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8" yWindow="-12" windowWidth="9636" windowHeight="11016"/>
  </bookViews>
  <sheets>
    <sheet name="Data" sheetId="11" r:id="rId1"/>
    <sheet name="DStat" sheetId="10" r:id="rId2"/>
    <sheet name="Data LT Inputs" sheetId="12" r:id="rId3"/>
    <sheet name="Corr" sheetId="9" r:id="rId4"/>
    <sheet name="Coef" sheetId="8" r:id="rId5"/>
    <sheet name="MStat" sheetId="7" r:id="rId6"/>
    <sheet name="Err" sheetId="6" r:id="rId7"/>
    <sheet name="Elas" sheetId="5" r:id="rId8"/>
    <sheet name="BX" sheetId="4" r:id="rId9"/>
    <sheet name="YHat" sheetId="1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F458" i="12" l="1"/>
  <c r="E458" i="12"/>
  <c r="D458" i="12"/>
  <c r="F457" i="12"/>
  <c r="E457" i="12"/>
  <c r="D457" i="12"/>
  <c r="E457" i="6" s="1"/>
  <c r="F457" i="6" s="1"/>
  <c r="F456" i="12"/>
  <c r="E456" i="12"/>
  <c r="D456" i="12"/>
  <c r="F455" i="12"/>
  <c r="E455" i="12"/>
  <c r="D455" i="12"/>
  <c r="F454" i="12"/>
  <c r="E454" i="12"/>
  <c r="D454" i="12"/>
  <c r="F453" i="12"/>
  <c r="E453" i="12"/>
  <c r="D453" i="12"/>
  <c r="E453" i="6" s="1"/>
  <c r="F453" i="6" s="1"/>
  <c r="F452" i="12"/>
  <c r="E452" i="12"/>
  <c r="D452" i="12"/>
  <c r="F451" i="12"/>
  <c r="E451" i="12"/>
  <c r="D451" i="12"/>
  <c r="F450" i="12"/>
  <c r="E450" i="12"/>
  <c r="D450" i="12"/>
  <c r="F449" i="12"/>
  <c r="E449" i="12"/>
  <c r="D449" i="12"/>
  <c r="E449" i="6" s="1"/>
  <c r="F449" i="6" s="1"/>
  <c r="F448" i="12"/>
  <c r="E448" i="12"/>
  <c r="D448" i="12"/>
  <c r="F447" i="12"/>
  <c r="E447" i="12"/>
  <c r="D447" i="12"/>
  <c r="F446" i="12"/>
  <c r="E446" i="12"/>
  <c r="D446" i="12"/>
  <c r="F445" i="12"/>
  <c r="E445" i="12"/>
  <c r="D445" i="12"/>
  <c r="E445" i="6" s="1"/>
  <c r="F445" i="6" s="1"/>
  <c r="F444" i="12"/>
  <c r="E444" i="12"/>
  <c r="D444" i="12"/>
  <c r="F443" i="12"/>
  <c r="E443" i="12"/>
  <c r="D443" i="12"/>
  <c r="F442" i="12"/>
  <c r="E442" i="12"/>
  <c r="D442" i="12"/>
  <c r="F441" i="12"/>
  <c r="E441" i="12"/>
  <c r="D441" i="12"/>
  <c r="E441" i="6" s="1"/>
  <c r="F441" i="6" s="1"/>
  <c r="F440" i="12"/>
  <c r="E440" i="12"/>
  <c r="D440" i="12"/>
  <c r="F439" i="12"/>
  <c r="E439" i="12"/>
  <c r="D439" i="12"/>
  <c r="F438" i="12"/>
  <c r="E438" i="12"/>
  <c r="D438" i="12"/>
  <c r="F437" i="12"/>
  <c r="E437" i="12"/>
  <c r="D437" i="12"/>
  <c r="E437" i="6" s="1"/>
  <c r="F437" i="6" s="1"/>
  <c r="F436" i="12"/>
  <c r="E436" i="12"/>
  <c r="D436" i="12"/>
  <c r="F435" i="12"/>
  <c r="E435" i="12"/>
  <c r="D435" i="12"/>
  <c r="F434" i="12"/>
  <c r="E434" i="12"/>
  <c r="D434" i="12"/>
  <c r="F433" i="12"/>
  <c r="E433" i="12"/>
  <c r="D433" i="12"/>
  <c r="E433" i="6" s="1"/>
  <c r="F433" i="6" s="1"/>
  <c r="F432" i="12"/>
  <c r="E432" i="12"/>
  <c r="D432" i="12"/>
  <c r="F431" i="12"/>
  <c r="E431" i="12"/>
  <c r="D431" i="12"/>
  <c r="F430" i="12"/>
  <c r="E430" i="12"/>
  <c r="D430" i="12"/>
  <c r="F429" i="12"/>
  <c r="E429" i="12"/>
  <c r="D429" i="12"/>
  <c r="E429" i="6" s="1"/>
  <c r="F429" i="6" s="1"/>
  <c r="F428" i="12"/>
  <c r="E428" i="12"/>
  <c r="D428" i="12"/>
  <c r="F427" i="12"/>
  <c r="E427" i="12"/>
  <c r="D427" i="12"/>
  <c r="F426" i="12"/>
  <c r="E426" i="12"/>
  <c r="D426" i="12"/>
  <c r="F425" i="12"/>
  <c r="E425" i="12"/>
  <c r="D425" i="12"/>
  <c r="E425" i="6" s="1"/>
  <c r="F425" i="6" s="1"/>
  <c r="F424" i="12"/>
  <c r="E424" i="12"/>
  <c r="D424" i="12"/>
  <c r="F423" i="12"/>
  <c r="E423" i="12"/>
  <c r="D423" i="12"/>
  <c r="F422" i="12"/>
  <c r="E422" i="12"/>
  <c r="D422" i="12"/>
  <c r="F421" i="12"/>
  <c r="E421" i="12"/>
  <c r="D421" i="12"/>
  <c r="E421" i="6" s="1"/>
  <c r="F421" i="6" s="1"/>
  <c r="F420" i="12"/>
  <c r="E420" i="12"/>
  <c r="D420" i="12"/>
  <c r="F419" i="12"/>
  <c r="E419" i="12"/>
  <c r="D419" i="12"/>
  <c r="F418" i="12"/>
  <c r="E418" i="12"/>
  <c r="D418" i="12"/>
  <c r="F417" i="12"/>
  <c r="E417" i="12"/>
  <c r="D417" i="12"/>
  <c r="E417" i="6" s="1"/>
  <c r="F417" i="6" s="1"/>
  <c r="F416" i="12"/>
  <c r="E416" i="12"/>
  <c r="D416" i="12"/>
  <c r="F415" i="12"/>
  <c r="E415" i="12"/>
  <c r="D415" i="12"/>
  <c r="F414" i="12"/>
  <c r="E414" i="12"/>
  <c r="D414" i="12"/>
  <c r="F413" i="12"/>
  <c r="E413" i="12"/>
  <c r="D413" i="12"/>
  <c r="E413" i="6" s="1"/>
  <c r="F413" i="6" s="1"/>
  <c r="F412" i="12"/>
  <c r="E412" i="12"/>
  <c r="D412" i="12"/>
  <c r="F411" i="12"/>
  <c r="E411" i="12"/>
  <c r="D411" i="12"/>
  <c r="F410" i="12"/>
  <c r="E410" i="12"/>
  <c r="D410" i="12"/>
  <c r="F409" i="12"/>
  <c r="E409" i="12"/>
  <c r="D409" i="12"/>
  <c r="E409" i="6" s="1"/>
  <c r="F409" i="6" s="1"/>
  <c r="F408" i="12"/>
  <c r="E408" i="12"/>
  <c r="D408" i="12"/>
  <c r="F407" i="12"/>
  <c r="E407" i="12"/>
  <c r="D407" i="12"/>
  <c r="F406" i="12"/>
  <c r="E406" i="12"/>
  <c r="D406" i="12"/>
  <c r="F405" i="12"/>
  <c r="E405" i="12"/>
  <c r="D405" i="12"/>
  <c r="E405" i="6" s="1"/>
  <c r="F405" i="6" s="1"/>
  <c r="F404" i="12"/>
  <c r="E404" i="12"/>
  <c r="D404" i="12"/>
  <c r="F403" i="12"/>
  <c r="E403" i="12"/>
  <c r="D403" i="12"/>
  <c r="F402" i="12"/>
  <c r="E402" i="12"/>
  <c r="D402" i="12"/>
  <c r="F401" i="12"/>
  <c r="E401" i="12"/>
  <c r="D401" i="12"/>
  <c r="E401" i="6" s="1"/>
  <c r="F401" i="6" s="1"/>
  <c r="F400" i="12"/>
  <c r="E400" i="12"/>
  <c r="D400" i="12"/>
  <c r="F399" i="12"/>
  <c r="E399" i="12"/>
  <c r="D399" i="12"/>
  <c r="F398" i="12"/>
  <c r="E398" i="12"/>
  <c r="D398" i="12"/>
  <c r="F397" i="12"/>
  <c r="E397" i="12"/>
  <c r="D397" i="12"/>
  <c r="E397" i="6" s="1"/>
  <c r="F397" i="6" s="1"/>
  <c r="F396" i="12"/>
  <c r="E396" i="12"/>
  <c r="D396" i="12"/>
  <c r="F395" i="12"/>
  <c r="E395" i="12"/>
  <c r="D395" i="12"/>
  <c r="F394" i="12"/>
  <c r="E394" i="12"/>
  <c r="D394" i="12"/>
  <c r="F393" i="12"/>
  <c r="E393" i="12"/>
  <c r="D393" i="12"/>
  <c r="E393" i="6" s="1"/>
  <c r="F393" i="6" s="1"/>
  <c r="F392" i="12"/>
  <c r="E392" i="12"/>
  <c r="D392" i="12"/>
  <c r="F391" i="12"/>
  <c r="E391" i="12"/>
  <c r="D391" i="12"/>
  <c r="F390" i="12"/>
  <c r="E390" i="12"/>
  <c r="D390" i="12"/>
  <c r="F389" i="12"/>
  <c r="E389" i="12"/>
  <c r="D389" i="12"/>
  <c r="E389" i="6" s="1"/>
  <c r="F389" i="6" s="1"/>
  <c r="F388" i="12"/>
  <c r="E388" i="12"/>
  <c r="D388" i="12"/>
  <c r="F387" i="12"/>
  <c r="E387" i="12"/>
  <c r="D387" i="12"/>
  <c r="F386" i="12"/>
  <c r="E386" i="12"/>
  <c r="D386" i="12"/>
  <c r="F385" i="12"/>
  <c r="E385" i="12"/>
  <c r="D385" i="12"/>
  <c r="F384" i="12"/>
  <c r="E384" i="12"/>
  <c r="D384" i="12"/>
  <c r="F383" i="12"/>
  <c r="E383" i="12"/>
  <c r="D383" i="12"/>
  <c r="F382" i="12"/>
  <c r="E382" i="12"/>
  <c r="D382" i="12"/>
  <c r="F381" i="12"/>
  <c r="E381" i="12"/>
  <c r="D381" i="12"/>
  <c r="F380" i="12"/>
  <c r="E380" i="12"/>
  <c r="D380" i="12"/>
  <c r="F379" i="12"/>
  <c r="E379" i="12"/>
  <c r="D379" i="12"/>
  <c r="F378" i="12"/>
  <c r="E378" i="12"/>
  <c r="D378" i="12"/>
  <c r="F377" i="12"/>
  <c r="E377" i="12"/>
  <c r="D377" i="12"/>
  <c r="F376" i="12"/>
  <c r="E376" i="12"/>
  <c r="D376" i="12"/>
  <c r="F375" i="12"/>
  <c r="E375" i="12"/>
  <c r="D375" i="12"/>
  <c r="E388" i="6" l="1"/>
  <c r="F388" i="6" s="1"/>
  <c r="E400" i="6"/>
  <c r="F400" i="6" s="1"/>
  <c r="E404" i="6"/>
  <c r="F404" i="6" s="1"/>
  <c r="E412" i="6"/>
  <c r="F412" i="6" s="1"/>
  <c r="E420" i="6"/>
  <c r="F420" i="6" s="1"/>
  <c r="E424" i="6"/>
  <c r="F424" i="6" s="1"/>
  <c r="E432" i="6"/>
  <c r="F432" i="6" s="1"/>
  <c r="E448" i="6"/>
  <c r="F448" i="6" s="1"/>
  <c r="E392" i="6"/>
  <c r="F392" i="6" s="1"/>
  <c r="E396" i="6"/>
  <c r="F396" i="6" s="1"/>
  <c r="E408" i="6"/>
  <c r="F408" i="6" s="1"/>
  <c r="E416" i="6"/>
  <c r="F416" i="6" s="1"/>
  <c r="E428" i="6"/>
  <c r="F428" i="6" s="1"/>
  <c r="E436" i="6"/>
  <c r="F436" i="6" s="1"/>
  <c r="E440" i="6"/>
  <c r="F440" i="6" s="1"/>
  <c r="E444" i="6"/>
  <c r="F444" i="6" s="1"/>
  <c r="E452" i="6"/>
  <c r="F452" i="6" s="1"/>
  <c r="E456" i="6"/>
  <c r="F456" i="6" s="1"/>
  <c r="E387" i="6"/>
  <c r="F387" i="6" s="1"/>
  <c r="E391" i="6"/>
  <c r="F391" i="6" s="1"/>
  <c r="E395" i="6"/>
  <c r="F395" i="6" s="1"/>
  <c r="E399" i="6"/>
  <c r="F399" i="6" s="1"/>
  <c r="E403" i="6"/>
  <c r="F403" i="6" s="1"/>
  <c r="E407" i="6"/>
  <c r="F407" i="6" s="1"/>
  <c r="E411" i="6"/>
  <c r="F411" i="6" s="1"/>
  <c r="E415" i="6"/>
  <c r="F415" i="6" s="1"/>
  <c r="E419" i="6"/>
  <c r="F419" i="6" s="1"/>
  <c r="E423" i="6"/>
  <c r="F423" i="6" s="1"/>
  <c r="E427" i="6"/>
  <c r="F427" i="6" s="1"/>
  <c r="E431" i="6"/>
  <c r="F431" i="6" s="1"/>
  <c r="E435" i="6"/>
  <c r="F435" i="6" s="1"/>
  <c r="E439" i="6"/>
  <c r="F439" i="6" s="1"/>
  <c r="E443" i="6"/>
  <c r="F443" i="6" s="1"/>
  <c r="E447" i="6"/>
  <c r="F447" i="6" s="1"/>
  <c r="E451" i="6"/>
  <c r="F451" i="6" s="1"/>
  <c r="E455" i="6"/>
  <c r="F455" i="6" s="1"/>
  <c r="E390" i="6"/>
  <c r="F390" i="6" s="1"/>
  <c r="E394" i="6"/>
  <c r="F394" i="6" s="1"/>
  <c r="E398" i="6"/>
  <c r="F398" i="6" s="1"/>
  <c r="E402" i="6"/>
  <c r="F402" i="6" s="1"/>
  <c r="E406" i="6"/>
  <c r="F406" i="6" s="1"/>
  <c r="E410" i="6"/>
  <c r="F410" i="6" s="1"/>
  <c r="E414" i="6"/>
  <c r="F414" i="6" s="1"/>
  <c r="E418" i="6"/>
  <c r="F418" i="6" s="1"/>
  <c r="E422" i="6"/>
  <c r="F422" i="6" s="1"/>
  <c r="E426" i="6"/>
  <c r="F426" i="6" s="1"/>
  <c r="E430" i="6"/>
  <c r="F430" i="6" s="1"/>
  <c r="E434" i="6"/>
  <c r="F434" i="6" s="1"/>
  <c r="E438" i="6"/>
  <c r="F438" i="6" s="1"/>
  <c r="E442" i="6"/>
  <c r="F442" i="6" s="1"/>
  <c r="E446" i="6"/>
  <c r="F446" i="6" s="1"/>
  <c r="E450" i="6"/>
  <c r="F450" i="6" s="1"/>
  <c r="E454" i="6"/>
  <c r="F454" i="6" s="1"/>
  <c r="E458" i="6"/>
  <c r="F458" i="6" s="1"/>
  <c r="E375" i="6"/>
  <c r="F375" i="6" s="1"/>
  <c r="E376" i="6"/>
  <c r="F376" i="6" s="1"/>
  <c r="E377" i="6"/>
  <c r="F377" i="6" s="1"/>
  <c r="E378" i="6"/>
  <c r="F378" i="6" s="1"/>
  <c r="E379" i="6"/>
  <c r="F379" i="6" s="1"/>
  <c r="E380" i="6"/>
  <c r="F380" i="6" s="1"/>
  <c r="E381" i="6"/>
  <c r="F381" i="6" s="1"/>
  <c r="E382" i="6"/>
  <c r="F382" i="6" s="1"/>
  <c r="E383" i="6"/>
  <c r="F383" i="6" s="1"/>
  <c r="E384" i="6"/>
  <c r="F384" i="6" s="1"/>
  <c r="E385" i="6"/>
  <c r="F385" i="6" s="1"/>
  <c r="E386" i="6"/>
  <c r="F386" i="6" s="1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5" i="12"/>
  <c r="D372" i="12"/>
  <c r="E372" i="12"/>
  <c r="D373" i="12"/>
  <c r="E373" i="12"/>
  <c r="D374" i="12"/>
  <c r="E374" i="12"/>
  <c r="D358" i="12"/>
  <c r="E358" i="12"/>
  <c r="D359" i="12"/>
  <c r="E359" i="12"/>
  <c r="D360" i="12"/>
  <c r="E360" i="12"/>
  <c r="D361" i="12"/>
  <c r="E361" i="12"/>
  <c r="D362" i="12"/>
  <c r="E362" i="12"/>
  <c r="D363" i="12"/>
  <c r="E363" i="6" s="1"/>
  <c r="F363" i="6" s="1"/>
  <c r="E363" i="12"/>
  <c r="D364" i="12"/>
  <c r="E364" i="12"/>
  <c r="D365" i="12"/>
  <c r="E365" i="6" s="1"/>
  <c r="F365" i="6" s="1"/>
  <c r="E365" i="12"/>
  <c r="D366" i="12"/>
  <c r="E366" i="12"/>
  <c r="D367" i="12"/>
  <c r="E367" i="6" s="1"/>
  <c r="F367" i="6" s="1"/>
  <c r="E367" i="12"/>
  <c r="D368" i="12"/>
  <c r="E368" i="12"/>
  <c r="D369" i="12"/>
  <c r="E369" i="6" s="1"/>
  <c r="F369" i="6" s="1"/>
  <c r="E369" i="12"/>
  <c r="D370" i="12"/>
  <c r="E370" i="12"/>
  <c r="D371" i="12"/>
  <c r="E371" i="6" s="1"/>
  <c r="F371" i="6" s="1"/>
  <c r="E371" i="12"/>
  <c r="D348" i="12"/>
  <c r="E348" i="12"/>
  <c r="D349" i="12"/>
  <c r="E349" i="6" s="1"/>
  <c r="F349" i="6" s="1"/>
  <c r="E349" i="12"/>
  <c r="D350" i="12"/>
  <c r="E350" i="12"/>
  <c r="D351" i="12"/>
  <c r="E351" i="6" s="1"/>
  <c r="F351" i="6" s="1"/>
  <c r="E351" i="12"/>
  <c r="D352" i="12"/>
  <c r="E352" i="12"/>
  <c r="D353" i="12"/>
  <c r="E353" i="6" s="1"/>
  <c r="F353" i="6" s="1"/>
  <c r="E353" i="12"/>
  <c r="D354" i="12"/>
  <c r="E354" i="12"/>
  <c r="D355" i="12"/>
  <c r="E355" i="6" s="1"/>
  <c r="F355" i="6" s="1"/>
  <c r="E355" i="12"/>
  <c r="D356" i="12"/>
  <c r="E356" i="12"/>
  <c r="D357" i="12"/>
  <c r="E357" i="6" s="1"/>
  <c r="F357" i="6" s="1"/>
  <c r="E357" i="12"/>
  <c r="D339" i="12"/>
  <c r="E339" i="12"/>
  <c r="D340" i="12"/>
  <c r="E340" i="6" s="1"/>
  <c r="F340" i="6" s="1"/>
  <c r="E340" i="12"/>
  <c r="D341" i="12"/>
  <c r="E341" i="12"/>
  <c r="D342" i="12"/>
  <c r="E342" i="6" s="1"/>
  <c r="F342" i="6" s="1"/>
  <c r="E342" i="12"/>
  <c r="D343" i="12"/>
  <c r="E343" i="12"/>
  <c r="D344" i="12"/>
  <c r="E344" i="6" s="1"/>
  <c r="F344" i="6" s="1"/>
  <c r="E344" i="12"/>
  <c r="D345" i="12"/>
  <c r="E345" i="12"/>
  <c r="D346" i="12"/>
  <c r="E346" i="6" s="1"/>
  <c r="F346" i="6" s="1"/>
  <c r="E346" i="12"/>
  <c r="D347" i="12"/>
  <c r="E347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E334" i="12"/>
  <c r="E335" i="12"/>
  <c r="E336" i="12"/>
  <c r="E337" i="12"/>
  <c r="E338" i="12"/>
  <c r="E5" i="12"/>
  <c r="E361" i="6" l="1"/>
  <c r="F361" i="6" s="1"/>
  <c r="E359" i="6"/>
  <c r="F359" i="6" s="1"/>
  <c r="E374" i="6"/>
  <c r="F374" i="6" s="1"/>
  <c r="E372" i="6"/>
  <c r="F372" i="6" s="1"/>
  <c r="G458" i="6"/>
  <c r="G410" i="6"/>
  <c r="G422" i="6"/>
  <c r="E347" i="6"/>
  <c r="F347" i="6" s="1"/>
  <c r="E345" i="6"/>
  <c r="F345" i="6" s="1"/>
  <c r="E343" i="6"/>
  <c r="F343" i="6" s="1"/>
  <c r="E341" i="6"/>
  <c r="F341" i="6" s="1"/>
  <c r="E339" i="6"/>
  <c r="F339" i="6" s="1"/>
  <c r="E356" i="6"/>
  <c r="F356" i="6" s="1"/>
  <c r="E354" i="6"/>
  <c r="F354" i="6" s="1"/>
  <c r="E352" i="6"/>
  <c r="F352" i="6" s="1"/>
  <c r="E350" i="6"/>
  <c r="F350" i="6" s="1"/>
  <c r="E348" i="6"/>
  <c r="F348" i="6" s="1"/>
  <c r="E370" i="6"/>
  <c r="F370" i="6" s="1"/>
  <c r="E368" i="6"/>
  <c r="F368" i="6" s="1"/>
  <c r="E366" i="6"/>
  <c r="F366" i="6" s="1"/>
  <c r="E364" i="6"/>
  <c r="F364" i="6" s="1"/>
  <c r="E362" i="6"/>
  <c r="F362" i="6" s="1"/>
  <c r="E360" i="6"/>
  <c r="F360" i="6" s="1"/>
  <c r="E358" i="6"/>
  <c r="F358" i="6" s="1"/>
  <c r="E373" i="6"/>
  <c r="F373" i="6" s="1"/>
  <c r="G434" i="6"/>
  <c r="G446" i="6"/>
  <c r="G398" i="6"/>
  <c r="E5" i="6"/>
  <c r="F5" i="6" s="1"/>
  <c r="G386" i="6"/>
  <c r="E338" i="6"/>
  <c r="F338" i="6" s="1"/>
  <c r="E334" i="6"/>
  <c r="F334" i="6" s="1"/>
  <c r="E330" i="6"/>
  <c r="F330" i="6" s="1"/>
  <c r="E326" i="6"/>
  <c r="F326" i="6" s="1"/>
  <c r="E322" i="6"/>
  <c r="F322" i="6" s="1"/>
  <c r="E318" i="6"/>
  <c r="F318" i="6" s="1"/>
  <c r="E314" i="6"/>
  <c r="F314" i="6" s="1"/>
  <c r="E310" i="6"/>
  <c r="F310" i="6" s="1"/>
  <c r="E306" i="6"/>
  <c r="F306" i="6" s="1"/>
  <c r="E302" i="6"/>
  <c r="F302" i="6" s="1"/>
  <c r="E298" i="6"/>
  <c r="F298" i="6" s="1"/>
  <c r="E294" i="6"/>
  <c r="F294" i="6" s="1"/>
  <c r="E290" i="6"/>
  <c r="F290" i="6" s="1"/>
  <c r="E286" i="6"/>
  <c r="F286" i="6" s="1"/>
  <c r="E282" i="6"/>
  <c r="F282" i="6" s="1"/>
  <c r="E278" i="6"/>
  <c r="F278" i="6" s="1"/>
  <c r="E274" i="6"/>
  <c r="F274" i="6" s="1"/>
  <c r="E270" i="6"/>
  <c r="F270" i="6" s="1"/>
  <c r="E266" i="6"/>
  <c r="F266" i="6" s="1"/>
  <c r="E262" i="6"/>
  <c r="F262" i="6" s="1"/>
  <c r="E258" i="6"/>
  <c r="F258" i="6" s="1"/>
  <c r="E254" i="6"/>
  <c r="F254" i="6" s="1"/>
  <c r="E250" i="6"/>
  <c r="F250" i="6" s="1"/>
  <c r="E246" i="6"/>
  <c r="F246" i="6" s="1"/>
  <c r="E242" i="6"/>
  <c r="F242" i="6" s="1"/>
  <c r="E238" i="6"/>
  <c r="F238" i="6" s="1"/>
  <c r="E234" i="6"/>
  <c r="F234" i="6" s="1"/>
  <c r="E230" i="6"/>
  <c r="F230" i="6" s="1"/>
  <c r="E226" i="6"/>
  <c r="F226" i="6" s="1"/>
  <c r="E222" i="6"/>
  <c r="F222" i="6" s="1"/>
  <c r="E218" i="6"/>
  <c r="F218" i="6" s="1"/>
  <c r="E214" i="6"/>
  <c r="F214" i="6" s="1"/>
  <c r="E210" i="6"/>
  <c r="F210" i="6" s="1"/>
  <c r="E206" i="6"/>
  <c r="F206" i="6" s="1"/>
  <c r="E202" i="6"/>
  <c r="F202" i="6" s="1"/>
  <c r="E198" i="6"/>
  <c r="F198" i="6" s="1"/>
  <c r="E194" i="6"/>
  <c r="F194" i="6" s="1"/>
  <c r="E190" i="6"/>
  <c r="F190" i="6" s="1"/>
  <c r="E186" i="6"/>
  <c r="F186" i="6" s="1"/>
  <c r="E182" i="6"/>
  <c r="F182" i="6" s="1"/>
  <c r="E178" i="6"/>
  <c r="F178" i="6" s="1"/>
  <c r="E174" i="6"/>
  <c r="F174" i="6" s="1"/>
  <c r="E170" i="6"/>
  <c r="F170" i="6" s="1"/>
  <c r="E166" i="6"/>
  <c r="F166" i="6" s="1"/>
  <c r="E162" i="6"/>
  <c r="F162" i="6" s="1"/>
  <c r="E158" i="6"/>
  <c r="F158" i="6" s="1"/>
  <c r="E154" i="6"/>
  <c r="F154" i="6" s="1"/>
  <c r="E150" i="6"/>
  <c r="F150" i="6" s="1"/>
  <c r="E146" i="6"/>
  <c r="F146" i="6" s="1"/>
  <c r="E142" i="6"/>
  <c r="F142" i="6" s="1"/>
  <c r="E138" i="6"/>
  <c r="F138" i="6" s="1"/>
  <c r="E134" i="6"/>
  <c r="F134" i="6" s="1"/>
  <c r="E130" i="6"/>
  <c r="F130" i="6" s="1"/>
  <c r="E126" i="6"/>
  <c r="F126" i="6" s="1"/>
  <c r="E122" i="6"/>
  <c r="F122" i="6" s="1"/>
  <c r="E118" i="6"/>
  <c r="F118" i="6" s="1"/>
  <c r="E114" i="6"/>
  <c r="F114" i="6" s="1"/>
  <c r="E110" i="6"/>
  <c r="F110" i="6" s="1"/>
  <c r="E106" i="6"/>
  <c r="F106" i="6" s="1"/>
  <c r="E102" i="6"/>
  <c r="F102" i="6" s="1"/>
  <c r="E98" i="6"/>
  <c r="F98" i="6" s="1"/>
  <c r="E94" i="6"/>
  <c r="F94" i="6" s="1"/>
  <c r="E90" i="6"/>
  <c r="F90" i="6" s="1"/>
  <c r="E86" i="6"/>
  <c r="F86" i="6" s="1"/>
  <c r="E82" i="6"/>
  <c r="F82" i="6" s="1"/>
  <c r="E78" i="6"/>
  <c r="F78" i="6" s="1"/>
  <c r="E74" i="6"/>
  <c r="F74" i="6" s="1"/>
  <c r="E70" i="6"/>
  <c r="F70" i="6" s="1"/>
  <c r="E66" i="6"/>
  <c r="F66" i="6" s="1"/>
  <c r="E62" i="6"/>
  <c r="F62" i="6" s="1"/>
  <c r="E58" i="6"/>
  <c r="F58" i="6" s="1"/>
  <c r="E54" i="6"/>
  <c r="F54" i="6" s="1"/>
  <c r="E50" i="6"/>
  <c r="F50" i="6" s="1"/>
  <c r="E46" i="6"/>
  <c r="F46" i="6" s="1"/>
  <c r="E42" i="6"/>
  <c r="F42" i="6" s="1"/>
  <c r="E38" i="6"/>
  <c r="F38" i="6" s="1"/>
  <c r="E34" i="6"/>
  <c r="F34" i="6" s="1"/>
  <c r="E30" i="6"/>
  <c r="F30" i="6" s="1"/>
  <c r="E26" i="6"/>
  <c r="F26" i="6" s="1"/>
  <c r="E22" i="6"/>
  <c r="F22" i="6" s="1"/>
  <c r="E18" i="6"/>
  <c r="F18" i="6" s="1"/>
  <c r="E14" i="6"/>
  <c r="F14" i="6" s="1"/>
  <c r="E10" i="6"/>
  <c r="F10" i="6" s="1"/>
  <c r="E6" i="6"/>
  <c r="F6" i="6" s="1"/>
  <c r="E337" i="6"/>
  <c r="F337" i="6" s="1"/>
  <c r="E333" i="6"/>
  <c r="F333" i="6" s="1"/>
  <c r="E329" i="6"/>
  <c r="F329" i="6" s="1"/>
  <c r="E325" i="6"/>
  <c r="F325" i="6" s="1"/>
  <c r="E321" i="6"/>
  <c r="F321" i="6" s="1"/>
  <c r="E317" i="6"/>
  <c r="F317" i="6" s="1"/>
  <c r="E313" i="6"/>
  <c r="F313" i="6" s="1"/>
  <c r="E309" i="6"/>
  <c r="F309" i="6" s="1"/>
  <c r="E305" i="6"/>
  <c r="F305" i="6" s="1"/>
  <c r="E301" i="6"/>
  <c r="F301" i="6" s="1"/>
  <c r="E297" i="6"/>
  <c r="F297" i="6" s="1"/>
  <c r="E293" i="6"/>
  <c r="F293" i="6" s="1"/>
  <c r="E289" i="6"/>
  <c r="F289" i="6" s="1"/>
  <c r="E285" i="6"/>
  <c r="F285" i="6" s="1"/>
  <c r="E281" i="6"/>
  <c r="F281" i="6" s="1"/>
  <c r="E277" i="6"/>
  <c r="F277" i="6" s="1"/>
  <c r="E273" i="6"/>
  <c r="F273" i="6" s="1"/>
  <c r="E269" i="6"/>
  <c r="F269" i="6" s="1"/>
  <c r="E265" i="6"/>
  <c r="F265" i="6" s="1"/>
  <c r="E261" i="6"/>
  <c r="F261" i="6" s="1"/>
  <c r="E257" i="6"/>
  <c r="F257" i="6" s="1"/>
  <c r="E253" i="6"/>
  <c r="F253" i="6" s="1"/>
  <c r="E249" i="6"/>
  <c r="F249" i="6" s="1"/>
  <c r="E245" i="6"/>
  <c r="F245" i="6" s="1"/>
  <c r="E241" i="6"/>
  <c r="F241" i="6" s="1"/>
  <c r="E237" i="6"/>
  <c r="F237" i="6" s="1"/>
  <c r="E233" i="6"/>
  <c r="F233" i="6" s="1"/>
  <c r="E229" i="6"/>
  <c r="F229" i="6" s="1"/>
  <c r="E225" i="6"/>
  <c r="F225" i="6" s="1"/>
  <c r="E221" i="6"/>
  <c r="F221" i="6" s="1"/>
  <c r="E217" i="6"/>
  <c r="F217" i="6" s="1"/>
  <c r="E213" i="6"/>
  <c r="F213" i="6" s="1"/>
  <c r="E209" i="6"/>
  <c r="F209" i="6" s="1"/>
  <c r="E205" i="6"/>
  <c r="F205" i="6" s="1"/>
  <c r="E201" i="6"/>
  <c r="F201" i="6" s="1"/>
  <c r="E197" i="6"/>
  <c r="F197" i="6" s="1"/>
  <c r="E193" i="6"/>
  <c r="F193" i="6" s="1"/>
  <c r="E189" i="6"/>
  <c r="F189" i="6" s="1"/>
  <c r="E185" i="6"/>
  <c r="F185" i="6" s="1"/>
  <c r="E181" i="6"/>
  <c r="F181" i="6" s="1"/>
  <c r="E177" i="6"/>
  <c r="F177" i="6" s="1"/>
  <c r="E173" i="6"/>
  <c r="F173" i="6" s="1"/>
  <c r="E169" i="6"/>
  <c r="F169" i="6" s="1"/>
  <c r="E165" i="6"/>
  <c r="F165" i="6" s="1"/>
  <c r="E161" i="6"/>
  <c r="F161" i="6" s="1"/>
  <c r="E157" i="6"/>
  <c r="F157" i="6" s="1"/>
  <c r="E153" i="6"/>
  <c r="F153" i="6" s="1"/>
  <c r="E149" i="6"/>
  <c r="F149" i="6" s="1"/>
  <c r="E145" i="6"/>
  <c r="F145" i="6" s="1"/>
  <c r="E141" i="6"/>
  <c r="F141" i="6" s="1"/>
  <c r="E137" i="6"/>
  <c r="F137" i="6" s="1"/>
  <c r="E133" i="6"/>
  <c r="F133" i="6" s="1"/>
  <c r="E129" i="6"/>
  <c r="F129" i="6" s="1"/>
  <c r="E125" i="6"/>
  <c r="F125" i="6" s="1"/>
  <c r="E121" i="6"/>
  <c r="F121" i="6" s="1"/>
  <c r="E117" i="6"/>
  <c r="F117" i="6" s="1"/>
  <c r="E113" i="6"/>
  <c r="F113" i="6" s="1"/>
  <c r="E109" i="6"/>
  <c r="F109" i="6" s="1"/>
  <c r="E105" i="6"/>
  <c r="F105" i="6" s="1"/>
  <c r="E101" i="6"/>
  <c r="F101" i="6" s="1"/>
  <c r="E97" i="6"/>
  <c r="F97" i="6" s="1"/>
  <c r="E93" i="6"/>
  <c r="F93" i="6" s="1"/>
  <c r="E89" i="6"/>
  <c r="F89" i="6" s="1"/>
  <c r="E85" i="6"/>
  <c r="F85" i="6" s="1"/>
  <c r="E81" i="6"/>
  <c r="F81" i="6" s="1"/>
  <c r="E77" i="6"/>
  <c r="F77" i="6" s="1"/>
  <c r="E73" i="6"/>
  <c r="F73" i="6" s="1"/>
  <c r="E69" i="6"/>
  <c r="F69" i="6" s="1"/>
  <c r="E65" i="6"/>
  <c r="F65" i="6" s="1"/>
  <c r="E61" i="6"/>
  <c r="F61" i="6" s="1"/>
  <c r="E57" i="6"/>
  <c r="F57" i="6" s="1"/>
  <c r="E53" i="6"/>
  <c r="F53" i="6" s="1"/>
  <c r="E49" i="6"/>
  <c r="F49" i="6" s="1"/>
  <c r="E45" i="6"/>
  <c r="F45" i="6" s="1"/>
  <c r="E41" i="6"/>
  <c r="F41" i="6" s="1"/>
  <c r="E37" i="6"/>
  <c r="F37" i="6" s="1"/>
  <c r="E33" i="6"/>
  <c r="F33" i="6" s="1"/>
  <c r="E29" i="6"/>
  <c r="F29" i="6" s="1"/>
  <c r="E25" i="6"/>
  <c r="F25" i="6" s="1"/>
  <c r="E21" i="6"/>
  <c r="F21" i="6" s="1"/>
  <c r="E17" i="6"/>
  <c r="F17" i="6" s="1"/>
  <c r="E13" i="6"/>
  <c r="F13" i="6" s="1"/>
  <c r="E9" i="6"/>
  <c r="F9" i="6" s="1"/>
  <c r="E336" i="6"/>
  <c r="F336" i="6" s="1"/>
  <c r="E332" i="6"/>
  <c r="F332" i="6" s="1"/>
  <c r="E328" i="6"/>
  <c r="F328" i="6" s="1"/>
  <c r="E324" i="6"/>
  <c r="F324" i="6" s="1"/>
  <c r="E320" i="6"/>
  <c r="F320" i="6" s="1"/>
  <c r="E316" i="6"/>
  <c r="F316" i="6" s="1"/>
  <c r="E312" i="6"/>
  <c r="F312" i="6" s="1"/>
  <c r="E308" i="6"/>
  <c r="F308" i="6" s="1"/>
  <c r="E304" i="6"/>
  <c r="F304" i="6" s="1"/>
  <c r="E300" i="6"/>
  <c r="F300" i="6" s="1"/>
  <c r="E296" i="6"/>
  <c r="F296" i="6" s="1"/>
  <c r="E292" i="6"/>
  <c r="F292" i="6" s="1"/>
  <c r="E288" i="6"/>
  <c r="F288" i="6" s="1"/>
  <c r="E284" i="6"/>
  <c r="F284" i="6" s="1"/>
  <c r="E280" i="6"/>
  <c r="F280" i="6" s="1"/>
  <c r="E276" i="6"/>
  <c r="F276" i="6" s="1"/>
  <c r="E272" i="6"/>
  <c r="F272" i="6" s="1"/>
  <c r="E268" i="6"/>
  <c r="F268" i="6" s="1"/>
  <c r="E264" i="6"/>
  <c r="F264" i="6" s="1"/>
  <c r="E260" i="6"/>
  <c r="F260" i="6" s="1"/>
  <c r="E256" i="6"/>
  <c r="F256" i="6" s="1"/>
  <c r="E252" i="6"/>
  <c r="F252" i="6" s="1"/>
  <c r="E248" i="6"/>
  <c r="F248" i="6" s="1"/>
  <c r="E244" i="6"/>
  <c r="F244" i="6" s="1"/>
  <c r="E240" i="6"/>
  <c r="F240" i="6" s="1"/>
  <c r="E236" i="6"/>
  <c r="F236" i="6" s="1"/>
  <c r="E232" i="6"/>
  <c r="F232" i="6" s="1"/>
  <c r="E228" i="6"/>
  <c r="F228" i="6" s="1"/>
  <c r="E224" i="6"/>
  <c r="F224" i="6" s="1"/>
  <c r="E220" i="6"/>
  <c r="F220" i="6" s="1"/>
  <c r="E216" i="6"/>
  <c r="F216" i="6" s="1"/>
  <c r="E212" i="6"/>
  <c r="F212" i="6" s="1"/>
  <c r="E208" i="6"/>
  <c r="F208" i="6" s="1"/>
  <c r="E204" i="6"/>
  <c r="F204" i="6" s="1"/>
  <c r="E200" i="6"/>
  <c r="F200" i="6" s="1"/>
  <c r="E196" i="6"/>
  <c r="F196" i="6" s="1"/>
  <c r="E192" i="6"/>
  <c r="F192" i="6" s="1"/>
  <c r="E188" i="6"/>
  <c r="F188" i="6" s="1"/>
  <c r="E184" i="6"/>
  <c r="F184" i="6" s="1"/>
  <c r="E180" i="6"/>
  <c r="F180" i="6" s="1"/>
  <c r="E176" i="6"/>
  <c r="F176" i="6" s="1"/>
  <c r="E172" i="6"/>
  <c r="F172" i="6" s="1"/>
  <c r="E168" i="6"/>
  <c r="F168" i="6" s="1"/>
  <c r="E164" i="6"/>
  <c r="F164" i="6" s="1"/>
  <c r="E160" i="6"/>
  <c r="F160" i="6" s="1"/>
  <c r="E156" i="6"/>
  <c r="F156" i="6" s="1"/>
  <c r="E152" i="6"/>
  <c r="F152" i="6" s="1"/>
  <c r="E148" i="6"/>
  <c r="F148" i="6" s="1"/>
  <c r="E144" i="6"/>
  <c r="F144" i="6" s="1"/>
  <c r="E140" i="6"/>
  <c r="F140" i="6" s="1"/>
  <c r="E136" i="6"/>
  <c r="F136" i="6" s="1"/>
  <c r="E132" i="6"/>
  <c r="F132" i="6" s="1"/>
  <c r="E128" i="6"/>
  <c r="F128" i="6" s="1"/>
  <c r="E124" i="6"/>
  <c r="F124" i="6" s="1"/>
  <c r="E120" i="6"/>
  <c r="F120" i="6" s="1"/>
  <c r="E116" i="6"/>
  <c r="F116" i="6" s="1"/>
  <c r="E112" i="6"/>
  <c r="F112" i="6" s="1"/>
  <c r="E108" i="6"/>
  <c r="F108" i="6" s="1"/>
  <c r="E104" i="6"/>
  <c r="F104" i="6" s="1"/>
  <c r="E100" i="6"/>
  <c r="F100" i="6" s="1"/>
  <c r="E96" i="6"/>
  <c r="F96" i="6" s="1"/>
  <c r="E92" i="6"/>
  <c r="F92" i="6" s="1"/>
  <c r="E88" i="6"/>
  <c r="F88" i="6" s="1"/>
  <c r="E84" i="6"/>
  <c r="F84" i="6" s="1"/>
  <c r="E80" i="6"/>
  <c r="F80" i="6" s="1"/>
  <c r="E76" i="6"/>
  <c r="F76" i="6" s="1"/>
  <c r="E72" i="6"/>
  <c r="F72" i="6" s="1"/>
  <c r="E68" i="6"/>
  <c r="F68" i="6" s="1"/>
  <c r="E64" i="6"/>
  <c r="F64" i="6" s="1"/>
  <c r="E60" i="6"/>
  <c r="F60" i="6" s="1"/>
  <c r="E56" i="6"/>
  <c r="F56" i="6" s="1"/>
  <c r="E52" i="6"/>
  <c r="F52" i="6" s="1"/>
  <c r="E48" i="6"/>
  <c r="F48" i="6" s="1"/>
  <c r="E44" i="6"/>
  <c r="F44" i="6" s="1"/>
  <c r="E40" i="6"/>
  <c r="F40" i="6" s="1"/>
  <c r="E36" i="6"/>
  <c r="F36" i="6" s="1"/>
  <c r="E32" i="6"/>
  <c r="F32" i="6" s="1"/>
  <c r="E28" i="6"/>
  <c r="F28" i="6" s="1"/>
  <c r="E24" i="6"/>
  <c r="F24" i="6" s="1"/>
  <c r="E20" i="6"/>
  <c r="F20" i="6" s="1"/>
  <c r="E16" i="6"/>
  <c r="F16" i="6" s="1"/>
  <c r="E12" i="6"/>
  <c r="F12" i="6" s="1"/>
  <c r="E8" i="6"/>
  <c r="F8" i="6" s="1"/>
  <c r="E335" i="6"/>
  <c r="F335" i="6" s="1"/>
  <c r="E331" i="6"/>
  <c r="F331" i="6" s="1"/>
  <c r="E327" i="6"/>
  <c r="F327" i="6" s="1"/>
  <c r="E323" i="6"/>
  <c r="F323" i="6" s="1"/>
  <c r="E319" i="6"/>
  <c r="F319" i="6" s="1"/>
  <c r="E315" i="6"/>
  <c r="F315" i="6" s="1"/>
  <c r="E311" i="6"/>
  <c r="F311" i="6" s="1"/>
  <c r="E307" i="6"/>
  <c r="F307" i="6" s="1"/>
  <c r="E303" i="6"/>
  <c r="F303" i="6" s="1"/>
  <c r="E299" i="6"/>
  <c r="F299" i="6" s="1"/>
  <c r="E295" i="6"/>
  <c r="F295" i="6" s="1"/>
  <c r="E291" i="6"/>
  <c r="F291" i="6" s="1"/>
  <c r="E287" i="6"/>
  <c r="F287" i="6" s="1"/>
  <c r="E283" i="6"/>
  <c r="F283" i="6" s="1"/>
  <c r="E279" i="6"/>
  <c r="F279" i="6" s="1"/>
  <c r="E275" i="6"/>
  <c r="F275" i="6" s="1"/>
  <c r="E271" i="6"/>
  <c r="F271" i="6" s="1"/>
  <c r="E267" i="6"/>
  <c r="F267" i="6" s="1"/>
  <c r="E263" i="6"/>
  <c r="F263" i="6" s="1"/>
  <c r="E259" i="6"/>
  <c r="F259" i="6" s="1"/>
  <c r="E255" i="6"/>
  <c r="F255" i="6" s="1"/>
  <c r="E251" i="6"/>
  <c r="F251" i="6" s="1"/>
  <c r="E247" i="6"/>
  <c r="F247" i="6" s="1"/>
  <c r="E243" i="6"/>
  <c r="F243" i="6" s="1"/>
  <c r="E239" i="6"/>
  <c r="F239" i="6" s="1"/>
  <c r="E235" i="6"/>
  <c r="F235" i="6" s="1"/>
  <c r="E231" i="6"/>
  <c r="F231" i="6" s="1"/>
  <c r="E227" i="6"/>
  <c r="F227" i="6" s="1"/>
  <c r="E223" i="6"/>
  <c r="F223" i="6" s="1"/>
  <c r="E219" i="6"/>
  <c r="F219" i="6" s="1"/>
  <c r="E215" i="6"/>
  <c r="F215" i="6" s="1"/>
  <c r="E211" i="6"/>
  <c r="F211" i="6" s="1"/>
  <c r="E207" i="6"/>
  <c r="F207" i="6" s="1"/>
  <c r="E203" i="6"/>
  <c r="F203" i="6" s="1"/>
  <c r="E199" i="6"/>
  <c r="F199" i="6" s="1"/>
  <c r="E195" i="6"/>
  <c r="F195" i="6" s="1"/>
  <c r="E191" i="6"/>
  <c r="F191" i="6" s="1"/>
  <c r="E187" i="6"/>
  <c r="F187" i="6" s="1"/>
  <c r="E183" i="6"/>
  <c r="F183" i="6" s="1"/>
  <c r="E179" i="6"/>
  <c r="F179" i="6" s="1"/>
  <c r="E175" i="6"/>
  <c r="F175" i="6" s="1"/>
  <c r="E171" i="6"/>
  <c r="F171" i="6" s="1"/>
  <c r="E167" i="6"/>
  <c r="F167" i="6" s="1"/>
  <c r="E163" i="6"/>
  <c r="F163" i="6" s="1"/>
  <c r="E159" i="6"/>
  <c r="F159" i="6" s="1"/>
  <c r="E155" i="6"/>
  <c r="F155" i="6" s="1"/>
  <c r="E151" i="6"/>
  <c r="F151" i="6" s="1"/>
  <c r="E147" i="6"/>
  <c r="F147" i="6" s="1"/>
  <c r="E143" i="6"/>
  <c r="F143" i="6" s="1"/>
  <c r="E139" i="6"/>
  <c r="F139" i="6" s="1"/>
  <c r="E135" i="6"/>
  <c r="F135" i="6" s="1"/>
  <c r="E131" i="6"/>
  <c r="F131" i="6" s="1"/>
  <c r="E127" i="6"/>
  <c r="F127" i="6" s="1"/>
  <c r="E123" i="6"/>
  <c r="F123" i="6" s="1"/>
  <c r="E119" i="6"/>
  <c r="F119" i="6" s="1"/>
  <c r="E115" i="6"/>
  <c r="F115" i="6" s="1"/>
  <c r="E111" i="6"/>
  <c r="F111" i="6" s="1"/>
  <c r="E107" i="6"/>
  <c r="F107" i="6" s="1"/>
  <c r="E103" i="6"/>
  <c r="F103" i="6" s="1"/>
  <c r="E99" i="6"/>
  <c r="F99" i="6" s="1"/>
  <c r="E95" i="6"/>
  <c r="F95" i="6" s="1"/>
  <c r="E91" i="6"/>
  <c r="F91" i="6" s="1"/>
  <c r="E87" i="6"/>
  <c r="F87" i="6" s="1"/>
  <c r="E83" i="6"/>
  <c r="F83" i="6" s="1"/>
  <c r="E79" i="6"/>
  <c r="F79" i="6" s="1"/>
  <c r="E75" i="6"/>
  <c r="F75" i="6" s="1"/>
  <c r="E71" i="6"/>
  <c r="F71" i="6" s="1"/>
  <c r="E67" i="6"/>
  <c r="F67" i="6" s="1"/>
  <c r="E63" i="6"/>
  <c r="F63" i="6" s="1"/>
  <c r="E59" i="6"/>
  <c r="F59" i="6" s="1"/>
  <c r="E55" i="6"/>
  <c r="F55" i="6" s="1"/>
  <c r="E51" i="6"/>
  <c r="F51" i="6" s="1"/>
  <c r="E47" i="6"/>
  <c r="F47" i="6" s="1"/>
  <c r="E43" i="6"/>
  <c r="F43" i="6" s="1"/>
  <c r="E39" i="6"/>
  <c r="F39" i="6" s="1"/>
  <c r="E35" i="6"/>
  <c r="F35" i="6" s="1"/>
  <c r="E31" i="6"/>
  <c r="F31" i="6" s="1"/>
  <c r="E27" i="6"/>
  <c r="F27" i="6" s="1"/>
  <c r="E23" i="6"/>
  <c r="F23" i="6" s="1"/>
  <c r="E19" i="6"/>
  <c r="F19" i="6" s="1"/>
  <c r="E15" i="6"/>
  <c r="F15" i="6" s="1"/>
  <c r="E11" i="6"/>
  <c r="F11" i="6" s="1"/>
  <c r="E7" i="6"/>
  <c r="F7" i="6" s="1"/>
  <c r="H397" i="6" l="1"/>
  <c r="H392" i="6"/>
  <c r="H391" i="6"/>
  <c r="H389" i="6"/>
  <c r="H387" i="6"/>
  <c r="H394" i="6"/>
  <c r="H396" i="6"/>
  <c r="H390" i="6"/>
  <c r="H393" i="6"/>
  <c r="H388" i="6"/>
  <c r="H398" i="6"/>
  <c r="H395" i="6"/>
  <c r="G423" i="6"/>
  <c r="H420" i="6"/>
  <c r="H419" i="6"/>
  <c r="H414" i="6"/>
  <c r="H417" i="6"/>
  <c r="H422" i="6"/>
  <c r="H413" i="6"/>
  <c r="H418" i="6"/>
  <c r="H421" i="6"/>
  <c r="H416" i="6"/>
  <c r="H415" i="6"/>
  <c r="H412" i="6"/>
  <c r="H411" i="6"/>
  <c r="H425" i="6"/>
  <c r="H423" i="6"/>
  <c r="H430" i="6"/>
  <c r="H428" i="6"/>
  <c r="H434" i="6"/>
  <c r="G435" i="6"/>
  <c r="H432" i="6"/>
  <c r="H431" i="6"/>
  <c r="H426" i="6"/>
  <c r="H433" i="6"/>
  <c r="H427" i="6"/>
  <c r="H429" i="6"/>
  <c r="H424" i="6"/>
  <c r="G411" i="6"/>
  <c r="H408" i="6"/>
  <c r="H407" i="6"/>
  <c r="H402" i="6"/>
  <c r="H400" i="6"/>
  <c r="H401" i="6"/>
  <c r="H406" i="6"/>
  <c r="H409" i="6"/>
  <c r="H404" i="6"/>
  <c r="H403" i="6"/>
  <c r="H405" i="6"/>
  <c r="H410" i="6"/>
  <c r="H399" i="6"/>
  <c r="H441" i="6"/>
  <c r="H436" i="6"/>
  <c r="H446" i="6"/>
  <c r="G447" i="6"/>
  <c r="H443" i="6"/>
  <c r="H440" i="6"/>
  <c r="H437" i="6"/>
  <c r="H435" i="6"/>
  <c r="H442" i="6"/>
  <c r="H444" i="6"/>
  <c r="H438" i="6"/>
  <c r="H445" i="6"/>
  <c r="H439" i="6"/>
  <c r="H457" i="6"/>
  <c r="H452" i="6"/>
  <c r="H451" i="6"/>
  <c r="H449" i="6"/>
  <c r="H454" i="6"/>
  <c r="G459" i="6"/>
  <c r="H455" i="6"/>
  <c r="H453" i="6"/>
  <c r="H448" i="6"/>
  <c r="H458" i="6"/>
  <c r="H447" i="6"/>
  <c r="H456" i="6"/>
  <c r="H450" i="6"/>
  <c r="G399" i="6"/>
  <c r="B386" i="6"/>
  <c r="A386" i="6"/>
  <c r="B385" i="6"/>
  <c r="A385" i="6"/>
  <c r="B384" i="6"/>
  <c r="A384" i="6"/>
  <c r="B383" i="6"/>
  <c r="A383" i="6"/>
  <c r="B382" i="6"/>
  <c r="A382" i="6"/>
  <c r="B381" i="6"/>
  <c r="A381" i="6"/>
  <c r="B380" i="6"/>
  <c r="A380" i="6"/>
  <c r="B379" i="6"/>
  <c r="A379" i="6"/>
  <c r="B378" i="6"/>
  <c r="A378" i="6"/>
  <c r="B377" i="6"/>
  <c r="A377" i="6"/>
  <c r="B376" i="6"/>
  <c r="A376" i="6"/>
  <c r="B375" i="6"/>
  <c r="A375" i="6"/>
  <c r="I446" i="6" l="1"/>
  <c r="I447" i="6" s="1"/>
  <c r="I458" i="6"/>
  <c r="I410" i="6"/>
  <c r="I411" i="6" s="1"/>
  <c r="I434" i="6"/>
  <c r="I422" i="6"/>
  <c r="I398" i="6"/>
  <c r="G374" i="6"/>
  <c r="G387" i="6" s="1"/>
  <c r="B372" i="6"/>
  <c r="A364" i="6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B363" i="6"/>
  <c r="A363" i="6"/>
  <c r="B361" i="6"/>
  <c r="B373" i="6" s="1"/>
  <c r="B360" i="6"/>
  <c r="B357" i="6"/>
  <c r="B369" i="6" s="1"/>
  <c r="B353" i="6"/>
  <c r="B365" i="6" s="1"/>
  <c r="A352" i="6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B351" i="6"/>
  <c r="A351" i="6"/>
  <c r="A341" i="6"/>
  <c r="A342" i="6" s="1"/>
  <c r="A343" i="6" s="1"/>
  <c r="A344" i="6" s="1"/>
  <c r="A345" i="6" s="1"/>
  <c r="A346" i="6" s="1"/>
  <c r="A347" i="6" s="1"/>
  <c r="A348" i="6" s="1"/>
  <c r="A349" i="6" s="1"/>
  <c r="A350" i="6" s="1"/>
  <c r="B348" i="6"/>
  <c r="B349" i="6"/>
  <c r="B350" i="6"/>
  <c r="B362" i="6" s="1"/>
  <c r="B374" i="6" s="1"/>
  <c r="B340" i="6"/>
  <c r="B352" i="6" s="1"/>
  <c r="B364" i="6" s="1"/>
  <c r="B341" i="6"/>
  <c r="B342" i="6"/>
  <c r="B354" i="6" s="1"/>
  <c r="B366" i="6" s="1"/>
  <c r="B343" i="6"/>
  <c r="B355" i="6" s="1"/>
  <c r="B367" i="6" s="1"/>
  <c r="B344" i="6"/>
  <c r="B356" i="6" s="1"/>
  <c r="B368" i="6" s="1"/>
  <c r="B345" i="6"/>
  <c r="B346" i="6"/>
  <c r="B358" i="6" s="1"/>
  <c r="B370" i="6" s="1"/>
  <c r="B347" i="6"/>
  <c r="B359" i="6" s="1"/>
  <c r="B371" i="6" s="1"/>
  <c r="B339" i="6"/>
  <c r="A340" i="6"/>
  <c r="A339" i="6"/>
  <c r="I423" i="6" l="1"/>
  <c r="I435" i="6"/>
  <c r="I459" i="6"/>
  <c r="K113" i="6"/>
  <c r="G110" i="6"/>
  <c r="G98" i="6"/>
  <c r="G362" i="6"/>
  <c r="G350" i="6"/>
  <c r="G338" i="6"/>
  <c r="G326" i="6"/>
  <c r="G314" i="6"/>
  <c r="G302" i="6"/>
  <c r="G290" i="6"/>
  <c r="G278" i="6"/>
  <c r="G266" i="6"/>
  <c r="G254" i="6"/>
  <c r="G242" i="6"/>
  <c r="G230" i="6"/>
  <c r="G218" i="6"/>
  <c r="G206" i="6"/>
  <c r="G194" i="6"/>
  <c r="G182" i="6"/>
  <c r="G170" i="6"/>
  <c r="G158" i="6"/>
  <c r="G146" i="6"/>
  <c r="G134" i="6"/>
  <c r="G122" i="6"/>
  <c r="C130" i="6"/>
  <c r="C131" i="6"/>
  <c r="C132" i="6"/>
  <c r="C133" i="6"/>
  <c r="C134" i="6"/>
  <c r="D122" i="6"/>
  <c r="K120" i="6" s="1"/>
  <c r="D110" i="6"/>
  <c r="D98" i="6"/>
  <c r="K96" i="6" s="1"/>
  <c r="K97" i="6" l="1"/>
  <c r="K91" i="6"/>
  <c r="K121" i="6"/>
  <c r="H168" i="6"/>
  <c r="G375" i="6"/>
  <c r="G315" i="6"/>
  <c r="H132" i="6"/>
  <c r="H228" i="6"/>
  <c r="H324" i="6"/>
  <c r="H192" i="6"/>
  <c r="H240" i="6"/>
  <c r="H108" i="6"/>
  <c r="G327" i="6"/>
  <c r="G195" i="6"/>
  <c r="G243" i="6"/>
  <c r="G291" i="6"/>
  <c r="G363" i="6"/>
  <c r="K90" i="6"/>
  <c r="K95" i="6"/>
  <c r="K117" i="6"/>
  <c r="K93" i="6"/>
  <c r="K98" i="6"/>
  <c r="K88" i="6"/>
  <c r="D111" i="6"/>
  <c r="G171" i="6"/>
  <c r="G219" i="6"/>
  <c r="K89" i="6"/>
  <c r="J113" i="6" s="1"/>
  <c r="K94" i="6"/>
  <c r="K87" i="6"/>
  <c r="K101" i="6"/>
  <c r="K105" i="6"/>
  <c r="K109" i="6"/>
  <c r="G135" i="6"/>
  <c r="G255" i="6"/>
  <c r="K102" i="6"/>
  <c r="K106" i="6"/>
  <c r="K110" i="6"/>
  <c r="K114" i="6"/>
  <c r="K122" i="6"/>
  <c r="G159" i="6"/>
  <c r="G231" i="6"/>
  <c r="G351" i="6"/>
  <c r="K92" i="6"/>
  <c r="K100" i="6"/>
  <c r="K104" i="6"/>
  <c r="K108" i="6"/>
  <c r="J120" i="6" s="1"/>
  <c r="K112" i="6"/>
  <c r="K116" i="6"/>
  <c r="D123" i="6"/>
  <c r="K118" i="6"/>
  <c r="G147" i="6"/>
  <c r="G267" i="6"/>
  <c r="G339" i="6"/>
  <c r="G111" i="6"/>
  <c r="K103" i="6"/>
  <c r="K107" i="6"/>
  <c r="K99" i="6"/>
  <c r="K115" i="6"/>
  <c r="K119" i="6"/>
  <c r="K111" i="6"/>
  <c r="G207" i="6"/>
  <c r="G303" i="6"/>
  <c r="G183" i="6"/>
  <c r="G279" i="6"/>
  <c r="D134" i="6"/>
  <c r="D135" i="6" s="1"/>
  <c r="H377" i="6" l="1"/>
  <c r="H365" i="6"/>
  <c r="H161" i="6"/>
  <c r="H353" i="6"/>
  <c r="H197" i="6"/>
  <c r="H257" i="6"/>
  <c r="H209" i="6"/>
  <c r="H125" i="6"/>
  <c r="H185" i="6"/>
  <c r="H293" i="6"/>
  <c r="H113" i="6"/>
  <c r="H173" i="6"/>
  <c r="H89" i="6"/>
  <c r="H221" i="6"/>
  <c r="H233" i="6"/>
  <c r="H329" i="6"/>
  <c r="H137" i="6"/>
  <c r="H281" i="6"/>
  <c r="H305" i="6"/>
  <c r="H269" i="6"/>
  <c r="H149" i="6"/>
  <c r="H101" i="6"/>
  <c r="H317" i="6"/>
  <c r="H341" i="6"/>
  <c r="H245" i="6"/>
  <c r="H384" i="6"/>
  <c r="H372" i="6"/>
  <c r="H204" i="6"/>
  <c r="H300" i="6"/>
  <c r="H120" i="6"/>
  <c r="H264" i="6"/>
  <c r="H180" i="6"/>
  <c r="H276" i="6"/>
  <c r="H96" i="6"/>
  <c r="H216" i="6"/>
  <c r="H156" i="6"/>
  <c r="H252" i="6"/>
  <c r="H336" i="6"/>
  <c r="H288" i="6"/>
  <c r="H144" i="6"/>
  <c r="H312" i="6"/>
  <c r="H348" i="6"/>
  <c r="H360" i="6"/>
  <c r="J121" i="6"/>
  <c r="J116" i="6"/>
  <c r="J112" i="6"/>
  <c r="J122" i="6"/>
  <c r="J115" i="6"/>
  <c r="J118" i="6"/>
  <c r="J114" i="6"/>
  <c r="J111" i="6"/>
  <c r="J117" i="6"/>
  <c r="J119" i="6"/>
  <c r="H382" i="6" l="1"/>
  <c r="H370" i="6"/>
  <c r="H106" i="6"/>
  <c r="H202" i="6"/>
  <c r="H346" i="6"/>
  <c r="H310" i="6"/>
  <c r="H142" i="6"/>
  <c r="H334" i="6"/>
  <c r="H166" i="6"/>
  <c r="H262" i="6"/>
  <c r="H214" i="6"/>
  <c r="H130" i="6"/>
  <c r="H154" i="6"/>
  <c r="H118" i="6"/>
  <c r="H178" i="6"/>
  <c r="H190" i="6"/>
  <c r="H250" i="6"/>
  <c r="H298" i="6"/>
  <c r="H358" i="6"/>
  <c r="H322" i="6"/>
  <c r="H238" i="6"/>
  <c r="H274" i="6"/>
  <c r="H94" i="6"/>
  <c r="H226" i="6"/>
  <c r="H286" i="6"/>
  <c r="H385" i="6"/>
  <c r="H373" i="6"/>
  <c r="H157" i="6"/>
  <c r="H205" i="6"/>
  <c r="H253" i="6"/>
  <c r="H301" i="6"/>
  <c r="H349" i="6"/>
  <c r="H121" i="6"/>
  <c r="H265" i="6"/>
  <c r="H181" i="6"/>
  <c r="H277" i="6"/>
  <c r="H97" i="6"/>
  <c r="H217" i="6"/>
  <c r="H169" i="6"/>
  <c r="H325" i="6"/>
  <c r="H289" i="6"/>
  <c r="H109" i="6"/>
  <c r="H313" i="6"/>
  <c r="H145" i="6"/>
  <c r="H193" i="6"/>
  <c r="H241" i="6"/>
  <c r="H229" i="6"/>
  <c r="H337" i="6"/>
  <c r="H361" i="6"/>
  <c r="H133" i="6"/>
  <c r="H381" i="6"/>
  <c r="H369" i="6"/>
  <c r="H153" i="6"/>
  <c r="H201" i="6"/>
  <c r="H249" i="6"/>
  <c r="H297" i="6"/>
  <c r="H117" i="6"/>
  <c r="H177" i="6"/>
  <c r="H93" i="6"/>
  <c r="H225" i="6"/>
  <c r="H237" i="6"/>
  <c r="H165" i="6"/>
  <c r="H345" i="6"/>
  <c r="H273" i="6"/>
  <c r="H321" i="6"/>
  <c r="H141" i="6"/>
  <c r="H333" i="6"/>
  <c r="H357" i="6"/>
  <c r="H213" i="6"/>
  <c r="H261" i="6"/>
  <c r="H309" i="6"/>
  <c r="H189" i="6"/>
  <c r="H285" i="6"/>
  <c r="H129" i="6"/>
  <c r="H105" i="6"/>
  <c r="H375" i="6"/>
  <c r="H363" i="6"/>
  <c r="H351" i="6"/>
  <c r="H339" i="6"/>
  <c r="H87" i="6"/>
  <c r="H303" i="6"/>
  <c r="H123" i="6"/>
  <c r="H219" i="6"/>
  <c r="H315" i="6"/>
  <c r="H135" i="6"/>
  <c r="H183" i="6"/>
  <c r="H231" i="6"/>
  <c r="H279" i="6"/>
  <c r="H327" i="6"/>
  <c r="H159" i="6"/>
  <c r="H255" i="6"/>
  <c r="H195" i="6"/>
  <c r="H111" i="6"/>
  <c r="H171" i="6"/>
  <c r="H291" i="6"/>
  <c r="H267" i="6"/>
  <c r="H99" i="6"/>
  <c r="H147" i="6"/>
  <c r="H243" i="6"/>
  <c r="H207" i="6"/>
  <c r="H386" i="6"/>
  <c r="H374" i="6"/>
  <c r="H206" i="6"/>
  <c r="H302" i="6"/>
  <c r="H266" i="6"/>
  <c r="H182" i="6"/>
  <c r="H278" i="6"/>
  <c r="H218" i="6"/>
  <c r="H110" i="6"/>
  <c r="H362" i="6"/>
  <c r="H158" i="6"/>
  <c r="H254" i="6"/>
  <c r="H170" i="6"/>
  <c r="H122" i="6"/>
  <c r="H98" i="6"/>
  <c r="H134" i="6"/>
  <c r="H194" i="6"/>
  <c r="H230" i="6"/>
  <c r="H314" i="6"/>
  <c r="H338" i="6"/>
  <c r="H242" i="6"/>
  <c r="H350" i="6"/>
  <c r="H290" i="6"/>
  <c r="H326" i="6"/>
  <c r="H146" i="6"/>
  <c r="H383" i="6"/>
  <c r="H371" i="6"/>
  <c r="H155" i="6"/>
  <c r="H251" i="6"/>
  <c r="H311" i="6"/>
  <c r="H131" i="6"/>
  <c r="H227" i="6"/>
  <c r="H323" i="6"/>
  <c r="H143" i="6"/>
  <c r="H191" i="6"/>
  <c r="H239" i="6"/>
  <c r="H287" i="6"/>
  <c r="H335" i="6"/>
  <c r="H167" i="6"/>
  <c r="H359" i="6"/>
  <c r="H299" i="6"/>
  <c r="H203" i="6"/>
  <c r="H263" i="6"/>
  <c r="H95" i="6"/>
  <c r="H215" i="6"/>
  <c r="H119" i="6"/>
  <c r="H275" i="6"/>
  <c r="H347" i="6"/>
  <c r="H107" i="6"/>
  <c r="H179" i="6"/>
  <c r="H380" i="6"/>
  <c r="H368" i="6"/>
  <c r="H200" i="6"/>
  <c r="H152" i="6"/>
  <c r="H248" i="6"/>
  <c r="H272" i="6"/>
  <c r="H320" i="6"/>
  <c r="H356" i="6"/>
  <c r="H344" i="6"/>
  <c r="H308" i="6"/>
  <c r="H140" i="6"/>
  <c r="H164" i="6"/>
  <c r="H116" i="6"/>
  <c r="H212" i="6"/>
  <c r="H128" i="6"/>
  <c r="H284" i="6"/>
  <c r="H260" i="6"/>
  <c r="H332" i="6"/>
  <c r="H188" i="6"/>
  <c r="H104" i="6"/>
  <c r="H296" i="6"/>
  <c r="H224" i="6"/>
  <c r="H236" i="6"/>
  <c r="H92" i="6"/>
  <c r="H176" i="6"/>
  <c r="H379" i="6"/>
  <c r="H367" i="6"/>
  <c r="H151" i="6"/>
  <c r="H247" i="6"/>
  <c r="H343" i="6"/>
  <c r="H307" i="6"/>
  <c r="H127" i="6"/>
  <c r="H223" i="6"/>
  <c r="H319" i="6"/>
  <c r="H139" i="6"/>
  <c r="H235" i="6"/>
  <c r="H331" i="6"/>
  <c r="H163" i="6"/>
  <c r="H355" i="6"/>
  <c r="H175" i="6"/>
  <c r="H211" i="6"/>
  <c r="H295" i="6"/>
  <c r="H271" i="6"/>
  <c r="H187" i="6"/>
  <c r="H91" i="6"/>
  <c r="H103" i="6"/>
  <c r="H259" i="6"/>
  <c r="H199" i="6"/>
  <c r="H115" i="6"/>
  <c r="H283" i="6"/>
  <c r="H378" i="6"/>
  <c r="H366" i="6"/>
  <c r="H162" i="6"/>
  <c r="H114" i="6"/>
  <c r="H102" i="6"/>
  <c r="H198" i="6"/>
  <c r="H270" i="6"/>
  <c r="H318" i="6"/>
  <c r="H282" i="6"/>
  <c r="H342" i="6"/>
  <c r="H306" i="6"/>
  <c r="H138" i="6"/>
  <c r="H354" i="6"/>
  <c r="H258" i="6"/>
  <c r="H234" i="6"/>
  <c r="H90" i="6"/>
  <c r="H126" i="6"/>
  <c r="H246" i="6"/>
  <c r="H150" i="6"/>
  <c r="H174" i="6"/>
  <c r="H186" i="6"/>
  <c r="H330" i="6"/>
  <c r="H210" i="6"/>
  <c r="H294" i="6"/>
  <c r="H222" i="6"/>
  <c r="H376" i="6"/>
  <c r="H364" i="6"/>
  <c r="H160" i="6"/>
  <c r="H352" i="6"/>
  <c r="H184" i="6"/>
  <c r="H280" i="6"/>
  <c r="H292" i="6"/>
  <c r="H172" i="6"/>
  <c r="H220" i="6"/>
  <c r="H232" i="6"/>
  <c r="H100" i="6"/>
  <c r="H148" i="6"/>
  <c r="H244" i="6"/>
  <c r="H268" i="6"/>
  <c r="H316" i="6"/>
  <c r="H340" i="6"/>
  <c r="H136" i="6"/>
  <c r="H256" i="6"/>
  <c r="H112" i="6"/>
  <c r="H208" i="6"/>
  <c r="H124" i="6"/>
  <c r="H196" i="6"/>
  <c r="H88" i="6"/>
  <c r="H304" i="6"/>
  <c r="H328" i="6"/>
  <c r="I206" i="6" l="1"/>
  <c r="I386" i="6"/>
  <c r="I218" i="6"/>
  <c r="I219" i="6" s="1"/>
  <c r="I326" i="6"/>
  <c r="I98" i="6"/>
  <c r="I302" i="6"/>
  <c r="I242" i="6"/>
  <c r="I230" i="6"/>
  <c r="I158" i="6"/>
  <c r="I182" i="6"/>
  <c r="I170" i="6"/>
  <c r="I194" i="6"/>
  <c r="I134" i="6"/>
  <c r="I135" i="6" s="1"/>
  <c r="I362" i="6"/>
  <c r="I278" i="6"/>
  <c r="I290" i="6"/>
  <c r="I254" i="6"/>
  <c r="I266" i="6"/>
  <c r="I350" i="6"/>
  <c r="I110" i="6"/>
  <c r="I122" i="6"/>
  <c r="I338" i="6"/>
  <c r="I146" i="6"/>
  <c r="I314" i="6"/>
  <c r="I374" i="6"/>
  <c r="I291" i="6" l="1"/>
  <c r="I231" i="6"/>
  <c r="I315" i="6"/>
  <c r="I111" i="6"/>
  <c r="I195" i="6"/>
  <c r="I351" i="6"/>
  <c r="I267" i="6"/>
  <c r="I255" i="6"/>
  <c r="I159" i="6"/>
  <c r="I387" i="6"/>
  <c r="I399" i="6"/>
  <c r="I147" i="6"/>
  <c r="I327" i="6"/>
  <c r="I279" i="6"/>
  <c r="I171" i="6"/>
  <c r="I243" i="6"/>
  <c r="I339" i="6"/>
  <c r="I375" i="6"/>
  <c r="I363" i="6"/>
  <c r="I183" i="6"/>
  <c r="I303" i="6"/>
  <c r="I207" i="6"/>
</calcChain>
</file>

<file path=xl/comments1.xml><?xml version="1.0" encoding="utf-8"?>
<comments xmlns="http://schemas.openxmlformats.org/spreadsheetml/2006/main">
  <authors>
    <author>HAZ0UTF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New Forecast</t>
        </r>
      </text>
    </comment>
  </commentList>
</comments>
</file>

<file path=xl/sharedStrings.xml><?xml version="1.0" encoding="utf-8"?>
<sst xmlns="http://schemas.openxmlformats.org/spreadsheetml/2006/main" count="184" uniqueCount="89">
  <si>
    <t>Year</t>
  </si>
  <si>
    <t>Month</t>
  </si>
  <si>
    <t>Actual</t>
  </si>
  <si>
    <t>Pred</t>
  </si>
  <si>
    <t>Upper</t>
  </si>
  <si>
    <t>Lower</t>
  </si>
  <si>
    <t>Sigma</t>
  </si>
  <si>
    <t>CONST</t>
  </si>
  <si>
    <t>Wgt_Per_Capital_Income</t>
  </si>
  <si>
    <t>CPI</t>
  </si>
  <si>
    <t>CDH_Billed</t>
  </si>
  <si>
    <t>Dumm09_05</t>
  </si>
  <si>
    <t>DummyOCT_05</t>
  </si>
  <si>
    <t>DumOCT_04</t>
  </si>
  <si>
    <t>DummyNOV_04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</si>
  <si>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</si>
  <si>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</si>
  <si>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</si>
  <si>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</si>
  <si>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</si>
  <si>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</si>
  <si>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</si>
  <si>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</si>
  <si>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</si>
  <si>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</si>
  <si>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</si>
  <si>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</si>
  <si>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</si>
  <si>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</si>
  <si>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</si>
  <si>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</si>
  <si>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</si>
  <si>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</si>
  <si>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</si>
  <si>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</si>
  <si>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</si>
  <si>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</si>
  <si>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</si>
  <si>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</si>
  <si>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</si>
  <si>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</si>
  <si>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</si>
  <si>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</si>
  <si>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</si>
  <si>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</si>
  <si>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</si>
  <si>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</si>
  <si>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</si>
  <si>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</si>
  <si>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</si>
  <si>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</si>
  <si>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</si>
  <si>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</si>
  <si>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</si>
  <si>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</si>
  <si>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Economics_2013.Wgt_Per_Capital_Income</t>
  </si>
  <si>
    <t>Economics_2013.CPI</t>
  </si>
  <si>
    <t>Weather2013.CDH_Billed</t>
  </si>
  <si>
    <t>Trans1.Dumm09_05</t>
  </si>
  <si>
    <t>Trans1.DummyOCT_05</t>
  </si>
  <si>
    <t>Trans1.DumOCT_04</t>
  </si>
  <si>
    <t>Trans1.DummyNOV_04</t>
  </si>
  <si>
    <t>Large_Ind_MW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</si>
  <si>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</si>
  <si>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</si>
  <si>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</si>
  <si>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</si>
  <si>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</si>
  <si>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</si>
  <si>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</si>
  <si>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</si>
  <si>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Annual Actual SALES</t>
  </si>
  <si>
    <t>Annual Pred SALES</t>
  </si>
  <si>
    <t>AVG 2010-2012</t>
  </si>
  <si>
    <t>Monthly Shares</t>
  </si>
  <si>
    <t>Adjusted Predicted</t>
  </si>
  <si>
    <t>Pred CALC</t>
  </si>
  <si>
    <t>Original Pred</t>
  </si>
  <si>
    <t>OPC 024294</t>
  </si>
  <si>
    <t>FPL RC-16</t>
  </si>
  <si>
    <t>OPC 024295</t>
  </si>
  <si>
    <t>OPC 024296</t>
  </si>
  <si>
    <t>OPC 024297</t>
  </si>
  <si>
    <t>OPC 024298</t>
  </si>
  <si>
    <t>OPC 024299</t>
  </si>
  <si>
    <t>OPC 024300</t>
  </si>
  <si>
    <t>OPC 024301</t>
  </si>
  <si>
    <t>OPC 024302</t>
  </si>
  <si>
    <t>OPC 024303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</si>
</sst>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#,##0.000;\-#,##0.000"/>
    <numFmt numFmtId="165" formatCode="0.000;\-0.000"/>
    <numFmt numFmtId="166" formatCode="0.00%;\-0.00%"/>
    <numFmt numFmtId="167" formatCode="0;\-0"/>
    <numFmt numFmtId="168" formatCode="#,##0.00;\-#,##0.00"/>
    <numFmt numFmtId="169" formatCode="0.0000;\-0.0000"/>
    <numFmt numFmtId="170" formatCode="0.00;\-0.00"/>
    <numFmt numFmtId="171" formatCode="0.0;\-0.0"/>
    <numFmt numFmtId="172" formatCode="#,##0.0;\-#,##0.0"/>
    <numFmt numFmtId="173" formatCode="_(* #,##0_);_(* \(#,##0\);_(* &quot;-&quot;??_);_(@_)"/>
    <numFmt numFmtId="174" formatCode="0.0%"/>
    <numFmt numFmtId="175" formatCode="#,##0;\-#,##0"/>
    <numFmt numFmtId="176" formatCode="[$-409]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11"/>
      <color theme="8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73" fontId="1" fillId="3" borderId="0" xfId="1" applyNumberFormat="1" applyFont="1" applyFill="1"/>
    <xf numFmtId="174" fontId="1" fillId="3" borderId="0" xfId="2" applyNumberFormat="1" applyFont="1" applyFill="1"/>
    <xf numFmtId="173" fontId="0" fillId="3" borderId="0" xfId="1" applyNumberFormat="1" applyFont="1" applyFill="1"/>
    <xf numFmtId="0" fontId="0" fillId="3" borderId="0" xfId="0" applyFill="1"/>
    <xf numFmtId="174" fontId="0" fillId="0" borderId="0" xfId="2" applyNumberFormat="1" applyFont="1"/>
    <xf numFmtId="4" fontId="0" fillId="0" borderId="0" xfId="0" applyNumberFormat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175" fontId="0" fillId="0" borderId="0" xfId="0" applyNumberFormat="1"/>
    <xf numFmtId="0" fontId="7" fillId="0" borderId="0" xfId="0" applyFont="1" applyFill="1" applyAlignment="1">
      <alignment horizontal="left"/>
    </xf>
    <xf numFmtId="10" fontId="0" fillId="0" borderId="0" xfId="0" applyNumberFormat="1"/>
    <xf numFmtId="2" fontId="0" fillId="0" borderId="0" xfId="0" applyNumberFormat="1"/>
    <xf numFmtId="3" fontId="1" fillId="0" borderId="0" xfId="0" applyNumberFormat="1" applyFont="1"/>
    <xf numFmtId="175" fontId="0" fillId="0" borderId="4" xfId="0" applyNumberFormat="1" applyBorder="1"/>
    <xf numFmtId="176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3" fontId="0" fillId="0" borderId="0" xfId="0" applyNumberFormat="1" applyFill="1"/>
    <xf numFmtId="3" fontId="4" fillId="0" borderId="0" xfId="0" applyNumberFormat="1" applyFont="1" applyFill="1"/>
    <xf numFmtId="173" fontId="1" fillId="0" borderId="0" xfId="1" applyNumberFormat="1" applyFont="1" applyFill="1"/>
    <xf numFmtId="3" fontId="4" fillId="0" borderId="4" xfId="0" applyNumberFormat="1" applyFont="1" applyFill="1" applyBorder="1"/>
    <xf numFmtId="174" fontId="1" fillId="0" borderId="0" xfId="2" applyNumberFormat="1" applyFont="1" applyFill="1"/>
    <xf numFmtId="174" fontId="4" fillId="0" borderId="5" xfId="0" applyNumberFormat="1" applyFont="1" applyFill="1" applyBorder="1" applyAlignment="1">
      <alignment horizontal="center"/>
    </xf>
    <xf numFmtId="174" fontId="4" fillId="0" borderId="6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174" fontId="4" fillId="0" borderId="7" xfId="0" applyNumberFormat="1" applyFont="1" applyFill="1" applyBorder="1" applyAlignment="1">
      <alignment horizontal="center"/>
    </xf>
    <xf numFmtId="173" fontId="3" fillId="0" borderId="0" xfId="0" applyNumberFormat="1" applyFont="1" applyFill="1" applyAlignment="1">
      <alignment horizontal="center"/>
    </xf>
    <xf numFmtId="173" fontId="3" fillId="0" borderId="2" xfId="0" applyNumberFormat="1" applyFont="1" applyFill="1" applyBorder="1" applyAlignment="1">
      <alignment horizontal="center"/>
    </xf>
    <xf numFmtId="174" fontId="4" fillId="0" borderId="0" xfId="2" applyNumberFormat="1" applyFont="1" applyFill="1"/>
    <xf numFmtId="173" fontId="3" fillId="0" borderId="4" xfId="0" applyNumberFormat="1" applyFont="1" applyFill="1" applyBorder="1" applyAlignment="1">
      <alignment horizontal="center"/>
    </xf>
    <xf numFmtId="3" fontId="1" fillId="0" borderId="2" xfId="0" applyNumberFormat="1" applyFont="1" applyFill="1" applyBorder="1"/>
    <xf numFmtId="3" fontId="4" fillId="0" borderId="2" xfId="0" applyNumberFormat="1" applyFont="1" applyFill="1" applyBorder="1"/>
    <xf numFmtId="0" fontId="0" fillId="0" borderId="0" xfId="0" applyFill="1"/>
    <xf numFmtId="0" fontId="3" fillId="0" borderId="0" xfId="0" applyFont="1" applyFill="1"/>
    <xf numFmtId="0" fontId="9" fillId="0" borderId="0" xfId="0" applyFont="1"/>
    <xf numFmtId="0" fontId="9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Pred</c:v>
          </c:tx>
          <c:marker>
            <c:symbol val="none"/>
          </c:marker>
          <c:cat>
            <c:numRef>
              <c:f>Err!$K$135:$K$158</c:f>
              <c:numCache>
                <c:formatCode>[$-409]mmm\-yy;@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Err!$F$135:$F$158</c:f>
              <c:numCache>
                <c:formatCode>#,##0</c:formatCode>
                <c:ptCount val="24"/>
                <c:pt idx="0">
                  <c:v>219061.58469812261</c:v>
                </c:pt>
                <c:pt idx="1">
                  <c:v>219179.98878270452</c:v>
                </c:pt>
                <c:pt idx="2">
                  <c:v>219696.22587468056</c:v>
                </c:pt>
                <c:pt idx="3">
                  <c:v>220507.17738234164</c:v>
                </c:pt>
                <c:pt idx="4">
                  <c:v>222334.71170206057</c:v>
                </c:pt>
                <c:pt idx="5">
                  <c:v>223602.36470145325</c:v>
                </c:pt>
                <c:pt idx="6">
                  <c:v>224559.40175300161</c:v>
                </c:pt>
                <c:pt idx="7">
                  <c:v>224612.94049694904</c:v>
                </c:pt>
                <c:pt idx="8">
                  <c:v>223666.02381998955</c:v>
                </c:pt>
                <c:pt idx="9">
                  <c:v>221979.64093913062</c:v>
                </c:pt>
                <c:pt idx="10">
                  <c:v>219715.94886655986</c:v>
                </c:pt>
                <c:pt idx="11">
                  <c:v>219098.18280319317</c:v>
                </c:pt>
                <c:pt idx="12">
                  <c:v>219009.86463970403</c:v>
                </c:pt>
                <c:pt idx="13">
                  <c:v>219210.54830984562</c:v>
                </c:pt>
                <c:pt idx="14">
                  <c:v>219806.21816069516</c:v>
                </c:pt>
                <c:pt idx="15">
                  <c:v>220745.29084146325</c:v>
                </c:pt>
                <c:pt idx="16">
                  <c:v>222604.53187321153</c:v>
                </c:pt>
                <c:pt idx="17">
                  <c:v>223873.14408304694</c:v>
                </c:pt>
                <c:pt idx="18">
                  <c:v>224862.18402257498</c:v>
                </c:pt>
                <c:pt idx="19">
                  <c:v>224886.81121524368</c:v>
                </c:pt>
                <c:pt idx="20">
                  <c:v>223908.6128039482</c:v>
                </c:pt>
                <c:pt idx="21">
                  <c:v>222189.9127486333</c:v>
                </c:pt>
                <c:pt idx="22">
                  <c:v>219906.02930617353</c:v>
                </c:pt>
                <c:pt idx="23">
                  <c:v>219255.97371664655</c:v>
                </c:pt>
              </c:numCache>
            </c:numRef>
          </c:val>
          <c:smooth val="0"/>
        </c:ser>
        <c:ser>
          <c:idx val="1"/>
          <c:order val="1"/>
          <c:tx>
            <c:v>Adj Pred</c:v>
          </c:tx>
          <c:marker>
            <c:symbol val="none"/>
          </c:marker>
          <c:cat>
            <c:numRef>
              <c:f>Err!$K$135:$K$158</c:f>
              <c:numCache>
                <c:formatCode>[$-409]mmm\-yy;@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Err!$H$135:$H$158</c:f>
              <c:numCache>
                <c:formatCode>#,##0</c:formatCode>
                <c:ptCount val="24"/>
                <c:pt idx="0">
                  <c:v>219524.08837550692</c:v>
                </c:pt>
                <c:pt idx="1">
                  <c:v>216512.54474876705</c:v>
                </c:pt>
                <c:pt idx="2">
                  <c:v>208111.77779655173</c:v>
                </c:pt>
                <c:pt idx="3">
                  <c:v>227456.67723763842</c:v>
                </c:pt>
                <c:pt idx="4">
                  <c:v>222431.2309412605</c:v>
                </c:pt>
                <c:pt idx="5">
                  <c:v>238357.12671110666</c:v>
                </c:pt>
                <c:pt idx="6">
                  <c:v>221929.84334275848</c:v>
                </c:pt>
                <c:pt idx="7">
                  <c:v>229746.79303985264</c:v>
                </c:pt>
                <c:pt idx="8">
                  <c:v>217111.31522982992</c:v>
                </c:pt>
                <c:pt idx="9">
                  <c:v>223398.29248988215</c:v>
                </c:pt>
                <c:pt idx="10">
                  <c:v>219594.40635532213</c:v>
                </c:pt>
                <c:pt idx="11">
                  <c:v>213840.09555171052</c:v>
                </c:pt>
                <c:pt idx="12">
                  <c:v>219709.49603491687</c:v>
                </c:pt>
                <c:pt idx="13">
                  <c:v>216695.40889115716</c:v>
                </c:pt>
                <c:pt idx="14">
                  <c:v>208287.54674246756</c:v>
                </c:pt>
                <c:pt idx="15">
                  <c:v>227648.78467539555</c:v>
                </c:pt>
                <c:pt idx="16">
                  <c:v>222619.09394168868</c:v>
                </c:pt>
                <c:pt idx="17">
                  <c:v>238558.44055003073</c:v>
                </c:pt>
                <c:pt idx="18">
                  <c:v>222117.28287666969</c:v>
                </c:pt>
                <c:pt idx="19">
                  <c:v>229940.83468452896</c:v>
                </c:pt>
                <c:pt idx="20">
                  <c:v>217294.68508726131</c:v>
                </c:pt>
                <c:pt idx="21">
                  <c:v>223586.97225998499</c:v>
                </c:pt>
                <c:pt idx="22">
                  <c:v>219779.87340453366</c:v>
                </c:pt>
                <c:pt idx="23">
                  <c:v>214020.70257255106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9744"/>
        <c:axId val="88643840"/>
      </c:lineChart>
      <c:dateAx>
        <c:axId val="88639744"/>
        <c:scaling>
          <c:orientation val="minMax"/>
        </c:scaling>
        <c:delete val="0"/>
        <c:axPos val="b"/>
        <c:majorGridlines/>
        <c:numFmt formatCode="[$-409]mmm\-yy;@" sourceLinked="1"/>
        <c:majorTickMark val="out"/>
        <c:minorTickMark val="none"/>
        <c:tickLblPos val="nextTo"/>
        <c:crossAx val="88643840"/>
        <c:crosses val="autoZero"/>
        <c:auto val="1"/>
        <c:lblOffset val="100"/>
        <c:baseTimeUnit val="months"/>
      </c:dateAx>
      <c:valAx>
        <c:axId val="88643840"/>
        <c:scaling>
          <c:orientation val="minMax"/>
          <c:min val="2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86397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</xdr:colOff>
      <xdr:row>137</xdr:row>
      <xdr:rowOff>133350</xdr:rowOff>
    </xdr:from>
    <xdr:to>
      <xdr:col>17</xdr:col>
      <xdr:colOff>271462</xdr:colOff>
      <xdr:row>152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2013_LT_Inpu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ata"/>
      <sheetName val="Weather"/>
      <sheetName val="Economics"/>
      <sheetName val="Annual_Data"/>
      <sheetName val="Misc"/>
      <sheetName val="Population_Annual"/>
      <sheetName val="Population_Monthly"/>
      <sheetName val="GI_Data_Monthly"/>
      <sheetName val="Vero_Monthly_Data"/>
      <sheetName val="Vero_Annual_Data"/>
      <sheetName val="Annual CPI"/>
      <sheetName val="Vero Monthly Data"/>
      <sheetName val="Vero Annual Data"/>
    </sheetNames>
    <sheetDataSet>
      <sheetData sheetId="0"/>
      <sheetData sheetId="1">
        <row r="160">
          <cell r="O160">
            <v>126.72275025435472</v>
          </cell>
        </row>
        <row r="161">
          <cell r="O161">
            <v>101.2392438205062</v>
          </cell>
        </row>
        <row r="162">
          <cell r="O162">
            <v>229.03849999085435</v>
          </cell>
        </row>
        <row r="163">
          <cell r="O163">
            <v>254.61767797986715</v>
          </cell>
        </row>
        <row r="164">
          <cell r="O164">
            <v>325.17725222560273</v>
          </cell>
        </row>
        <row r="165">
          <cell r="O165">
            <v>286.78712558059607</v>
          </cell>
        </row>
        <row r="166">
          <cell r="O166">
            <v>283.47610045413137</v>
          </cell>
        </row>
        <row r="167">
          <cell r="O167">
            <v>218.72197193363721</v>
          </cell>
        </row>
        <row r="168">
          <cell r="O168">
            <v>127.68754275169724</v>
          </cell>
        </row>
        <row r="169">
          <cell r="O169">
            <v>14.074497750597361</v>
          </cell>
        </row>
        <row r="170">
          <cell r="O170">
            <v>20.031091646428688</v>
          </cell>
        </row>
        <row r="171">
          <cell r="O171">
            <v>31.475698022794575</v>
          </cell>
        </row>
        <row r="172">
          <cell r="O172">
            <v>47.378988834675638</v>
          </cell>
        </row>
        <row r="173">
          <cell r="O173">
            <v>76.623329848907844</v>
          </cell>
        </row>
        <row r="174">
          <cell r="O174">
            <v>132.54166666666666</v>
          </cell>
        </row>
        <row r="175">
          <cell r="O175">
            <v>321.97639370827625</v>
          </cell>
        </row>
        <row r="176">
          <cell r="O176">
            <v>310.78597872370335</v>
          </cell>
        </row>
        <row r="177">
          <cell r="O177">
            <v>298.97119275729199</v>
          </cell>
        </row>
        <row r="178">
          <cell r="O178">
            <v>298.37371125733682</v>
          </cell>
        </row>
        <row r="179">
          <cell r="O179">
            <v>180.78962868373969</v>
          </cell>
        </row>
        <row r="180">
          <cell r="O180">
            <v>89.155191325227875</v>
          </cell>
        </row>
        <row r="181">
          <cell r="O181">
            <v>28.518350539545956</v>
          </cell>
        </row>
        <row r="182">
          <cell r="O182">
            <v>23.876085463629714</v>
          </cell>
        </row>
        <row r="183">
          <cell r="O183">
            <v>14.779573371448068</v>
          </cell>
        </row>
        <row r="184">
          <cell r="O184">
            <v>55.0400394605428</v>
          </cell>
        </row>
        <row r="185">
          <cell r="O185">
            <v>68.851319402389478</v>
          </cell>
        </row>
        <row r="186">
          <cell r="O186">
            <v>151.25206791620673</v>
          </cell>
        </row>
        <row r="187">
          <cell r="O187">
            <v>245.31806466596649</v>
          </cell>
        </row>
        <row r="188">
          <cell r="O188">
            <v>350.2438907736481</v>
          </cell>
        </row>
        <row r="189">
          <cell r="O189">
            <v>362.78163077883335</v>
          </cell>
        </row>
        <row r="190">
          <cell r="O190">
            <v>314.8426676979127</v>
          </cell>
        </row>
        <row r="191">
          <cell r="O191">
            <v>213.78666923833481</v>
          </cell>
        </row>
        <row r="192">
          <cell r="O192">
            <v>86.269684929734197</v>
          </cell>
        </row>
        <row r="193">
          <cell r="O193">
            <v>18.747257004220721</v>
          </cell>
        </row>
        <row r="194">
          <cell r="O194">
            <v>28.909164099402929</v>
          </cell>
        </row>
        <row r="195">
          <cell r="O195">
            <v>23.183374033037868</v>
          </cell>
        </row>
        <row r="196">
          <cell r="O196">
            <v>48.305720486184953</v>
          </cell>
        </row>
        <row r="197">
          <cell r="O197">
            <v>131.37109815875291</v>
          </cell>
        </row>
        <row r="198">
          <cell r="O198">
            <v>175.98982638468033</v>
          </cell>
        </row>
        <row r="199">
          <cell r="O199">
            <v>282.66442284743323</v>
          </cell>
        </row>
        <row r="200">
          <cell r="O200">
            <v>283.18637978196136</v>
          </cell>
        </row>
        <row r="201">
          <cell r="O201">
            <v>331.12711884634388</v>
          </cell>
        </row>
        <row r="202">
          <cell r="O202">
            <v>281.34908990001952</v>
          </cell>
        </row>
        <row r="203">
          <cell r="O203">
            <v>200.08235502539384</v>
          </cell>
        </row>
        <row r="204">
          <cell r="O204">
            <v>70.369461474225474</v>
          </cell>
        </row>
        <row r="205">
          <cell r="O205">
            <v>62.717743760791592</v>
          </cell>
        </row>
        <row r="206">
          <cell r="O206">
            <v>55.445797060494229</v>
          </cell>
        </row>
        <row r="207">
          <cell r="O207">
            <v>21.083467052824886</v>
          </cell>
        </row>
        <row r="208">
          <cell r="O208">
            <v>64.462878737671446</v>
          </cell>
        </row>
        <row r="209">
          <cell r="O209">
            <v>98.292781190686057</v>
          </cell>
        </row>
        <row r="210">
          <cell r="O210">
            <v>159.46407370713706</v>
          </cell>
        </row>
        <row r="211">
          <cell r="O211">
            <v>252.77691374055595</v>
          </cell>
        </row>
        <row r="212">
          <cell r="O212">
            <v>307.41533338123122</v>
          </cell>
        </row>
        <row r="213">
          <cell r="O213">
            <v>356.8452143778851</v>
          </cell>
        </row>
        <row r="214">
          <cell r="O214">
            <v>302.41912358362555</v>
          </cell>
        </row>
        <row r="215">
          <cell r="O215">
            <v>248.59604390682949</v>
          </cell>
        </row>
        <row r="216">
          <cell r="O216">
            <v>87.50248877340529</v>
          </cell>
        </row>
        <row r="217">
          <cell r="O217">
            <v>73.851029946947065</v>
          </cell>
        </row>
        <row r="218">
          <cell r="O218">
            <v>36.126174053552198</v>
          </cell>
        </row>
        <row r="219">
          <cell r="O219">
            <v>62.724246691326655</v>
          </cell>
        </row>
        <row r="220">
          <cell r="O220">
            <v>56.93537592757194</v>
          </cell>
        </row>
        <row r="221">
          <cell r="O221">
            <v>111.14006652165149</v>
          </cell>
        </row>
        <row r="222">
          <cell r="O222">
            <v>216.40455680076681</v>
          </cell>
        </row>
        <row r="223">
          <cell r="O223">
            <v>285.28102425075247</v>
          </cell>
        </row>
        <row r="224">
          <cell r="O224">
            <v>277.50678224326367</v>
          </cell>
        </row>
        <row r="225">
          <cell r="O225">
            <v>320.57276960580305</v>
          </cell>
        </row>
        <row r="226">
          <cell r="O226">
            <v>318.90589510911758</v>
          </cell>
        </row>
        <row r="227">
          <cell r="O227">
            <v>182.06087900820035</v>
          </cell>
        </row>
        <row r="228">
          <cell r="O228">
            <v>53.240502772726046</v>
          </cell>
        </row>
        <row r="229">
          <cell r="O229">
            <v>36.448562002199012</v>
          </cell>
        </row>
        <row r="230">
          <cell r="O230">
            <v>24.483176423718522</v>
          </cell>
        </row>
        <row r="231">
          <cell r="O231">
            <v>18.140086514143775</v>
          </cell>
        </row>
        <row r="232">
          <cell r="O232">
            <v>49.882568605072933</v>
          </cell>
        </row>
        <row r="233">
          <cell r="O233">
            <v>126.25523475594419</v>
          </cell>
        </row>
        <row r="234">
          <cell r="O234">
            <v>193.36367005912052</v>
          </cell>
        </row>
        <row r="235">
          <cell r="O235">
            <v>290.69629221537059</v>
          </cell>
        </row>
        <row r="236">
          <cell r="O236">
            <v>318.41148260028547</v>
          </cell>
        </row>
        <row r="237">
          <cell r="O237">
            <v>356.05452345394741</v>
          </cell>
        </row>
        <row r="238">
          <cell r="O238">
            <v>310.26409597364955</v>
          </cell>
        </row>
        <row r="239">
          <cell r="O239">
            <v>253.98000492254022</v>
          </cell>
        </row>
        <row r="240">
          <cell r="O240">
            <v>124.51115722310387</v>
          </cell>
        </row>
        <row r="241">
          <cell r="O241">
            <v>64.378981964781048</v>
          </cell>
        </row>
        <row r="242">
          <cell r="O242">
            <v>18.124593485966685</v>
          </cell>
        </row>
        <row r="243">
          <cell r="O243">
            <v>10.091272154204862</v>
          </cell>
        </row>
        <row r="244">
          <cell r="O244">
            <v>14.192357639291513</v>
          </cell>
        </row>
        <row r="245">
          <cell r="O245">
            <v>81.765451730198578</v>
          </cell>
        </row>
        <row r="246">
          <cell r="O246">
            <v>235.20518287858062</v>
          </cell>
        </row>
        <row r="247">
          <cell r="O247">
            <v>361.4550489293996</v>
          </cell>
        </row>
        <row r="248">
          <cell r="O248">
            <v>352.69258151610575</v>
          </cell>
        </row>
        <row r="249">
          <cell r="O249">
            <v>362.03321597310298</v>
          </cell>
        </row>
        <row r="250">
          <cell r="O250">
            <v>329.82039538151969</v>
          </cell>
        </row>
        <row r="251">
          <cell r="O251">
            <v>175.64700209624169</v>
          </cell>
        </row>
        <row r="252">
          <cell r="O252">
            <v>88.251825721408679</v>
          </cell>
        </row>
        <row r="253">
          <cell r="O253">
            <v>10.862833711145289</v>
          </cell>
        </row>
        <row r="254">
          <cell r="O254">
            <v>14.087506468892272</v>
          </cell>
        </row>
        <row r="255">
          <cell r="O255">
            <v>33.297629086731071</v>
          </cell>
        </row>
        <row r="256">
          <cell r="O256">
            <v>71.929921377919044</v>
          </cell>
        </row>
        <row r="257">
          <cell r="O257">
            <v>194.05680206145911</v>
          </cell>
        </row>
        <row r="258">
          <cell r="O258">
            <v>225.86808616688504</v>
          </cell>
        </row>
        <row r="259">
          <cell r="O259">
            <v>319.23238938915313</v>
          </cell>
        </row>
        <row r="260">
          <cell r="O260">
            <v>370.40277656986956</v>
          </cell>
        </row>
        <row r="261">
          <cell r="O261">
            <v>342.38255905344039</v>
          </cell>
        </row>
        <row r="262">
          <cell r="O262">
            <v>298.65346555739433</v>
          </cell>
        </row>
        <row r="263">
          <cell r="O263">
            <v>161.51919520840667</v>
          </cell>
        </row>
        <row r="264">
          <cell r="O264">
            <v>81.388173550047853</v>
          </cell>
        </row>
        <row r="265">
          <cell r="O265">
            <v>47.92163181325175</v>
          </cell>
        </row>
        <row r="266">
          <cell r="O266">
            <v>27.111349482191514</v>
          </cell>
        </row>
        <row r="267">
          <cell r="O267">
            <v>50.063863942660532</v>
          </cell>
        </row>
        <row r="268">
          <cell r="O268">
            <v>89.238204374581343</v>
          </cell>
        </row>
        <row r="269">
          <cell r="O269">
            <v>106.45317747474797</v>
          </cell>
        </row>
        <row r="270">
          <cell r="O270">
            <v>202.05259632338476</v>
          </cell>
        </row>
        <row r="271">
          <cell r="O271">
            <v>276.45568441315464</v>
          </cell>
        </row>
        <row r="272">
          <cell r="O272">
            <v>321.70797733942311</v>
          </cell>
        </row>
        <row r="273">
          <cell r="O273">
            <v>322.40717165394568</v>
          </cell>
        </row>
        <row r="274">
          <cell r="O274">
            <v>274.50677348457691</v>
          </cell>
        </row>
        <row r="275">
          <cell r="O275">
            <v>198.7182652930268</v>
          </cell>
        </row>
        <row r="276">
          <cell r="O276">
            <v>39.051797399730034</v>
          </cell>
        </row>
        <row r="277">
          <cell r="O277">
            <v>52.002480932841181</v>
          </cell>
        </row>
        <row r="278">
          <cell r="O278">
            <v>50.538702541757459</v>
          </cell>
        </row>
        <row r="279">
          <cell r="O279">
            <v>44.995401174839188</v>
          </cell>
        </row>
        <row r="280">
          <cell r="O280">
            <v>28.558939154600807</v>
          </cell>
        </row>
        <row r="281">
          <cell r="O281">
            <v>135.35989619627648</v>
          </cell>
        </row>
        <row r="282">
          <cell r="O282">
            <v>163.92411756805507</v>
          </cell>
        </row>
        <row r="283">
          <cell r="O283">
            <v>272.87629990709786</v>
          </cell>
        </row>
        <row r="284">
          <cell r="O284">
            <v>293.70814398852195</v>
          </cell>
        </row>
        <row r="285">
          <cell r="O285">
            <v>326.1104710977084</v>
          </cell>
        </row>
        <row r="286">
          <cell r="O286">
            <v>278.80766602900172</v>
          </cell>
        </row>
        <row r="287">
          <cell r="O287">
            <v>197.88443276510594</v>
          </cell>
        </row>
        <row r="288">
          <cell r="O288">
            <v>77.707704457362297</v>
          </cell>
        </row>
        <row r="289">
          <cell r="O289">
            <v>39.921052135849052</v>
          </cell>
        </row>
        <row r="290">
          <cell r="O290">
            <v>25.819153389254694</v>
          </cell>
        </row>
        <row r="291">
          <cell r="O291">
            <v>34.616650442410517</v>
          </cell>
        </row>
        <row r="292">
          <cell r="O292">
            <v>65.784681488385004</v>
          </cell>
        </row>
        <row r="293">
          <cell r="O293">
            <v>114.43546081904267</v>
          </cell>
        </row>
        <row r="294">
          <cell r="O294">
            <v>209.37507032768593</v>
          </cell>
        </row>
        <row r="295">
          <cell r="O295">
            <v>273.74012490863299</v>
          </cell>
        </row>
        <row r="296">
          <cell r="O296">
            <v>322.31916585708109</v>
          </cell>
        </row>
        <row r="297">
          <cell r="O297">
            <v>326.1104710977084</v>
          </cell>
        </row>
        <row r="298">
          <cell r="O298">
            <v>278.80766602900172</v>
          </cell>
        </row>
        <row r="299">
          <cell r="O299">
            <v>197.88443276510594</v>
          </cell>
        </row>
        <row r="300">
          <cell r="O300">
            <v>77.707704457362297</v>
          </cell>
        </row>
        <row r="301">
          <cell r="O301">
            <v>39.921052135849052</v>
          </cell>
        </row>
        <row r="302">
          <cell r="O302">
            <v>25.819153389254694</v>
          </cell>
        </row>
        <row r="303">
          <cell r="O303">
            <v>34.616650442410517</v>
          </cell>
        </row>
        <row r="304">
          <cell r="O304">
            <v>65.784681488385004</v>
          </cell>
        </row>
        <row r="305">
          <cell r="O305">
            <v>114.43546081904267</v>
          </cell>
        </row>
        <row r="306">
          <cell r="O306">
            <v>209.37507032768593</v>
          </cell>
        </row>
        <row r="307">
          <cell r="O307">
            <v>273.74012490863299</v>
          </cell>
        </row>
        <row r="308">
          <cell r="O308">
            <v>322.31916585708109</v>
          </cell>
        </row>
        <row r="309">
          <cell r="O309">
            <v>326.1104710977084</v>
          </cell>
        </row>
        <row r="310">
          <cell r="O310">
            <v>278.80766602900172</v>
          </cell>
        </row>
        <row r="311">
          <cell r="O311">
            <v>197.88443276510594</v>
          </cell>
        </row>
        <row r="312">
          <cell r="O312">
            <v>77.707704457362297</v>
          </cell>
        </row>
        <row r="313">
          <cell r="O313">
            <v>39.921052135849052</v>
          </cell>
        </row>
        <row r="314">
          <cell r="O314">
            <v>25.819153389254694</v>
          </cell>
        </row>
        <row r="315">
          <cell r="O315">
            <v>34.616650442410517</v>
          </cell>
        </row>
        <row r="316">
          <cell r="O316">
            <v>65.784681488385004</v>
          </cell>
        </row>
        <row r="317">
          <cell r="O317">
            <v>114.43546081904267</v>
          </cell>
        </row>
        <row r="318">
          <cell r="O318">
            <v>209.37507032768593</v>
          </cell>
        </row>
        <row r="319">
          <cell r="O319">
            <v>273.74012490863299</v>
          </cell>
        </row>
        <row r="320">
          <cell r="O320">
            <v>322.31916585708109</v>
          </cell>
        </row>
        <row r="321">
          <cell r="O321">
            <v>326.1104710977084</v>
          </cell>
        </row>
        <row r="322">
          <cell r="O322">
            <v>278.80766602900172</v>
          </cell>
        </row>
        <row r="323">
          <cell r="O323">
            <v>197.88443276510594</v>
          </cell>
        </row>
        <row r="324">
          <cell r="O324">
            <v>77.707704457362297</v>
          </cell>
        </row>
        <row r="325">
          <cell r="O325">
            <v>39.921052135849052</v>
          </cell>
        </row>
        <row r="326">
          <cell r="O326">
            <v>25.819153389254694</v>
          </cell>
        </row>
        <row r="327">
          <cell r="O327">
            <v>34.616650442410517</v>
          </cell>
        </row>
        <row r="328">
          <cell r="O328">
            <v>65.784681488385004</v>
          </cell>
        </row>
        <row r="329">
          <cell r="O329">
            <v>114.43546081904267</v>
          </cell>
        </row>
        <row r="330">
          <cell r="O330">
            <v>209.37507032768593</v>
          </cell>
        </row>
        <row r="331">
          <cell r="O331">
            <v>273.74012490863299</v>
          </cell>
        </row>
        <row r="332">
          <cell r="O332">
            <v>322.31916585708109</v>
          </cell>
        </row>
        <row r="333">
          <cell r="O333">
            <v>326.1104710977084</v>
          </cell>
        </row>
        <row r="334">
          <cell r="O334">
            <v>278.80766602900172</v>
          </cell>
        </row>
        <row r="335">
          <cell r="O335">
            <v>197.88443276510594</v>
          </cell>
        </row>
        <row r="336">
          <cell r="O336">
            <v>77.707704457362297</v>
          </cell>
        </row>
        <row r="337">
          <cell r="O337">
            <v>39.921052135849052</v>
          </cell>
        </row>
        <row r="338">
          <cell r="O338">
            <v>25.819153389254694</v>
          </cell>
        </row>
        <row r="339">
          <cell r="O339">
            <v>34.616650442410517</v>
          </cell>
        </row>
        <row r="340">
          <cell r="O340">
            <v>65.784681488385004</v>
          </cell>
        </row>
        <row r="341">
          <cell r="O341">
            <v>114.43546081904267</v>
          </cell>
        </row>
        <row r="342">
          <cell r="O342">
            <v>209.37507032768593</v>
          </cell>
        </row>
        <row r="343">
          <cell r="O343">
            <v>273.74012490863299</v>
          </cell>
        </row>
        <row r="344">
          <cell r="O344">
            <v>322.31916585708109</v>
          </cell>
        </row>
        <row r="345">
          <cell r="O345">
            <v>326.1104710977084</v>
          </cell>
        </row>
        <row r="346">
          <cell r="O346">
            <v>278.80766602900172</v>
          </cell>
        </row>
        <row r="347">
          <cell r="O347">
            <v>197.88443276510594</v>
          </cell>
        </row>
        <row r="348">
          <cell r="O348">
            <v>77.707704457362297</v>
          </cell>
        </row>
        <row r="349">
          <cell r="O349">
            <v>39.921052135849052</v>
          </cell>
        </row>
        <row r="350">
          <cell r="O350">
            <v>25.819153389254694</v>
          </cell>
        </row>
        <row r="351">
          <cell r="O351">
            <v>34.616650442410517</v>
          </cell>
        </row>
        <row r="352">
          <cell r="O352">
            <v>65.784681488385004</v>
          </cell>
        </row>
        <row r="353">
          <cell r="O353">
            <v>114.43546081904267</v>
          </cell>
        </row>
        <row r="354">
          <cell r="O354">
            <v>209.37507032768593</v>
          </cell>
        </row>
        <row r="355">
          <cell r="O355">
            <v>273.74012490863299</v>
          </cell>
        </row>
        <row r="356">
          <cell r="O356">
            <v>322.31916585708109</v>
          </cell>
        </row>
        <row r="357">
          <cell r="O357">
            <v>326.1104710977084</v>
          </cell>
        </row>
        <row r="358">
          <cell r="O358">
            <v>278.80766602900172</v>
          </cell>
        </row>
        <row r="359">
          <cell r="O359">
            <v>197.88443276510594</v>
          </cell>
        </row>
        <row r="360">
          <cell r="O360">
            <v>77.707704457362297</v>
          </cell>
        </row>
        <row r="361">
          <cell r="O361">
            <v>39.921052135849052</v>
          </cell>
        </row>
        <row r="362">
          <cell r="O362">
            <v>25.819153389254694</v>
          </cell>
        </row>
        <row r="363">
          <cell r="O363">
            <v>34.616650442410517</v>
          </cell>
        </row>
        <row r="364">
          <cell r="O364">
            <v>65.784681488385004</v>
          </cell>
        </row>
        <row r="365">
          <cell r="O365">
            <v>114.43546081904267</v>
          </cell>
        </row>
        <row r="366">
          <cell r="O366">
            <v>209.37507032768593</v>
          </cell>
        </row>
        <row r="367">
          <cell r="O367">
            <v>273.74012490863299</v>
          </cell>
        </row>
        <row r="368">
          <cell r="O368">
            <v>322.31916585708109</v>
          </cell>
        </row>
        <row r="369">
          <cell r="O369">
            <v>326.1104710977084</v>
          </cell>
        </row>
        <row r="370">
          <cell r="O370">
            <v>278.80766602900172</v>
          </cell>
        </row>
        <row r="371">
          <cell r="O371">
            <v>197.88443276510594</v>
          </cell>
        </row>
        <row r="372">
          <cell r="O372">
            <v>77.707704457362297</v>
          </cell>
        </row>
        <row r="373">
          <cell r="O373">
            <v>39.921052135849052</v>
          </cell>
        </row>
        <row r="374">
          <cell r="O374">
            <v>25.819153389254694</v>
          </cell>
        </row>
        <row r="375">
          <cell r="O375">
            <v>34.616650442410517</v>
          </cell>
        </row>
        <row r="376">
          <cell r="O376">
            <v>65.784681488385004</v>
          </cell>
        </row>
        <row r="377">
          <cell r="O377">
            <v>114.43546081904267</v>
          </cell>
        </row>
        <row r="378">
          <cell r="O378">
            <v>209.37507032768593</v>
          </cell>
        </row>
        <row r="379">
          <cell r="O379">
            <v>273.74012490863299</v>
          </cell>
        </row>
        <row r="380">
          <cell r="O380">
            <v>322.31916585708109</v>
          </cell>
        </row>
        <row r="381">
          <cell r="O381">
            <v>326.1104710977084</v>
          </cell>
        </row>
        <row r="382">
          <cell r="O382">
            <v>278.80766602900172</v>
          </cell>
        </row>
        <row r="383">
          <cell r="O383">
            <v>197.88443276510594</v>
          </cell>
        </row>
        <row r="384">
          <cell r="O384">
            <v>77.707704457362297</v>
          </cell>
        </row>
        <row r="385">
          <cell r="O385">
            <v>39.921052135849052</v>
          </cell>
        </row>
        <row r="386">
          <cell r="O386">
            <v>25.819153389254694</v>
          </cell>
        </row>
        <row r="387">
          <cell r="O387">
            <v>34.616650442410517</v>
          </cell>
        </row>
        <row r="388">
          <cell r="O388">
            <v>65.784681488385004</v>
          </cell>
        </row>
        <row r="389">
          <cell r="O389">
            <v>114.43546081904267</v>
          </cell>
        </row>
        <row r="390">
          <cell r="O390">
            <v>209.37507032768593</v>
          </cell>
        </row>
        <row r="391">
          <cell r="O391">
            <v>273.74012490863299</v>
          </cell>
        </row>
        <row r="392">
          <cell r="O392">
            <v>322.31916585708109</v>
          </cell>
        </row>
        <row r="393">
          <cell r="O393">
            <v>326.1104710977084</v>
          </cell>
        </row>
        <row r="394">
          <cell r="O394">
            <v>278.80766602900172</v>
          </cell>
        </row>
        <row r="395">
          <cell r="O395">
            <v>197.88443276510594</v>
          </cell>
        </row>
        <row r="396">
          <cell r="O396">
            <v>77.707704457362297</v>
          </cell>
        </row>
        <row r="397">
          <cell r="O397">
            <v>39.921052135849052</v>
          </cell>
        </row>
        <row r="398">
          <cell r="O398">
            <v>25.819153389254694</v>
          </cell>
        </row>
        <row r="399">
          <cell r="O399">
            <v>34.616650442410517</v>
          </cell>
        </row>
        <row r="400">
          <cell r="O400">
            <v>65.784681488385004</v>
          </cell>
        </row>
        <row r="401">
          <cell r="O401">
            <v>114.43546081904267</v>
          </cell>
        </row>
        <row r="402">
          <cell r="O402">
            <v>209.37507032768593</v>
          </cell>
        </row>
        <row r="403">
          <cell r="O403">
            <v>273.74012490863299</v>
          </cell>
        </row>
        <row r="404">
          <cell r="O404">
            <v>322.31916585708109</v>
          </cell>
        </row>
        <row r="405">
          <cell r="O405">
            <v>326.1104710977084</v>
          </cell>
        </row>
        <row r="406">
          <cell r="O406">
            <v>278.80766602900172</v>
          </cell>
        </row>
        <row r="407">
          <cell r="O407">
            <v>197.88443276510594</v>
          </cell>
        </row>
        <row r="408">
          <cell r="O408">
            <v>77.707704457362297</v>
          </cell>
        </row>
        <row r="409">
          <cell r="O409">
            <v>39.921052135849052</v>
          </cell>
        </row>
        <row r="410">
          <cell r="O410">
            <v>25.819153389254694</v>
          </cell>
        </row>
        <row r="411">
          <cell r="O411">
            <v>34.616650442410517</v>
          </cell>
        </row>
        <row r="412">
          <cell r="O412">
            <v>65.784681488385004</v>
          </cell>
        </row>
        <row r="413">
          <cell r="O413">
            <v>114.43546081904267</v>
          </cell>
        </row>
        <row r="414">
          <cell r="O414">
            <v>209.37507032768593</v>
          </cell>
        </row>
        <row r="415">
          <cell r="O415">
            <v>273.74012490863299</v>
          </cell>
        </row>
        <row r="416">
          <cell r="O416">
            <v>322.31916585708109</v>
          </cell>
        </row>
        <row r="417">
          <cell r="O417">
            <v>326.1104710977084</v>
          </cell>
        </row>
        <row r="418">
          <cell r="O418">
            <v>278.80766602900172</v>
          </cell>
        </row>
        <row r="419">
          <cell r="O419">
            <v>197.88443276510594</v>
          </cell>
        </row>
        <row r="420">
          <cell r="O420">
            <v>77.707704457362297</v>
          </cell>
        </row>
        <row r="421">
          <cell r="O421">
            <v>39.921052135849052</v>
          </cell>
        </row>
        <row r="422">
          <cell r="O422">
            <v>25.819153389254694</v>
          </cell>
        </row>
        <row r="423">
          <cell r="O423">
            <v>34.616650442410517</v>
          </cell>
        </row>
        <row r="424">
          <cell r="O424">
            <v>65.784681488385004</v>
          </cell>
        </row>
        <row r="425">
          <cell r="O425">
            <v>114.43546081904267</v>
          </cell>
        </row>
        <row r="426">
          <cell r="O426">
            <v>209.37507032768593</v>
          </cell>
        </row>
        <row r="427">
          <cell r="O427">
            <v>273.74012490863299</v>
          </cell>
        </row>
        <row r="428">
          <cell r="O428">
            <v>322.31916585708109</v>
          </cell>
        </row>
        <row r="429">
          <cell r="O429">
            <v>326.1104710977084</v>
          </cell>
        </row>
        <row r="430">
          <cell r="O430">
            <v>278.80766602900172</v>
          </cell>
        </row>
        <row r="431">
          <cell r="O431">
            <v>197.88443276510594</v>
          </cell>
        </row>
        <row r="432">
          <cell r="O432">
            <v>77.707704457362297</v>
          </cell>
        </row>
        <row r="433">
          <cell r="O433">
            <v>39.921052135849052</v>
          </cell>
        </row>
        <row r="434">
          <cell r="O434">
            <v>25.819153389254694</v>
          </cell>
        </row>
        <row r="435">
          <cell r="O435">
            <v>34.616650442410517</v>
          </cell>
        </row>
        <row r="436">
          <cell r="O436">
            <v>65.784681488385004</v>
          </cell>
        </row>
        <row r="437">
          <cell r="O437">
            <v>114.43546081904267</v>
          </cell>
        </row>
        <row r="438">
          <cell r="O438">
            <v>209.37507032768593</v>
          </cell>
        </row>
        <row r="439">
          <cell r="O439">
            <v>273.74012490863299</v>
          </cell>
        </row>
        <row r="440">
          <cell r="O440">
            <v>322.31916585708109</v>
          </cell>
        </row>
        <row r="441">
          <cell r="O441">
            <v>326.1104710977084</v>
          </cell>
        </row>
        <row r="442">
          <cell r="O442">
            <v>278.80766602900172</v>
          </cell>
        </row>
        <row r="443">
          <cell r="O443">
            <v>197.88443276510594</v>
          </cell>
        </row>
        <row r="444">
          <cell r="O444">
            <v>77.707704457362297</v>
          </cell>
        </row>
        <row r="445">
          <cell r="O445">
            <v>39.921052135849052</v>
          </cell>
        </row>
        <row r="446">
          <cell r="O446">
            <v>25.819153389254694</v>
          </cell>
        </row>
        <row r="447">
          <cell r="O447">
            <v>34.616650442410517</v>
          </cell>
        </row>
        <row r="448">
          <cell r="O448">
            <v>65.784681488385004</v>
          </cell>
        </row>
        <row r="449">
          <cell r="O449">
            <v>114.43546081904267</v>
          </cell>
        </row>
        <row r="450">
          <cell r="O450">
            <v>209.37507032768593</v>
          </cell>
        </row>
        <row r="451">
          <cell r="O451">
            <v>273.74012490863299</v>
          </cell>
        </row>
        <row r="452">
          <cell r="O452">
            <v>322.31916585708109</v>
          </cell>
        </row>
        <row r="453">
          <cell r="O453">
            <v>326.1104710977084</v>
          </cell>
        </row>
        <row r="454">
          <cell r="O454">
            <v>278.80766602900172</v>
          </cell>
        </row>
        <row r="455">
          <cell r="O455">
            <v>197.88443276510594</v>
          </cell>
        </row>
        <row r="456">
          <cell r="O456">
            <v>77.707704457362297</v>
          </cell>
        </row>
        <row r="457">
          <cell r="O457">
            <v>39.921052135849052</v>
          </cell>
        </row>
        <row r="458">
          <cell r="O458">
            <v>25.819153389254694</v>
          </cell>
        </row>
        <row r="459">
          <cell r="O459">
            <v>34.616650442410517</v>
          </cell>
        </row>
        <row r="460">
          <cell r="O460">
            <v>65.784681488385004</v>
          </cell>
        </row>
        <row r="461">
          <cell r="O461">
            <v>114.43546081904267</v>
          </cell>
        </row>
        <row r="462">
          <cell r="O462">
            <v>209.37507032768593</v>
          </cell>
        </row>
        <row r="463">
          <cell r="O463">
            <v>273.74012490863299</v>
          </cell>
        </row>
        <row r="464">
          <cell r="O464">
            <v>322.31916585708109</v>
          </cell>
        </row>
        <row r="465">
          <cell r="O465">
            <v>326.1104710977084</v>
          </cell>
        </row>
        <row r="466">
          <cell r="O466">
            <v>278.80766602900172</v>
          </cell>
        </row>
        <row r="467">
          <cell r="O467">
            <v>197.88443276510594</v>
          </cell>
        </row>
        <row r="468">
          <cell r="O468">
            <v>77.707704457362297</v>
          </cell>
        </row>
        <row r="469">
          <cell r="O469">
            <v>39.921052135849052</v>
          </cell>
        </row>
        <row r="470">
          <cell r="O470">
            <v>25.819153389254694</v>
          </cell>
        </row>
        <row r="471">
          <cell r="O471">
            <v>34.616650442410517</v>
          </cell>
        </row>
        <row r="472">
          <cell r="O472">
            <v>65.784681488385004</v>
          </cell>
        </row>
        <row r="473">
          <cell r="O473">
            <v>114.43546081904267</v>
          </cell>
        </row>
        <row r="474">
          <cell r="O474">
            <v>209.37507032768593</v>
          </cell>
        </row>
        <row r="475">
          <cell r="O475">
            <v>273.74012490863299</v>
          </cell>
        </row>
        <row r="476">
          <cell r="O476">
            <v>322.31916585708109</v>
          </cell>
        </row>
        <row r="477">
          <cell r="O477">
            <v>326.1104710977084</v>
          </cell>
        </row>
        <row r="478">
          <cell r="O478">
            <v>278.80766602900172</v>
          </cell>
        </row>
        <row r="479">
          <cell r="O479">
            <v>197.88443276510594</v>
          </cell>
        </row>
        <row r="480">
          <cell r="O480">
            <v>77.707704457362297</v>
          </cell>
        </row>
        <row r="481">
          <cell r="O481">
            <v>39.921052135849052</v>
          </cell>
        </row>
        <row r="482">
          <cell r="O482">
            <v>25.819153389254694</v>
          </cell>
        </row>
        <row r="483">
          <cell r="O483">
            <v>34.616650442410517</v>
          </cell>
        </row>
        <row r="484">
          <cell r="O484">
            <v>65.784681488385004</v>
          </cell>
        </row>
        <row r="485">
          <cell r="O485">
            <v>114.43546081904267</v>
          </cell>
        </row>
        <row r="486">
          <cell r="O486">
            <v>209.37507032768593</v>
          </cell>
        </row>
        <row r="487">
          <cell r="O487">
            <v>273.74012490863299</v>
          </cell>
        </row>
        <row r="488">
          <cell r="O488">
            <v>322.31916585708109</v>
          </cell>
        </row>
        <row r="489">
          <cell r="O489">
            <v>326.1104710977084</v>
          </cell>
        </row>
        <row r="490">
          <cell r="O490">
            <v>278.80766602900172</v>
          </cell>
        </row>
        <row r="491">
          <cell r="O491">
            <v>197.88443276510594</v>
          </cell>
        </row>
        <row r="492">
          <cell r="O492">
            <v>77.707704457362297</v>
          </cell>
        </row>
        <row r="493">
          <cell r="O493">
            <v>39.921052135849052</v>
          </cell>
        </row>
        <row r="494">
          <cell r="O494">
            <v>25.819153389254694</v>
          </cell>
        </row>
        <row r="495">
          <cell r="O495">
            <v>34.616650442410517</v>
          </cell>
        </row>
        <row r="496">
          <cell r="O496">
            <v>65.784681488385004</v>
          </cell>
        </row>
        <row r="497">
          <cell r="O497">
            <v>114.43546081904267</v>
          </cell>
        </row>
        <row r="498">
          <cell r="O498">
            <v>209.37507032768593</v>
          </cell>
        </row>
        <row r="499">
          <cell r="O499">
            <v>273.74012490863299</v>
          </cell>
        </row>
        <row r="500">
          <cell r="O500">
            <v>322.31916585708109</v>
          </cell>
        </row>
        <row r="501">
          <cell r="O501">
            <v>326.1104710977084</v>
          </cell>
        </row>
        <row r="502">
          <cell r="O502">
            <v>278.80766602900172</v>
          </cell>
        </row>
        <row r="503">
          <cell r="O503">
            <v>197.88443276510594</v>
          </cell>
        </row>
        <row r="504">
          <cell r="O504">
            <v>77.707704457362297</v>
          </cell>
        </row>
        <row r="505">
          <cell r="O505">
            <v>39.921052135849052</v>
          </cell>
        </row>
        <row r="506">
          <cell r="O506">
            <v>25.819153389254694</v>
          </cell>
        </row>
        <row r="507">
          <cell r="O507">
            <v>34.616650442410517</v>
          </cell>
        </row>
        <row r="508">
          <cell r="O508">
            <v>65.784681488385004</v>
          </cell>
        </row>
        <row r="509">
          <cell r="O509">
            <v>114.43546081904267</v>
          </cell>
        </row>
        <row r="510">
          <cell r="O510">
            <v>209.37507032768593</v>
          </cell>
        </row>
        <row r="511">
          <cell r="O511">
            <v>273.74012490863299</v>
          </cell>
        </row>
        <row r="512">
          <cell r="O512">
            <v>322.31916585708109</v>
          </cell>
        </row>
        <row r="513">
          <cell r="O513">
            <v>326.1104710977084</v>
          </cell>
        </row>
        <row r="514">
          <cell r="O514">
            <v>278.80766602900172</v>
          </cell>
        </row>
        <row r="515">
          <cell r="O515">
            <v>197.88443276510594</v>
          </cell>
        </row>
        <row r="516">
          <cell r="O516">
            <v>77.707704457362297</v>
          </cell>
        </row>
        <row r="517">
          <cell r="O517">
            <v>39.921052135849052</v>
          </cell>
        </row>
        <row r="518">
          <cell r="O518">
            <v>25.819153389254694</v>
          </cell>
        </row>
        <row r="519">
          <cell r="O519">
            <v>34.616650442410517</v>
          </cell>
        </row>
        <row r="520">
          <cell r="O520">
            <v>65.784681488385004</v>
          </cell>
        </row>
        <row r="521">
          <cell r="O521">
            <v>114.43546081904267</v>
          </cell>
        </row>
        <row r="522">
          <cell r="O522">
            <v>209.37507032768593</v>
          </cell>
        </row>
        <row r="523">
          <cell r="O523">
            <v>273.74012490863299</v>
          </cell>
        </row>
        <row r="524">
          <cell r="O524">
            <v>322.31916585708109</v>
          </cell>
        </row>
        <row r="525">
          <cell r="O525">
            <v>326.1104710977084</v>
          </cell>
        </row>
        <row r="526">
          <cell r="O526">
            <v>278.80766602900172</v>
          </cell>
        </row>
        <row r="527">
          <cell r="O527">
            <v>197.88443276510594</v>
          </cell>
        </row>
        <row r="528">
          <cell r="O528">
            <v>77.707704457362297</v>
          </cell>
        </row>
        <row r="529">
          <cell r="O529">
            <v>39.921052135849052</v>
          </cell>
        </row>
        <row r="530">
          <cell r="O530">
            <v>25.819153389254694</v>
          </cell>
        </row>
        <row r="531">
          <cell r="O531">
            <v>34.616650442410517</v>
          </cell>
        </row>
        <row r="532">
          <cell r="O532">
            <v>65.784681488385004</v>
          </cell>
        </row>
        <row r="533">
          <cell r="O533">
            <v>114.43546081904267</v>
          </cell>
        </row>
        <row r="534">
          <cell r="O534">
            <v>209.37507032768593</v>
          </cell>
        </row>
        <row r="535">
          <cell r="O535">
            <v>273.74012490863299</v>
          </cell>
        </row>
        <row r="536">
          <cell r="O536">
            <v>322.31916585708109</v>
          </cell>
        </row>
        <row r="537">
          <cell r="O537">
            <v>326.1104710977084</v>
          </cell>
        </row>
        <row r="538">
          <cell r="O538">
            <v>278.80766602900172</v>
          </cell>
        </row>
        <row r="539">
          <cell r="O539">
            <v>197.88443276510594</v>
          </cell>
        </row>
        <row r="540">
          <cell r="O540">
            <v>77.707704457362297</v>
          </cell>
        </row>
        <row r="541">
          <cell r="O541">
            <v>39.921052135849052</v>
          </cell>
        </row>
        <row r="542">
          <cell r="O542">
            <v>25.819153389254694</v>
          </cell>
        </row>
        <row r="543">
          <cell r="O543">
            <v>34.616650442410517</v>
          </cell>
        </row>
        <row r="544">
          <cell r="O544">
            <v>65.784681488385004</v>
          </cell>
        </row>
        <row r="545">
          <cell r="O545">
            <v>114.43546081904267</v>
          </cell>
        </row>
        <row r="546">
          <cell r="O546">
            <v>209.37507032768593</v>
          </cell>
        </row>
        <row r="547">
          <cell r="O547">
            <v>273.74012490863299</v>
          </cell>
        </row>
        <row r="548">
          <cell r="O548">
            <v>322.31916585708109</v>
          </cell>
        </row>
        <row r="549">
          <cell r="O549">
            <v>326.1104710977084</v>
          </cell>
        </row>
        <row r="550">
          <cell r="O550">
            <v>278.80766602900172</v>
          </cell>
        </row>
        <row r="551">
          <cell r="O551">
            <v>197.88443276510594</v>
          </cell>
        </row>
        <row r="552">
          <cell r="O552">
            <v>77.707704457362297</v>
          </cell>
        </row>
        <row r="553">
          <cell r="O553">
            <v>39.921052135849052</v>
          </cell>
        </row>
        <row r="554">
          <cell r="O554">
            <v>25.819153389254694</v>
          </cell>
        </row>
        <row r="555">
          <cell r="O555">
            <v>34.616650442410517</v>
          </cell>
        </row>
        <row r="556">
          <cell r="O556">
            <v>65.784681488385004</v>
          </cell>
        </row>
        <row r="557">
          <cell r="O557">
            <v>114.43546081904267</v>
          </cell>
        </row>
        <row r="558">
          <cell r="O558">
            <v>209.37507032768593</v>
          </cell>
        </row>
        <row r="559">
          <cell r="O559">
            <v>273.74012490863299</v>
          </cell>
        </row>
        <row r="560">
          <cell r="O560">
            <v>322.31916585708109</v>
          </cell>
        </row>
        <row r="561">
          <cell r="O561">
            <v>326.1104710977084</v>
          </cell>
        </row>
        <row r="562">
          <cell r="O562">
            <v>278.80766602900172</v>
          </cell>
        </row>
        <row r="563">
          <cell r="O563">
            <v>197.88443276510594</v>
          </cell>
        </row>
        <row r="564">
          <cell r="O564">
            <v>77.707704457362297</v>
          </cell>
        </row>
        <row r="565">
          <cell r="O565">
            <v>39.921052135849052</v>
          </cell>
        </row>
        <row r="566">
          <cell r="O566">
            <v>25.819153389254694</v>
          </cell>
        </row>
        <row r="567">
          <cell r="O567">
            <v>34.616650442410517</v>
          </cell>
        </row>
        <row r="568">
          <cell r="O568">
            <v>65.784681488385004</v>
          </cell>
        </row>
        <row r="569">
          <cell r="O569">
            <v>114.43546081904267</v>
          </cell>
        </row>
        <row r="570">
          <cell r="O570">
            <v>209.37507032768593</v>
          </cell>
        </row>
        <row r="571">
          <cell r="O571">
            <v>273.74012490863299</v>
          </cell>
        </row>
        <row r="572">
          <cell r="O572">
            <v>322.31916585708109</v>
          </cell>
        </row>
        <row r="573">
          <cell r="O573">
            <v>326.1104710977084</v>
          </cell>
        </row>
        <row r="574">
          <cell r="O574">
            <v>278.80766602900172</v>
          </cell>
        </row>
        <row r="575">
          <cell r="O575">
            <v>197.88443276510594</v>
          </cell>
        </row>
        <row r="576">
          <cell r="O576">
            <v>77.707704457362297</v>
          </cell>
        </row>
        <row r="577">
          <cell r="O577">
            <v>39.921052135849052</v>
          </cell>
        </row>
        <row r="578">
          <cell r="O578">
            <v>25.819153389254694</v>
          </cell>
        </row>
        <row r="579">
          <cell r="O579">
            <v>34.616650442410517</v>
          </cell>
        </row>
        <row r="580">
          <cell r="O580">
            <v>65.784681488385004</v>
          </cell>
        </row>
        <row r="581">
          <cell r="O581">
            <v>114.43546081904267</v>
          </cell>
        </row>
        <row r="582">
          <cell r="O582">
            <v>209.37507032768593</v>
          </cell>
        </row>
        <row r="583">
          <cell r="O583">
            <v>273.74012490863299</v>
          </cell>
        </row>
        <row r="584">
          <cell r="O584">
            <v>322.31916585708109</v>
          </cell>
        </row>
        <row r="585">
          <cell r="O585">
            <v>326.1104710977084</v>
          </cell>
        </row>
        <row r="586">
          <cell r="O586">
            <v>278.80766602900172</v>
          </cell>
        </row>
        <row r="587">
          <cell r="O587">
            <v>197.88443276510594</v>
          </cell>
        </row>
        <row r="588">
          <cell r="O588">
            <v>77.707704457362297</v>
          </cell>
        </row>
        <row r="589">
          <cell r="O589">
            <v>39.921052135849052</v>
          </cell>
        </row>
        <row r="590">
          <cell r="O590">
            <v>25.819153389254694</v>
          </cell>
        </row>
        <row r="591">
          <cell r="O591">
            <v>34.616650442410517</v>
          </cell>
        </row>
        <row r="592">
          <cell r="O592">
            <v>65.784681488385004</v>
          </cell>
        </row>
        <row r="593">
          <cell r="O593">
            <v>114.43546081904267</v>
          </cell>
        </row>
        <row r="594">
          <cell r="O594">
            <v>209.37507032768593</v>
          </cell>
        </row>
        <row r="595">
          <cell r="O595">
            <v>273.74012490863299</v>
          </cell>
        </row>
        <row r="596">
          <cell r="O596">
            <v>322.31916585708109</v>
          </cell>
        </row>
        <row r="597">
          <cell r="O597">
            <v>326.1104710977084</v>
          </cell>
        </row>
        <row r="598">
          <cell r="O598">
            <v>278.80766602900172</v>
          </cell>
        </row>
        <row r="599">
          <cell r="O599">
            <v>197.88443276510594</v>
          </cell>
        </row>
        <row r="600">
          <cell r="O600">
            <v>77.707704457362297</v>
          </cell>
        </row>
        <row r="601">
          <cell r="O601">
            <v>39.921052135849052</v>
          </cell>
        </row>
        <row r="602">
          <cell r="O602">
            <v>25.819153389254694</v>
          </cell>
        </row>
        <row r="603">
          <cell r="O603">
            <v>34.616650442410517</v>
          </cell>
        </row>
        <row r="604">
          <cell r="O604">
            <v>65.784681488385004</v>
          </cell>
        </row>
        <row r="605">
          <cell r="O605">
            <v>114.43546081904267</v>
          </cell>
        </row>
        <row r="606">
          <cell r="O606">
            <v>209.37507032768593</v>
          </cell>
        </row>
        <row r="607">
          <cell r="O607">
            <v>273.74012490863299</v>
          </cell>
        </row>
        <row r="608">
          <cell r="O608">
            <v>322.31916585708109</v>
          </cell>
        </row>
        <row r="609">
          <cell r="O609">
            <v>326.1104710977084</v>
          </cell>
        </row>
        <row r="610">
          <cell r="O610">
            <v>278.80766602900172</v>
          </cell>
        </row>
        <row r="611">
          <cell r="O611">
            <v>197.88443276510594</v>
          </cell>
        </row>
        <row r="612">
          <cell r="O612">
            <v>77.707704457362297</v>
          </cell>
        </row>
        <row r="613">
          <cell r="O613">
            <v>39.921052135849052</v>
          </cell>
        </row>
      </sheetData>
      <sheetData sheetId="2">
        <row r="280">
          <cell r="E280">
            <v>183.21949810569848</v>
          </cell>
          <cell r="Q280">
            <v>13.867379332190847</v>
          </cell>
        </row>
        <row r="281">
          <cell r="E281">
            <v>182.67706454579579</v>
          </cell>
          <cell r="Q281">
            <v>13.882947739981226</v>
          </cell>
        </row>
        <row r="282">
          <cell r="E282">
            <v>182.99037843758299</v>
          </cell>
          <cell r="Q282">
            <v>13.895789893811932</v>
          </cell>
        </row>
        <row r="283">
          <cell r="E283">
            <v>183.5325570167212</v>
          </cell>
          <cell r="Q283">
            <v>13.907603239901999</v>
          </cell>
        </row>
        <row r="284">
          <cell r="E284">
            <v>184.17981405338975</v>
          </cell>
          <cell r="Q284">
            <v>13.891106163219501</v>
          </cell>
        </row>
        <row r="285">
          <cell r="E285">
            <v>184.4723812548566</v>
          </cell>
          <cell r="Q285">
            <v>13.93883171735818</v>
          </cell>
        </row>
        <row r="286">
          <cell r="E286">
            <v>184.64780469165373</v>
          </cell>
          <cell r="Q286">
            <v>14.00450794998727</v>
          </cell>
        </row>
        <row r="287">
          <cell r="E287">
            <v>184.67034590721204</v>
          </cell>
          <cell r="Q287">
            <v>14.054162089837824</v>
          </cell>
        </row>
        <row r="288">
          <cell r="E288">
            <v>185.08799777741299</v>
          </cell>
          <cell r="Q288">
            <v>14.131623855527408</v>
          </cell>
        </row>
        <row r="289">
          <cell r="E289">
            <v>185.6416563152751</v>
          </cell>
          <cell r="Q289">
            <v>14.21350036046919</v>
          </cell>
        </row>
        <row r="290">
          <cell r="E290">
            <v>186.16472824347341</v>
          </cell>
          <cell r="Q290">
            <v>14.284432456022685</v>
          </cell>
        </row>
        <row r="291">
          <cell r="E291">
            <v>186.72130664766567</v>
          </cell>
          <cell r="Q291">
            <v>14.383664229325023</v>
          </cell>
        </row>
        <row r="292">
          <cell r="E292">
            <v>187.21396510886086</v>
          </cell>
          <cell r="Q292">
            <v>14.48061770400035</v>
          </cell>
        </row>
        <row r="293">
          <cell r="E293">
            <v>187.81148185957204</v>
          </cell>
          <cell r="Q293">
            <v>14.608167799334399</v>
          </cell>
        </row>
        <row r="294">
          <cell r="E294">
            <v>188.16134353316136</v>
          </cell>
          <cell r="Q294">
            <v>14.662245864429261</v>
          </cell>
        </row>
        <row r="295">
          <cell r="E295">
            <v>188.52717460736665</v>
          </cell>
          <cell r="Q295">
            <v>14.706578387457411</v>
          </cell>
        </row>
        <row r="296">
          <cell r="E296">
            <v>188.68193691098287</v>
          </cell>
          <cell r="Q296">
            <v>14.726916197978301</v>
          </cell>
        </row>
        <row r="297">
          <cell r="E297">
            <v>189.34443033097412</v>
          </cell>
          <cell r="Q297">
            <v>14.810097079611339</v>
          </cell>
        </row>
        <row r="298">
          <cell r="E298">
            <v>190.07363275814302</v>
          </cell>
          <cell r="Q298">
            <v>14.904947364932331</v>
          </cell>
        </row>
        <row r="299">
          <cell r="E299">
            <v>191.00891864485206</v>
          </cell>
          <cell r="Q299">
            <v>15.025816179288043</v>
          </cell>
        </row>
        <row r="300">
          <cell r="E300">
            <v>191.44982403199776</v>
          </cell>
          <cell r="Q300">
            <v>15.082410448943309</v>
          </cell>
        </row>
        <row r="301">
          <cell r="E301">
            <v>191.74125732315025</v>
          </cell>
          <cell r="Q301">
            <v>15.120500100300285</v>
          </cell>
        </row>
        <row r="302">
          <cell r="E302">
            <v>192.05275888002012</v>
          </cell>
          <cell r="Q302">
            <v>15.157056880773252</v>
          </cell>
        </row>
        <row r="303">
          <cell r="E303">
            <v>192.32294020776089</v>
          </cell>
          <cell r="Q303">
            <v>15.201594601053483</v>
          </cell>
        </row>
        <row r="304">
          <cell r="E304">
            <v>192.72430091231902</v>
          </cell>
          <cell r="Q304">
            <v>15.258791705122732</v>
          </cell>
        </row>
        <row r="305">
          <cell r="E305">
            <v>192.71708287225638</v>
          </cell>
          <cell r="Q305">
            <v>15.299834129561424</v>
          </cell>
        </row>
        <row r="306">
          <cell r="E306">
            <v>193.6213781000958</v>
          </cell>
          <cell r="Q306">
            <v>15.382320484945318</v>
          </cell>
        </row>
        <row r="307">
          <cell r="E307">
            <v>194.66153902774781</v>
          </cell>
          <cell r="Q307">
            <v>15.457641645026607</v>
          </cell>
        </row>
        <row r="308">
          <cell r="E308">
            <v>195.8752059274654</v>
          </cell>
          <cell r="Q308">
            <v>15.577291703996321</v>
          </cell>
        </row>
        <row r="309">
          <cell r="E309">
            <v>196.66438689820035</v>
          </cell>
          <cell r="Q309">
            <v>15.586231599625123</v>
          </cell>
        </row>
        <row r="310">
          <cell r="E310">
            <v>197.26040717433426</v>
          </cell>
          <cell r="Q310">
            <v>15.591288578390389</v>
          </cell>
        </row>
        <row r="311">
          <cell r="E311">
            <v>198.09320452904871</v>
          </cell>
          <cell r="Q311">
            <v>15.515884368964102</v>
          </cell>
        </row>
        <row r="312">
          <cell r="E312">
            <v>198.44329652931762</v>
          </cell>
          <cell r="Q312">
            <v>15.633330043146239</v>
          </cell>
        </row>
        <row r="313">
          <cell r="E313">
            <v>198.76349894153373</v>
          </cell>
          <cell r="Q313">
            <v>15.787182857712354</v>
          </cell>
        </row>
        <row r="314">
          <cell r="E314">
            <v>198.95567965987325</v>
          </cell>
          <cell r="Q314">
            <v>15.984236519374658</v>
          </cell>
        </row>
        <row r="315">
          <cell r="E315">
            <v>199.42415537948111</v>
          </cell>
          <cell r="Q315">
            <v>16.071515321450892</v>
          </cell>
        </row>
        <row r="316">
          <cell r="E316">
            <v>200.02016496074569</v>
          </cell>
          <cell r="Q316">
            <v>16.114286197077384</v>
          </cell>
        </row>
        <row r="317">
          <cell r="E317">
            <v>200.46555831303618</v>
          </cell>
          <cell r="Q317">
            <v>16.194050474463534</v>
          </cell>
        </row>
        <row r="318">
          <cell r="E318">
            <v>201.30576096524689</v>
          </cell>
          <cell r="Q318">
            <v>16.211066903891535</v>
          </cell>
        </row>
        <row r="319">
          <cell r="E319">
            <v>202.02868072181687</v>
          </cell>
          <cell r="Q319">
            <v>16.228200251990501</v>
          </cell>
        </row>
        <row r="320">
          <cell r="E320">
            <v>203.44134634744862</v>
          </cell>
          <cell r="Q320">
            <v>16.237264739831588</v>
          </cell>
        </row>
        <row r="321">
          <cell r="E321">
            <v>203.2404550807239</v>
          </cell>
          <cell r="Q321">
            <v>16.267181063718557</v>
          </cell>
        </row>
        <row r="322">
          <cell r="E322">
            <v>202.81819857192755</v>
          </cell>
          <cell r="Q322">
            <v>16.297896583818595</v>
          </cell>
        </row>
        <row r="323">
          <cell r="E323">
            <v>201.87087111220276</v>
          </cell>
          <cell r="Q323">
            <v>16.349617857206816</v>
          </cell>
        </row>
        <row r="324">
          <cell r="E324">
            <v>202.19535698359837</v>
          </cell>
          <cell r="Q324">
            <v>16.3559893378686</v>
          </cell>
        </row>
        <row r="325">
          <cell r="E325">
            <v>202.93377190409885</v>
          </cell>
          <cell r="Q325">
            <v>16.345347564920775</v>
          </cell>
        </row>
        <row r="326">
          <cell r="E326">
            <v>203.45313216659585</v>
          </cell>
          <cell r="Q326">
            <v>16.363427503013149</v>
          </cell>
        </row>
        <row r="327">
          <cell r="E327">
            <v>204.35331451563451</v>
          </cell>
          <cell r="Q327">
            <v>16.321540844592207</v>
          </cell>
        </row>
        <row r="328">
          <cell r="E328">
            <v>205.14455331776969</v>
          </cell>
          <cell r="Q328">
            <v>16.272005770482821</v>
          </cell>
        </row>
        <row r="329">
          <cell r="E329">
            <v>206.21622985099162</v>
          </cell>
          <cell r="Q329">
            <v>16.222358629957206</v>
          </cell>
        </row>
        <row r="330">
          <cell r="E330">
            <v>206.64929853408219</v>
          </cell>
          <cell r="Q330">
            <v>16.188482898076046</v>
          </cell>
        </row>
        <row r="331">
          <cell r="E331">
            <v>207.02747161492624</v>
          </cell>
          <cell r="Q331">
            <v>16.153637648245994</v>
          </cell>
        </row>
        <row r="332">
          <cell r="E332">
            <v>207.14898546647112</v>
          </cell>
          <cell r="Q332">
            <v>16.136947672440922</v>
          </cell>
        </row>
        <row r="333">
          <cell r="E333">
            <v>207.88647900235526</v>
          </cell>
          <cell r="Q333">
            <v>16.075586100439658</v>
          </cell>
        </row>
        <row r="334">
          <cell r="E334">
            <v>208.78153553117363</v>
          </cell>
          <cell r="Q334">
            <v>16.009830382252748</v>
          </cell>
        </row>
        <row r="335">
          <cell r="E335">
            <v>209.68360606089064</v>
          </cell>
          <cell r="Q335">
            <v>15.92299463610729</v>
          </cell>
        </row>
        <row r="336">
          <cell r="E336">
            <v>210.51740274047819</v>
          </cell>
          <cell r="Q336">
            <v>15.889493686832759</v>
          </cell>
        </row>
        <row r="337">
          <cell r="E337">
            <v>211.26799119873107</v>
          </cell>
          <cell r="Q337">
            <v>15.865796192273848</v>
          </cell>
        </row>
        <row r="338">
          <cell r="E338">
            <v>212.01933103085508</v>
          </cell>
          <cell r="Q338">
            <v>15.870008115944312</v>
          </cell>
        </row>
        <row r="339">
          <cell r="E339">
            <v>212.7151939865208</v>
          </cell>
          <cell r="Q339">
            <v>15.817012916112633</v>
          </cell>
        </row>
        <row r="340">
          <cell r="E340">
            <v>213.57447498272418</v>
          </cell>
          <cell r="Q340">
            <v>15.728113648477073</v>
          </cell>
        </row>
        <row r="341">
          <cell r="E341">
            <v>214.01847722330021</v>
          </cell>
          <cell r="Q341">
            <v>15.721399966017884</v>
          </cell>
        </row>
        <row r="342">
          <cell r="E342">
            <v>215.61438921487576</v>
          </cell>
          <cell r="Q342">
            <v>15.539228023970997</v>
          </cell>
        </row>
        <row r="343">
          <cell r="E343">
            <v>216.98013356192396</v>
          </cell>
          <cell r="Q343">
            <v>15.339185286034162</v>
          </cell>
        </row>
        <row r="344">
          <cell r="E344">
            <v>220.27613044652185</v>
          </cell>
          <cell r="Q344">
            <v>15.10380095910925</v>
          </cell>
        </row>
        <row r="345">
          <cell r="E345">
            <v>219.14376767266123</v>
          </cell>
          <cell r="Q345">
            <v>14.975726313986366</v>
          </cell>
        </row>
        <row r="346">
          <cell r="E346">
            <v>217.16310188081692</v>
          </cell>
          <cell r="Q346">
            <v>14.854017484580755</v>
          </cell>
        </row>
        <row r="347">
          <cell r="E347">
            <v>214.70148247213459</v>
          </cell>
          <cell r="Q347">
            <v>14.831913145669384</v>
          </cell>
        </row>
        <row r="348">
          <cell r="E348">
            <v>213.60939194639053</v>
          </cell>
          <cell r="Q348">
            <v>14.572115226756113</v>
          </cell>
        </row>
        <row r="349">
          <cell r="E349">
            <v>213.23512558157503</v>
          </cell>
          <cell r="Q349">
            <v>14.270542305411331</v>
          </cell>
        </row>
        <row r="350">
          <cell r="E350">
            <v>212.16231003546216</v>
          </cell>
          <cell r="Q350">
            <v>13.921440640852012</v>
          </cell>
        </row>
        <row r="351">
          <cell r="E351">
            <v>212.39159046787691</v>
          </cell>
          <cell r="Q351">
            <v>13.707605716866359</v>
          </cell>
        </row>
        <row r="352">
          <cell r="E352">
            <v>212.74409949676095</v>
          </cell>
          <cell r="Q352">
            <v>13.542244665848923</v>
          </cell>
        </row>
        <row r="353">
          <cell r="E353">
            <v>212.89090701586133</v>
          </cell>
          <cell r="Q353">
            <v>13.354251689274822</v>
          </cell>
        </row>
        <row r="354">
          <cell r="E354">
            <v>213.45990050326122</v>
          </cell>
          <cell r="Q354">
            <v>13.195839641425444</v>
          </cell>
        </row>
        <row r="355">
          <cell r="E355">
            <v>214.09519248087742</v>
          </cell>
          <cell r="Q355">
            <v>13.040234865070186</v>
          </cell>
        </row>
        <row r="356">
          <cell r="E356">
            <v>214.72791375300363</v>
          </cell>
          <cell r="Q356">
            <v>12.8319159127456</v>
          </cell>
        </row>
        <row r="357">
          <cell r="E357">
            <v>215.37137542030774</v>
          </cell>
          <cell r="Q357">
            <v>12.734146720103983</v>
          </cell>
        </row>
        <row r="358">
          <cell r="E358">
            <v>215.94271082658855</v>
          </cell>
          <cell r="Q358">
            <v>12.684327199475451</v>
          </cell>
        </row>
        <row r="359">
          <cell r="E359">
            <v>216.78306760159072</v>
          </cell>
          <cell r="Q359">
            <v>12.528389582436578</v>
          </cell>
        </row>
        <row r="360">
          <cell r="E360">
            <v>217.05388176598177</v>
          </cell>
          <cell r="Q360">
            <v>12.597845857034955</v>
          </cell>
        </row>
        <row r="361">
          <cell r="E361">
            <v>217.17505063242749</v>
          </cell>
          <cell r="Q361">
            <v>12.70648334932115</v>
          </cell>
        </row>
        <row r="362">
          <cell r="E362">
            <v>217.46707509983341</v>
          </cell>
          <cell r="Q362">
            <v>12.807211642902352</v>
          </cell>
        </row>
        <row r="363">
          <cell r="E363">
            <v>217.40608517009102</v>
          </cell>
          <cell r="Q363">
            <v>12.91458961613233</v>
          </cell>
        </row>
        <row r="364">
          <cell r="E364">
            <v>217.34083973017547</v>
          </cell>
          <cell r="Q364">
            <v>13.003063183355168</v>
          </cell>
        </row>
        <row r="365">
          <cell r="E365">
            <v>217.11385422145329</v>
          </cell>
          <cell r="Q365">
            <v>13.135118182678037</v>
          </cell>
        </row>
        <row r="366">
          <cell r="E366">
            <v>217.23898743033558</v>
          </cell>
          <cell r="Q366">
            <v>13.178821616549028</v>
          </cell>
        </row>
        <row r="367">
          <cell r="E367">
            <v>217.48715834821115</v>
          </cell>
          <cell r="Q367">
            <v>13.201922543696204</v>
          </cell>
        </row>
        <row r="368">
          <cell r="E368">
            <v>217.52650801439785</v>
          </cell>
          <cell r="Q368">
            <v>13.246430170711621</v>
          </cell>
        </row>
        <row r="369">
          <cell r="E369">
            <v>217.97864412097402</v>
          </cell>
          <cell r="Q369">
            <v>13.243838191851108</v>
          </cell>
        </row>
        <row r="370">
          <cell r="E370">
            <v>218.52384786472808</v>
          </cell>
          <cell r="Q370">
            <v>13.246683030571216</v>
          </cell>
        </row>
        <row r="371">
          <cell r="E371">
            <v>218.89329890629972</v>
          </cell>
          <cell r="Q371">
            <v>13.210237358268621</v>
          </cell>
        </row>
        <row r="372">
          <cell r="E372">
            <v>219.62062127109414</v>
          </cell>
          <cell r="Q372">
            <v>13.267587994102094</v>
          </cell>
        </row>
        <row r="373">
          <cell r="E373">
            <v>220.42107982260615</v>
          </cell>
          <cell r="Q373">
            <v>13.335910531780367</v>
          </cell>
        </row>
        <row r="374">
          <cell r="E374">
            <v>221.15040747156996</v>
          </cell>
          <cell r="Q374">
            <v>13.447785817423036</v>
          </cell>
        </row>
        <row r="375">
          <cell r="E375">
            <v>222.03333993048267</v>
          </cell>
          <cell r="Q375">
            <v>13.458842984949424</v>
          </cell>
        </row>
        <row r="376">
          <cell r="E376">
            <v>222.89725259794727</v>
          </cell>
          <cell r="Q376">
            <v>13.436057529789574</v>
          </cell>
        </row>
        <row r="377">
          <cell r="E377">
            <v>223.93644157779806</v>
          </cell>
          <cell r="Q377">
            <v>13.444127565128918</v>
          </cell>
        </row>
        <row r="378">
          <cell r="E378">
            <v>224.60975974768238</v>
          </cell>
          <cell r="Q378">
            <v>13.387189237209087</v>
          </cell>
        </row>
        <row r="379">
          <cell r="E379">
            <v>225.14979867441963</v>
          </cell>
          <cell r="Q379">
            <v>13.332125005801162</v>
          </cell>
        </row>
        <row r="380">
          <cell r="E380">
            <v>225.92160399486008</v>
          </cell>
          <cell r="Q380">
            <v>13.247552193260237</v>
          </cell>
        </row>
        <row r="381">
          <cell r="E381">
            <v>226.19178157247669</v>
          </cell>
          <cell r="Q381">
            <v>13.225842911841028</v>
          </cell>
        </row>
        <row r="382">
          <cell r="E382">
            <v>226.42061443266323</v>
          </cell>
          <cell r="Q382">
            <v>13.225581402167009</v>
          </cell>
        </row>
        <row r="383">
          <cell r="E383">
            <v>226.52788318346165</v>
          </cell>
          <cell r="Q383">
            <v>13.190269932337323</v>
          </cell>
        </row>
        <row r="384">
          <cell r="E384">
            <v>226.95578062901828</v>
          </cell>
          <cell r="Q384">
            <v>13.227241389890319</v>
          </cell>
        </row>
        <row r="385">
          <cell r="E385">
            <v>227.43033618742015</v>
          </cell>
          <cell r="Q385">
            <v>13.274341317907647</v>
          </cell>
        </row>
        <row r="386">
          <cell r="E386">
            <v>228.06460401188232</v>
          </cell>
          <cell r="Q386">
            <v>13.326776157270963</v>
          </cell>
        </row>
        <row r="387">
          <cell r="E387">
            <v>228.29679961497988</v>
          </cell>
          <cell r="Q387">
            <v>13.368899398916881</v>
          </cell>
        </row>
        <row r="388">
          <cell r="E388">
            <v>228.44659637303778</v>
          </cell>
          <cell r="Q388">
            <v>13.395317205063868</v>
          </cell>
        </row>
        <row r="389">
          <cell r="E389">
            <v>228.48796002805346</v>
          </cell>
          <cell r="Q389">
            <v>13.455256251740575</v>
          </cell>
        </row>
        <row r="390">
          <cell r="E390">
            <v>228.80858881212518</v>
          </cell>
          <cell r="Q390">
            <v>13.430337079198276</v>
          </cell>
        </row>
        <row r="391">
          <cell r="E391">
            <v>229.22645115982135</v>
          </cell>
          <cell r="Q391">
            <v>13.412817355750347</v>
          </cell>
        </row>
        <row r="392">
          <cell r="E392">
            <v>229.60548180177037</v>
          </cell>
          <cell r="Q392">
            <v>13.315269379988429</v>
          </cell>
        </row>
        <row r="393">
          <cell r="E393">
            <v>230.0360920501046</v>
          </cell>
          <cell r="Q393">
            <v>13.416837398403587</v>
          </cell>
        </row>
        <row r="394">
          <cell r="E394">
            <v>230.44742614822508</v>
          </cell>
          <cell r="Q394">
            <v>13.532508730347219</v>
          </cell>
        </row>
        <row r="395">
          <cell r="E395">
            <v>230.91155720946514</v>
          </cell>
          <cell r="Q395">
            <v>13.767449476124046</v>
          </cell>
        </row>
        <row r="396">
          <cell r="E396">
            <v>231.30625286413792</v>
          </cell>
          <cell r="Q396">
            <v>13.710292157570006</v>
          </cell>
        </row>
        <row r="397">
          <cell r="E397">
            <v>231.61318992639698</v>
          </cell>
          <cell r="Q397">
            <v>13.600449677879221</v>
          </cell>
        </row>
        <row r="398">
          <cell r="E398">
            <v>232.22605602708026</v>
          </cell>
          <cell r="Q398">
            <v>13.409348319266543</v>
          </cell>
        </row>
        <row r="399">
          <cell r="E399">
            <v>232.12371624649197</v>
          </cell>
          <cell r="Q399">
            <v>13.42740365007549</v>
          </cell>
        </row>
        <row r="400">
          <cell r="E400">
            <v>231.95822772652784</v>
          </cell>
          <cell r="Q400">
            <v>13.50831767420304</v>
          </cell>
        </row>
        <row r="401">
          <cell r="E401">
            <v>231.46959275644724</v>
          </cell>
          <cell r="Q401">
            <v>13.593260544298087</v>
          </cell>
        </row>
        <row r="402">
          <cell r="E402">
            <v>231.75741918707212</v>
          </cell>
          <cell r="Q402">
            <v>13.642391656993949</v>
          </cell>
        </row>
        <row r="403">
          <cell r="E403">
            <v>232.2362880564805</v>
          </cell>
          <cell r="Q403">
            <v>13.663528316172739</v>
          </cell>
        </row>
        <row r="404">
          <cell r="E404">
            <v>232.73455442866396</v>
          </cell>
          <cell r="Q404">
            <v>13.688097211030726</v>
          </cell>
        </row>
        <row r="405">
          <cell r="E405">
            <v>233.11046749907493</v>
          </cell>
          <cell r="Q405">
            <v>13.713786481340911</v>
          </cell>
        </row>
        <row r="406">
          <cell r="E406">
            <v>233.40127807226091</v>
          </cell>
          <cell r="Q406">
            <v>13.752133574216623</v>
          </cell>
        </row>
        <row r="407">
          <cell r="E407">
            <v>233.68865619556328</v>
          </cell>
          <cell r="Q407">
            <v>13.77464532111842</v>
          </cell>
        </row>
        <row r="408">
          <cell r="E408">
            <v>234.01727748329458</v>
          </cell>
          <cell r="Q408">
            <v>13.83037180325241</v>
          </cell>
        </row>
        <row r="409">
          <cell r="E409">
            <v>234.3828663211421</v>
          </cell>
          <cell r="Q409">
            <v>13.887115728699861</v>
          </cell>
        </row>
        <row r="410">
          <cell r="E410">
            <v>234.74292078908277</v>
          </cell>
          <cell r="Q410">
            <v>13.955803306068328</v>
          </cell>
        </row>
        <row r="411">
          <cell r="E411">
            <v>235.10351145663563</v>
          </cell>
          <cell r="Q411">
            <v>13.99625017041919</v>
          </cell>
        </row>
        <row r="412">
          <cell r="E412">
            <v>235.44846775428155</v>
          </cell>
          <cell r="Q412">
            <v>14.030541089106059</v>
          </cell>
        </row>
        <row r="413">
          <cell r="E413">
            <v>235.8170717592167</v>
          </cell>
          <cell r="Q413">
            <v>14.062949161362971</v>
          </cell>
        </row>
        <row r="414">
          <cell r="E414">
            <v>236.14036187534811</v>
          </cell>
          <cell r="Q414">
            <v>14.100568457330642</v>
          </cell>
        </row>
        <row r="415">
          <cell r="E415">
            <v>236.45266636543531</v>
          </cell>
          <cell r="Q415">
            <v>14.140842499175658</v>
          </cell>
        </row>
        <row r="416">
          <cell r="E416">
            <v>236.78218106293949</v>
          </cell>
          <cell r="Q416">
            <v>14.183219141482912</v>
          </cell>
        </row>
        <row r="417">
          <cell r="E417">
            <v>237.06927437530544</v>
          </cell>
          <cell r="Q417">
            <v>14.217683034453847</v>
          </cell>
        </row>
        <row r="418">
          <cell r="E418">
            <v>237.36214456175503</v>
          </cell>
          <cell r="Q418">
            <v>14.253088667097209</v>
          </cell>
        </row>
        <row r="419">
          <cell r="E419">
            <v>237.60378176680314</v>
          </cell>
          <cell r="Q419">
            <v>14.273876997054902</v>
          </cell>
        </row>
        <row r="420">
          <cell r="E420">
            <v>237.96461099380051</v>
          </cell>
          <cell r="Q420">
            <v>14.329397517274968</v>
          </cell>
        </row>
        <row r="421">
          <cell r="E421">
            <v>238.34580723939632</v>
          </cell>
          <cell r="Q421">
            <v>14.390492846870661</v>
          </cell>
        </row>
        <row r="422">
          <cell r="E422">
            <v>238.75002520318125</v>
          </cell>
          <cell r="Q422">
            <v>14.461083195341351</v>
          </cell>
        </row>
        <row r="423">
          <cell r="E423">
            <v>239.09352609393699</v>
          </cell>
          <cell r="Q423">
            <v>14.507691947199875</v>
          </cell>
        </row>
        <row r="424">
          <cell r="E424">
            <v>239.41564870288175</v>
          </cell>
          <cell r="Q424">
            <v>14.547124423623927</v>
          </cell>
        </row>
        <row r="425">
          <cell r="E425">
            <v>239.74368408713852</v>
          </cell>
          <cell r="Q425">
            <v>14.587349214980456</v>
          </cell>
        </row>
        <row r="426">
          <cell r="E426">
            <v>240.06619574156264</v>
          </cell>
          <cell r="Q426">
            <v>14.628082868740695</v>
          </cell>
        </row>
        <row r="427">
          <cell r="E427">
            <v>240.39472017129873</v>
          </cell>
          <cell r="Q427">
            <v>14.670520616406375</v>
          </cell>
        </row>
        <row r="428">
          <cell r="E428">
            <v>240.7147495593756</v>
          </cell>
          <cell r="Q428">
            <v>14.714932345795853</v>
          </cell>
        </row>
        <row r="429">
          <cell r="E429">
            <v>241.04717612499749</v>
          </cell>
          <cell r="Q429">
            <v>14.752241642267816</v>
          </cell>
        </row>
        <row r="430">
          <cell r="E430">
            <v>241.38897431562683</v>
          </cell>
          <cell r="Q430">
            <v>14.790710442002998</v>
          </cell>
        </row>
        <row r="431">
          <cell r="E431">
            <v>241.69170656424782</v>
          </cell>
          <cell r="Q431">
            <v>14.816007126751758</v>
          </cell>
        </row>
        <row r="432">
          <cell r="E432">
            <v>242.07963309178058</v>
          </cell>
          <cell r="Q432">
            <v>14.87293352140467</v>
          </cell>
        </row>
        <row r="433">
          <cell r="E433">
            <v>242.48666034397161</v>
          </cell>
          <cell r="Q433">
            <v>14.93404722258515</v>
          </cell>
        </row>
        <row r="434">
          <cell r="E434">
            <v>242.8841686280775</v>
          </cell>
          <cell r="Q434">
            <v>15.007549144025624</v>
          </cell>
        </row>
        <row r="435">
          <cell r="E435">
            <v>243.29807298936171</v>
          </cell>
          <cell r="Q435">
            <v>15.051073654390848</v>
          </cell>
        </row>
        <row r="436">
          <cell r="E436">
            <v>243.70635838256075</v>
          </cell>
          <cell r="Q436">
            <v>15.086149462502817</v>
          </cell>
        </row>
        <row r="437">
          <cell r="E437">
            <v>244.13211892344205</v>
          </cell>
          <cell r="Q437">
            <v>15.121980796706037</v>
          </cell>
        </row>
        <row r="438">
          <cell r="E438">
            <v>244.52117495077252</v>
          </cell>
          <cell r="Q438">
            <v>15.158282752801059</v>
          </cell>
        </row>
        <row r="439">
          <cell r="E439">
            <v>244.9010061257853</v>
          </cell>
          <cell r="Q439">
            <v>15.199015218693217</v>
          </cell>
        </row>
        <row r="440">
          <cell r="E440">
            <v>245.29075567815411</v>
          </cell>
          <cell r="Q440">
            <v>15.232163708364169</v>
          </cell>
        </row>
        <row r="441">
          <cell r="E441">
            <v>245.65959387421466</v>
          </cell>
          <cell r="Q441">
            <v>15.281112678799889</v>
          </cell>
        </row>
        <row r="442">
          <cell r="E442">
            <v>246.02935044763123</v>
          </cell>
          <cell r="Q442">
            <v>15.332403129300955</v>
          </cell>
        </row>
        <row r="443">
          <cell r="E443">
            <v>246.38669169727484</v>
          </cell>
          <cell r="Q443">
            <v>15.384238983774603</v>
          </cell>
        </row>
        <row r="444">
          <cell r="E444">
            <v>246.77287177459095</v>
          </cell>
          <cell r="Q444">
            <v>15.434762273168024</v>
          </cell>
        </row>
        <row r="445">
          <cell r="E445">
            <v>247.16453652813414</v>
          </cell>
          <cell r="Q445">
            <v>15.48297200668136</v>
          </cell>
        </row>
        <row r="446">
          <cell r="E446">
            <v>247.5613997549687</v>
          </cell>
          <cell r="Q446">
            <v>15.537566710056899</v>
          </cell>
        </row>
        <row r="447">
          <cell r="E447">
            <v>247.94565606445843</v>
          </cell>
          <cell r="Q447">
            <v>15.578789009226277</v>
          </cell>
        </row>
        <row r="448">
          <cell r="E448">
            <v>248.32254418057289</v>
          </cell>
          <cell r="Q448">
            <v>15.616984603688591</v>
          </cell>
        </row>
        <row r="449">
          <cell r="E449">
            <v>248.7144315050727</v>
          </cell>
          <cell r="Q449">
            <v>15.658162183624187</v>
          </cell>
        </row>
        <row r="450">
          <cell r="E450">
            <v>249.07676693053821</v>
          </cell>
          <cell r="Q450">
            <v>15.693643682288922</v>
          </cell>
        </row>
        <row r="451">
          <cell r="E451">
            <v>249.43080156438907</v>
          </cell>
          <cell r="Q451">
            <v>15.729072301090794</v>
          </cell>
        </row>
        <row r="452">
          <cell r="E452">
            <v>249.79549644696272</v>
          </cell>
          <cell r="Q452">
            <v>15.764008669174354</v>
          </cell>
        </row>
        <row r="453">
          <cell r="E453">
            <v>250.1325021393146</v>
          </cell>
          <cell r="Q453">
            <v>15.801181964153102</v>
          </cell>
        </row>
        <row r="454">
          <cell r="E454">
            <v>250.47670141372262</v>
          </cell>
          <cell r="Q454">
            <v>15.837079656892053</v>
          </cell>
        </row>
        <row r="455">
          <cell r="E455">
            <v>250.77473826263187</v>
          </cell>
          <cell r="Q455">
            <v>15.881235980728711</v>
          </cell>
        </row>
        <row r="456">
          <cell r="E456">
            <v>251.17972080849961</v>
          </cell>
          <cell r="Q456">
            <v>15.906936466869455</v>
          </cell>
        </row>
        <row r="457">
          <cell r="E457">
            <v>251.60174092886857</v>
          </cell>
          <cell r="Q457">
            <v>15.928616455959435</v>
          </cell>
        </row>
        <row r="458">
          <cell r="E458">
            <v>252.04512828028754</v>
          </cell>
          <cell r="Q458">
            <v>15.951214755597421</v>
          </cell>
        </row>
        <row r="459">
          <cell r="E459">
            <v>252.43082203409432</v>
          </cell>
          <cell r="Q459">
            <v>15.97326738684888</v>
          </cell>
        </row>
        <row r="460">
          <cell r="E460">
            <v>252.80054968561791</v>
          </cell>
          <cell r="Q460">
            <v>15.996466156085047</v>
          </cell>
        </row>
        <row r="461">
          <cell r="E461">
            <v>253.16234861621766</v>
          </cell>
          <cell r="Q461">
            <v>16.019443861458019</v>
          </cell>
        </row>
        <row r="462">
          <cell r="E462">
            <v>253.55126512919682</v>
          </cell>
          <cell r="Q462">
            <v>16.042717686321939</v>
          </cell>
        </row>
        <row r="463">
          <cell r="E463">
            <v>253.94718625458546</v>
          </cell>
          <cell r="Q463">
            <v>16.065634070855847</v>
          </cell>
        </row>
        <row r="464">
          <cell r="E464">
            <v>254.35702169928612</v>
          </cell>
          <cell r="Q464">
            <v>16.088009263037208</v>
          </cell>
        </row>
        <row r="465">
          <cell r="E465">
            <v>254.72791744911817</v>
          </cell>
          <cell r="Q465">
            <v>16.111146515604577</v>
          </cell>
        </row>
        <row r="466">
          <cell r="E466">
            <v>255.09456085159559</v>
          </cell>
          <cell r="Q466">
            <v>16.135658213109821</v>
          </cell>
        </row>
        <row r="467">
          <cell r="E467">
            <v>255.43195347552654</v>
          </cell>
          <cell r="Q467">
            <v>16.155705362910954</v>
          </cell>
        </row>
        <row r="468">
          <cell r="E468">
            <v>255.83961692618215</v>
          </cell>
          <cell r="Q468">
            <v>16.185964501936844</v>
          </cell>
        </row>
        <row r="469">
          <cell r="E469">
            <v>256.2631295982913</v>
          </cell>
          <cell r="Q469">
            <v>16.217382806241783</v>
          </cell>
        </row>
        <row r="470">
          <cell r="E470">
            <v>256.69293106527437</v>
          </cell>
          <cell r="Q470">
            <v>16.252308468481409</v>
          </cell>
        </row>
        <row r="471">
          <cell r="E471">
            <v>257.10180373504204</v>
          </cell>
          <cell r="Q471">
            <v>16.278817878733896</v>
          </cell>
        </row>
        <row r="472">
          <cell r="E472">
            <v>257.50106519968358</v>
          </cell>
          <cell r="Q472">
            <v>16.302752954509725</v>
          </cell>
        </row>
        <row r="473">
          <cell r="E473">
            <v>257.90124448559823</v>
          </cell>
          <cell r="Q473">
            <v>16.328181784846144</v>
          </cell>
        </row>
        <row r="474">
          <cell r="E474">
            <v>258.30381628179788</v>
          </cell>
          <cell r="Q474">
            <v>16.351546844118435</v>
          </cell>
        </row>
        <row r="475">
          <cell r="E475">
            <v>258.70873923260388</v>
          </cell>
          <cell r="Q475">
            <v>16.374990488617108</v>
          </cell>
        </row>
        <row r="476">
          <cell r="E476">
            <v>259.11476877011046</v>
          </cell>
          <cell r="Q476">
            <v>16.400241205905836</v>
          </cell>
        </row>
        <row r="477">
          <cell r="E477">
            <v>259.51352002665533</v>
          </cell>
          <cell r="Q477">
            <v>16.422298160913414</v>
          </cell>
        </row>
        <row r="478">
          <cell r="E478">
            <v>259.91641120323413</v>
          </cell>
          <cell r="Q478">
            <v>16.441823262559648</v>
          </cell>
        </row>
        <row r="479">
          <cell r="E479">
            <v>260.2900471006264</v>
          </cell>
          <cell r="Q479">
            <v>16.467655856857672</v>
          </cell>
        </row>
        <row r="480">
          <cell r="E480">
            <v>260.72966287083995</v>
          </cell>
          <cell r="Q480">
            <v>16.478246610712947</v>
          </cell>
        </row>
        <row r="481">
          <cell r="E481">
            <v>261.1831900285336</v>
          </cell>
          <cell r="Q481">
            <v>16.488991314681858</v>
          </cell>
        </row>
        <row r="482">
          <cell r="E482">
            <v>261.63784282738374</v>
          </cell>
          <cell r="Q482">
            <v>16.488596388586824</v>
          </cell>
        </row>
        <row r="483">
          <cell r="E483">
            <v>262.08618034183672</v>
          </cell>
          <cell r="Q483">
            <v>16.515549889161427</v>
          </cell>
        </row>
        <row r="484">
          <cell r="E484">
            <v>262.52557683077947</v>
          </cell>
          <cell r="Q484">
            <v>16.545866324254071</v>
          </cell>
        </row>
        <row r="485">
          <cell r="E485">
            <v>262.97924825650523</v>
          </cell>
          <cell r="Q485">
            <v>16.588952739327102</v>
          </cell>
        </row>
        <row r="486">
          <cell r="E486">
            <v>263.4029861321834</v>
          </cell>
          <cell r="Q486">
            <v>16.602629480749954</v>
          </cell>
        </row>
        <row r="487">
          <cell r="E487">
            <v>263.82346561131124</v>
          </cell>
          <cell r="Q487">
            <v>16.60796630617196</v>
          </cell>
        </row>
        <row r="488">
          <cell r="E488">
            <v>264.24091970215073</v>
          </cell>
          <cell r="Q488">
            <v>16.614438917297047</v>
          </cell>
        </row>
        <row r="489">
          <cell r="E489">
            <v>264.66738624054057</v>
          </cell>
          <cell r="Q489">
            <v>16.621258294934631</v>
          </cell>
        </row>
        <row r="490">
          <cell r="E490">
            <v>265.09569405730866</v>
          </cell>
          <cell r="Q490">
            <v>16.631336781484411</v>
          </cell>
        </row>
        <row r="491">
          <cell r="E491">
            <v>265.52886182378057</v>
          </cell>
          <cell r="Q491">
            <v>16.637805642070678</v>
          </cell>
        </row>
        <row r="492">
          <cell r="E492">
            <v>265.94955779454318</v>
          </cell>
          <cell r="Q492">
            <v>16.650655553085613</v>
          </cell>
        </row>
        <row r="493">
          <cell r="E493">
            <v>266.36768038167622</v>
          </cell>
          <cell r="Q493">
            <v>16.665104075547404</v>
          </cell>
        </row>
        <row r="494">
          <cell r="E494">
            <v>266.78103300272682</v>
          </cell>
          <cell r="Q494">
            <v>16.674942038120633</v>
          </cell>
        </row>
        <row r="495">
          <cell r="E495">
            <v>267.20537887758309</v>
          </cell>
          <cell r="Q495">
            <v>16.695294071286671</v>
          </cell>
        </row>
        <row r="496">
          <cell r="E496">
            <v>267.63488811969017</v>
          </cell>
          <cell r="Q496">
            <v>16.716708879884379</v>
          </cell>
        </row>
        <row r="497">
          <cell r="E497">
            <v>268.05638394308988</v>
          </cell>
          <cell r="Q497">
            <v>16.742256932975408</v>
          </cell>
        </row>
        <row r="498">
          <cell r="E498">
            <v>268.49479336179127</v>
          </cell>
          <cell r="Q498">
            <v>16.757964071791434</v>
          </cell>
        </row>
        <row r="499">
          <cell r="E499">
            <v>268.93472269511869</v>
          </cell>
          <cell r="Q499">
            <v>16.770543472258581</v>
          </cell>
        </row>
        <row r="500">
          <cell r="E500">
            <v>269.37833122491338</v>
          </cell>
          <cell r="Q500">
            <v>16.785173702360229</v>
          </cell>
        </row>
        <row r="501">
          <cell r="E501">
            <v>269.81308471228863</v>
          </cell>
          <cell r="Q501">
            <v>16.795619305015283</v>
          </cell>
        </row>
        <row r="502">
          <cell r="E502">
            <v>270.24488406279789</v>
          </cell>
          <cell r="Q502">
            <v>16.807268906404268</v>
          </cell>
        </row>
        <row r="503">
          <cell r="E503">
            <v>270.67828004614529</v>
          </cell>
          <cell r="Q503">
            <v>16.813806715445363</v>
          </cell>
        </row>
        <row r="504">
          <cell r="E504">
            <v>271.10861223349843</v>
          </cell>
          <cell r="Q504">
            <v>16.831987092196989</v>
          </cell>
        </row>
        <row r="505">
          <cell r="E505">
            <v>271.54010772035633</v>
          </cell>
          <cell r="Q505">
            <v>16.851950766309265</v>
          </cell>
        </row>
        <row r="506">
          <cell r="E506">
            <v>271.9672152571722</v>
          </cell>
          <cell r="Q506">
            <v>16.873953902694989</v>
          </cell>
        </row>
        <row r="507">
          <cell r="E507">
            <v>272.4039515389029</v>
          </cell>
          <cell r="Q507">
            <v>16.890334908509963</v>
          </cell>
        </row>
        <row r="508">
          <cell r="E508">
            <v>272.84263320392489</v>
          </cell>
          <cell r="Q508">
            <v>16.905203145292855</v>
          </cell>
        </row>
        <row r="509">
          <cell r="E509">
            <v>273.28012559183259</v>
          </cell>
          <cell r="Q509">
            <v>16.918725094424897</v>
          </cell>
        </row>
        <row r="510">
          <cell r="E510">
            <v>273.71890753681583</v>
          </cell>
          <cell r="Q510">
            <v>16.93579133061483</v>
          </cell>
        </row>
        <row r="511">
          <cell r="E511">
            <v>274.15856687135152</v>
          </cell>
          <cell r="Q511">
            <v>16.954137313940851</v>
          </cell>
        </row>
        <row r="512">
          <cell r="E512">
            <v>274.5927045977196</v>
          </cell>
          <cell r="Q512">
            <v>16.972791410131094</v>
          </cell>
        </row>
        <row r="513">
          <cell r="E513">
            <v>275.03901831383365</v>
          </cell>
          <cell r="Q513">
            <v>16.990398055537657</v>
          </cell>
        </row>
        <row r="514">
          <cell r="E514">
            <v>275.48827708844675</v>
          </cell>
          <cell r="Q514">
            <v>17.007052406711015</v>
          </cell>
        </row>
        <row r="515">
          <cell r="E515">
            <v>275.93521157284459</v>
          </cell>
          <cell r="Q515">
            <v>17.024699814001774</v>
          </cell>
        </row>
        <row r="516">
          <cell r="E516">
            <v>276.38601920784953</v>
          </cell>
          <cell r="Q516">
            <v>17.039966803591646</v>
          </cell>
        </row>
        <row r="517">
          <cell r="E517">
            <v>276.83736921930586</v>
          </cell>
          <cell r="Q517">
            <v>17.055775893002743</v>
          </cell>
        </row>
        <row r="518">
          <cell r="E518">
            <v>277.28600466645753</v>
          </cell>
          <cell r="Q518">
            <v>17.068368083248057</v>
          </cell>
        </row>
        <row r="519">
          <cell r="E519">
            <v>277.74048263254593</v>
          </cell>
          <cell r="Q519">
            <v>17.088537202306426</v>
          </cell>
        </row>
        <row r="520">
          <cell r="E520">
            <v>278.19651270099638</v>
          </cell>
          <cell r="Q520">
            <v>17.109644922812407</v>
          </cell>
        </row>
        <row r="521">
          <cell r="E521">
            <v>278.6502808724361</v>
          </cell>
          <cell r="Q521">
            <v>17.133804234195363</v>
          </cell>
        </row>
        <row r="522">
          <cell r="E522">
            <v>279.10815396567023</v>
          </cell>
          <cell r="Q522">
            <v>17.150590278505145</v>
          </cell>
        </row>
        <row r="523">
          <cell r="E523">
            <v>279.56736516189363</v>
          </cell>
          <cell r="Q523">
            <v>17.164978542910291</v>
          </cell>
        </row>
        <row r="524">
          <cell r="E524">
            <v>280.02260517713131</v>
          </cell>
          <cell r="Q524">
            <v>17.18100192093603</v>
          </cell>
        </row>
        <row r="525">
          <cell r="E525">
            <v>280.48645706032858</v>
          </cell>
          <cell r="Q525">
            <v>17.193691443706772</v>
          </cell>
        </row>
        <row r="526">
          <cell r="E526">
            <v>280.95193776254013</v>
          </cell>
          <cell r="Q526">
            <v>17.207211472271297</v>
          </cell>
        </row>
        <row r="527">
          <cell r="E527">
            <v>281.41778730792743</v>
          </cell>
          <cell r="Q527">
            <v>17.217025553617201</v>
          </cell>
        </row>
        <row r="528">
          <cell r="E528">
            <v>281.88283260783027</v>
          </cell>
          <cell r="Q528">
            <v>17.235234197354426</v>
          </cell>
        </row>
        <row r="529">
          <cell r="E529">
            <v>282.34598008424223</v>
          </cell>
          <cell r="Q529">
            <v>17.25481823471841</v>
          </cell>
        </row>
        <row r="530">
          <cell r="E530">
            <v>282.81456781338102</v>
          </cell>
          <cell r="Q530">
            <v>17.275655319378572</v>
          </cell>
        </row>
        <row r="531">
          <cell r="E531">
            <v>283.27128658242435</v>
          </cell>
          <cell r="Q531">
            <v>17.293080694834508</v>
          </cell>
        </row>
        <row r="532">
          <cell r="E532">
            <v>283.72594560419458</v>
          </cell>
          <cell r="Q532">
            <v>17.309136339636115</v>
          </cell>
        </row>
        <row r="533">
          <cell r="E533">
            <v>284.17948588299288</v>
          </cell>
          <cell r="Q533">
            <v>17.326454021603627</v>
          </cell>
        </row>
        <row r="534">
          <cell r="E534">
            <v>284.63561735876846</v>
          </cell>
          <cell r="Q534">
            <v>17.341645750240719</v>
          </cell>
        </row>
        <row r="535">
          <cell r="E535">
            <v>285.09439675823882</v>
          </cell>
          <cell r="Q535">
            <v>17.356029021333882</v>
          </cell>
        </row>
        <row r="536">
          <cell r="E536">
            <v>285.54556643242546</v>
          </cell>
          <cell r="Q536">
            <v>17.372661047396711</v>
          </cell>
        </row>
        <row r="537">
          <cell r="E537">
            <v>286.01213657509459</v>
          </cell>
          <cell r="Q537">
            <v>17.383166568728331</v>
          </cell>
        </row>
        <row r="538">
          <cell r="E538">
            <v>286.48339699247998</v>
          </cell>
          <cell r="Q538">
            <v>17.394667078361284</v>
          </cell>
        </row>
        <row r="539">
          <cell r="E539">
            <v>286.94625949841645</v>
          </cell>
          <cell r="Q539">
            <v>17.396799671532467</v>
          </cell>
        </row>
        <row r="540">
          <cell r="E540">
            <v>287.4272104149274</v>
          </cell>
          <cell r="Q540">
            <v>17.420441564029396</v>
          </cell>
        </row>
        <row r="541">
          <cell r="E541">
            <v>287.90993008665612</v>
          </cell>
          <cell r="Q541">
            <v>17.448283087141764</v>
          </cell>
        </row>
        <row r="542">
          <cell r="E542">
            <v>288.39695112946424</v>
          </cell>
          <cell r="Q542">
            <v>17.478094196312625</v>
          </cell>
        </row>
        <row r="543">
          <cell r="E543">
            <v>288.87347732075125</v>
          </cell>
          <cell r="Q543">
            <v>17.501923622304634</v>
          </cell>
        </row>
        <row r="544">
          <cell r="E544">
            <v>289.34677154978436</v>
          </cell>
          <cell r="Q544">
            <v>17.522593964788474</v>
          </cell>
        </row>
        <row r="545">
          <cell r="E545">
            <v>289.8211693170598</v>
          </cell>
          <cell r="Q545">
            <v>17.545403536393227</v>
          </cell>
        </row>
        <row r="546">
          <cell r="E546">
            <v>290.29402104280814</v>
          </cell>
          <cell r="Q546">
            <v>17.566674508475536</v>
          </cell>
        </row>
        <row r="547">
          <cell r="E547">
            <v>290.76800964013199</v>
          </cell>
          <cell r="Q547">
            <v>17.58841251609509</v>
          </cell>
        </row>
        <row r="548">
          <cell r="E548">
            <v>291.23868271340746</v>
          </cell>
          <cell r="Q548">
            <v>17.608499981812553</v>
          </cell>
        </row>
        <row r="549">
          <cell r="E549">
            <v>291.71556073023834</v>
          </cell>
          <cell r="Q549">
            <v>17.632353514213786</v>
          </cell>
        </row>
        <row r="550">
          <cell r="E550">
            <v>292.19525655635408</v>
          </cell>
          <cell r="Q550">
            <v>17.656702145770133</v>
          </cell>
        </row>
        <row r="551">
          <cell r="E551">
            <v>292.66707760708789</v>
          </cell>
          <cell r="Q551">
            <v>17.681354144834206</v>
          </cell>
        </row>
        <row r="552">
          <cell r="E552">
            <v>293.15598048068284</v>
          </cell>
          <cell r="Q552">
            <v>17.704432465808377</v>
          </cell>
        </row>
        <row r="553">
          <cell r="E553">
            <v>293.64794191222916</v>
          </cell>
          <cell r="Q553">
            <v>17.728175303606616</v>
          </cell>
        </row>
        <row r="554">
          <cell r="E554">
            <v>294.13859574712961</v>
          </cell>
          <cell r="Q554">
            <v>17.746622246415718</v>
          </cell>
        </row>
        <row r="555">
          <cell r="E555">
            <v>294.62990253221528</v>
          </cell>
          <cell r="Q555">
            <v>17.777030810734253</v>
          </cell>
        </row>
        <row r="556">
          <cell r="E556">
            <v>295.12240172065509</v>
          </cell>
          <cell r="Q556">
            <v>17.810016883018399</v>
          </cell>
        </row>
        <row r="557">
          <cell r="E557">
            <v>295.60556162661561</v>
          </cell>
          <cell r="Q557">
            <v>17.843033174347894</v>
          </cell>
        </row>
        <row r="558">
          <cell r="E558">
            <v>296.10936864971524</v>
          </cell>
          <cell r="Q558">
            <v>17.875073964712243</v>
          </cell>
        </row>
        <row r="559">
          <cell r="E559">
            <v>296.61836972366899</v>
          </cell>
          <cell r="Q559">
            <v>17.905706387864623</v>
          </cell>
        </row>
        <row r="560">
          <cell r="E560">
            <v>297.12277996862986</v>
          </cell>
          <cell r="Q560">
            <v>17.937940729246833</v>
          </cell>
        </row>
        <row r="561">
          <cell r="E561">
            <v>297.63503027633089</v>
          </cell>
          <cell r="Q561">
            <v>17.966656353852599</v>
          </cell>
        </row>
        <row r="562">
          <cell r="E562">
            <v>298.14868975503913</v>
          </cell>
          <cell r="Q562">
            <v>17.995697034467096</v>
          </cell>
        </row>
        <row r="563">
          <cell r="E563">
            <v>298.65944072108692</v>
          </cell>
          <cell r="Q563">
            <v>18.022374321450744</v>
          </cell>
        </row>
        <row r="564">
          <cell r="E564">
            <v>299.17879172644228</v>
          </cell>
          <cell r="Q564">
            <v>18.055132748687075</v>
          </cell>
        </row>
        <row r="565">
          <cell r="E565">
            <v>299.69546755247069</v>
          </cell>
          <cell r="Q565">
            <v>18.087931029523205</v>
          </cell>
        </row>
        <row r="566">
          <cell r="E566">
            <v>300.23157936924446</v>
          </cell>
          <cell r="Q566">
            <v>18.126132678436761</v>
          </cell>
        </row>
        <row r="567">
          <cell r="E567">
            <v>300.72435466975145</v>
          </cell>
          <cell r="Q567">
            <v>18.151633970694082</v>
          </cell>
        </row>
        <row r="568">
          <cell r="E568">
            <v>301.20706596100388</v>
          </cell>
          <cell r="Q568">
            <v>18.174547668766387</v>
          </cell>
        </row>
        <row r="569">
          <cell r="E569">
            <v>301.69477513526829</v>
          </cell>
          <cell r="Q569">
            <v>18.19661788202874</v>
          </cell>
        </row>
        <row r="570">
          <cell r="E570">
            <v>302.17533403899608</v>
          </cell>
          <cell r="Q570">
            <v>18.222056031768602</v>
          </cell>
        </row>
        <row r="571">
          <cell r="E571">
            <v>302.65669082573567</v>
          </cell>
          <cell r="Q571">
            <v>18.248179393590668</v>
          </cell>
        </row>
        <row r="572">
          <cell r="E572">
            <v>303.13924231190452</v>
          </cell>
          <cell r="Q572">
            <v>18.277584007065773</v>
          </cell>
        </row>
        <row r="573">
          <cell r="E573">
            <v>303.61712398907906</v>
          </cell>
          <cell r="Q573">
            <v>18.298371500664995</v>
          </cell>
        </row>
        <row r="574">
          <cell r="E574">
            <v>304.09643369901625</v>
          </cell>
          <cell r="Q574">
            <v>18.31829346220206</v>
          </cell>
        </row>
        <row r="575">
          <cell r="E575">
            <v>304.56394450600214</v>
          </cell>
          <cell r="Q575">
            <v>18.332370538275871</v>
          </cell>
        </row>
        <row r="576">
          <cell r="E576">
            <v>305.05863296765034</v>
          </cell>
          <cell r="Q576">
            <v>18.360310290890663</v>
          </cell>
        </row>
        <row r="577">
          <cell r="E577">
            <v>305.55832252634735</v>
          </cell>
          <cell r="Q577">
            <v>18.391708796730711</v>
          </cell>
        </row>
        <row r="578">
          <cell r="E578">
            <v>306.06090188630873</v>
          </cell>
          <cell r="Q578">
            <v>18.423113852895487</v>
          </cell>
        </row>
        <row r="579">
          <cell r="E579">
            <v>306.55435895513403</v>
          </cell>
          <cell r="Q579">
            <v>18.453322683091226</v>
          </cell>
        </row>
        <row r="580">
          <cell r="E580">
            <v>307.0449391585571</v>
          </cell>
          <cell r="Q580">
            <v>18.481872478436507</v>
          </cell>
        </row>
        <row r="581">
          <cell r="E581">
            <v>307.53202572654044</v>
          </cell>
          <cell r="Q581">
            <v>18.512474859875358</v>
          </cell>
        </row>
        <row r="582">
          <cell r="E582">
            <v>308.02805343403543</v>
          </cell>
          <cell r="Q582">
            <v>18.539347152266185</v>
          </cell>
        </row>
        <row r="583">
          <cell r="E583">
            <v>308.52752083942403</v>
          </cell>
          <cell r="Q583">
            <v>18.565058452911245</v>
          </cell>
        </row>
        <row r="584">
          <cell r="E584">
            <v>309.02423965197374</v>
          </cell>
          <cell r="Q584">
            <v>18.593556647665498</v>
          </cell>
        </row>
        <row r="585">
          <cell r="E585">
            <v>309.52560508650186</v>
          </cell>
          <cell r="Q585">
            <v>18.615044148012458</v>
          </cell>
        </row>
        <row r="586">
          <cell r="E586">
            <v>310.02755526152441</v>
          </cell>
          <cell r="Q586">
            <v>18.637078893321348</v>
          </cell>
        </row>
        <row r="587">
          <cell r="E587">
            <v>310.52781566556456</v>
          </cell>
          <cell r="Q587">
            <v>18.651078935291157</v>
          </cell>
        </row>
        <row r="588">
          <cell r="E588">
            <v>311.03260770143856</v>
          </cell>
          <cell r="Q588">
            <v>18.683443013171821</v>
          </cell>
        </row>
        <row r="589">
          <cell r="E589">
            <v>311.53677663299686</v>
          </cell>
          <cell r="Q589">
            <v>18.719870121627842</v>
          </cell>
        </row>
        <row r="590">
          <cell r="E590">
            <v>312.04755324132356</v>
          </cell>
          <cell r="Q590">
            <v>18.756809710626229</v>
          </cell>
        </row>
        <row r="591">
          <cell r="E591">
            <v>312.54327521885494</v>
          </cell>
          <cell r="Q591">
            <v>18.791667876296657</v>
          </cell>
        </row>
        <row r="592">
          <cell r="E592">
            <v>313.03577153982138</v>
          </cell>
          <cell r="Q592">
            <v>18.823603830853234</v>
          </cell>
        </row>
        <row r="593">
          <cell r="E593">
            <v>313.52792692469649</v>
          </cell>
          <cell r="Q593">
            <v>18.861273772184525</v>
          </cell>
        </row>
        <row r="594">
          <cell r="E594">
            <v>314.02185808980818</v>
          </cell>
          <cell r="Q594">
            <v>18.886932794553648</v>
          </cell>
        </row>
        <row r="595">
          <cell r="E595">
            <v>314.51771498549522</v>
          </cell>
          <cell r="Q595">
            <v>18.910401553150667</v>
          </cell>
        </row>
        <row r="596">
          <cell r="E596">
            <v>315.00971683766812</v>
          </cell>
          <cell r="Q596">
            <v>18.93543227606418</v>
          </cell>
        </row>
        <row r="597">
          <cell r="E597">
            <v>315.50848501450474</v>
          </cell>
          <cell r="Q597">
            <v>18.957562324686545</v>
          </cell>
        </row>
        <row r="598">
          <cell r="E598">
            <v>316.01059814782712</v>
          </cell>
          <cell r="Q598">
            <v>18.979997223289441</v>
          </cell>
        </row>
        <row r="599">
          <cell r="E599">
            <v>316.5018835024087</v>
          </cell>
          <cell r="Q599">
            <v>18.999639417936127</v>
          </cell>
        </row>
        <row r="600">
          <cell r="E600">
            <v>317.01678703735803</v>
          </cell>
          <cell r="Q600">
            <v>19.024200158606718</v>
          </cell>
        </row>
        <row r="601">
          <cell r="E601">
            <v>317.53622946023313</v>
          </cell>
          <cell r="Q601">
            <v>19.052254108021884</v>
          </cell>
        </row>
        <row r="602">
          <cell r="E602">
            <v>318.0550380415857</v>
          </cell>
          <cell r="Q602">
            <v>19.070284717956184</v>
          </cell>
        </row>
        <row r="603">
          <cell r="E603">
            <v>318.57368905828525</v>
          </cell>
          <cell r="Q603">
            <v>19.111160480373798</v>
          </cell>
        </row>
        <row r="604">
          <cell r="E604">
            <v>319.09057290012896</v>
          </cell>
          <cell r="Q604">
            <v>19.154388743779201</v>
          </cell>
        </row>
        <row r="605">
          <cell r="E605">
            <v>319.60786433124832</v>
          </cell>
          <cell r="Q605">
            <v>19.206993135052066</v>
          </cell>
        </row>
        <row r="606">
          <cell r="E606">
            <v>320.12375302579687</v>
          </cell>
          <cell r="Q606">
            <v>19.24049308543978</v>
          </cell>
        </row>
        <row r="607">
          <cell r="E607">
            <v>320.64188264295461</v>
          </cell>
          <cell r="Q607">
            <v>19.266212473140527</v>
          </cell>
        </row>
        <row r="608">
          <cell r="E608">
            <v>321.14881574453187</v>
          </cell>
          <cell r="Q608">
            <v>19.299864150245856</v>
          </cell>
        </row>
        <row r="609">
          <cell r="E609">
            <v>321.67868772741571</v>
          </cell>
          <cell r="Q609">
            <v>19.316253767853119</v>
          </cell>
        </row>
        <row r="610">
          <cell r="E610">
            <v>322.21669652805241</v>
          </cell>
          <cell r="Q610">
            <v>19.334616527051125</v>
          </cell>
        </row>
        <row r="611">
          <cell r="E611">
            <v>322.73915046840187</v>
          </cell>
          <cell r="Q611">
            <v>19.336665212179032</v>
          </cell>
        </row>
        <row r="612">
          <cell r="E612">
            <v>323.29494050898461</v>
          </cell>
          <cell r="Q612">
            <v>19.375233994059023</v>
          </cell>
        </row>
        <row r="613">
          <cell r="E613">
            <v>323.85480902261349</v>
          </cell>
          <cell r="Q613">
            <v>19.422333819728916</v>
          </cell>
        </row>
        <row r="614">
          <cell r="E614">
            <v>324.41929349297169</v>
          </cell>
          <cell r="Q614">
            <v>19.466834448791303</v>
          </cell>
        </row>
        <row r="615">
          <cell r="E615">
            <v>324.97145023664575</v>
          </cell>
          <cell r="Q615">
            <v>19.515001760038921</v>
          </cell>
        </row>
        <row r="616">
          <cell r="E616">
            <v>325.51955627038251</v>
          </cell>
          <cell r="Q616">
            <v>19.55971760259272</v>
          </cell>
        </row>
        <row r="617">
          <cell r="E617">
            <v>326.06754222637795</v>
          </cell>
          <cell r="Q617">
            <v>19.613248480087556</v>
          </cell>
        </row>
        <row r="618">
          <cell r="E618">
            <v>326.61725113702482</v>
          </cell>
          <cell r="Q618">
            <v>19.648768386120128</v>
          </cell>
        </row>
        <row r="619">
          <cell r="E619">
            <v>327.16890663659706</v>
          </cell>
          <cell r="Q619">
            <v>19.679477125290852</v>
          </cell>
        </row>
        <row r="620">
          <cell r="E620">
            <v>327.71808204596078</v>
          </cell>
          <cell r="Q620">
            <v>19.71547719113908</v>
          </cell>
        </row>
        <row r="621">
          <cell r="E621">
            <v>328.27122669673622</v>
          </cell>
          <cell r="Q621">
            <v>19.738423849028703</v>
          </cell>
        </row>
        <row r="622">
          <cell r="E622">
            <v>328.82639125730304</v>
          </cell>
          <cell r="Q622">
            <v>19.764650217461785</v>
          </cell>
        </row>
        <row r="623">
          <cell r="E623">
            <v>329.37456292311225</v>
          </cell>
          <cell r="Q623">
            <v>19.769936713335952</v>
          </cell>
        </row>
        <row r="624">
          <cell r="E624">
            <v>329.93876429825252</v>
          </cell>
          <cell r="Q624">
            <v>19.822898357816896</v>
          </cell>
        </row>
        <row r="625">
          <cell r="E625">
            <v>330.50487277863522</v>
          </cell>
          <cell r="Q625">
            <v>19.884907206470501</v>
          </cell>
        </row>
        <row r="626">
          <cell r="E626">
            <v>331.07599959492353</v>
          </cell>
          <cell r="Q626">
            <v>19.952035869519424</v>
          </cell>
        </row>
        <row r="627">
          <cell r="E627">
            <v>331.63472722136476</v>
          </cell>
          <cell r="Q627">
            <v>20.005121237083959</v>
          </cell>
        </row>
        <row r="628">
          <cell r="E628">
            <v>332.1900731837116</v>
          </cell>
          <cell r="Q628">
            <v>20.050097491857223</v>
          </cell>
        </row>
        <row r="629">
          <cell r="E629">
            <v>332.74467203052677</v>
          </cell>
          <cell r="Q629">
            <v>20.106023432912018</v>
          </cell>
        </row>
        <row r="630">
          <cell r="E630">
            <v>333.30168237184392</v>
          </cell>
          <cell r="Q630">
            <v>20.140861669143547</v>
          </cell>
        </row>
        <row r="631">
          <cell r="E631">
            <v>333.86144559762931</v>
          </cell>
          <cell r="Q631">
            <v>20.171630590341046</v>
          </cell>
        </row>
        <row r="632">
          <cell r="E632">
            <v>334.41421228296934</v>
          </cell>
          <cell r="Q632">
            <v>20.208414716420346</v>
          </cell>
        </row>
        <row r="633">
          <cell r="E633">
            <v>334.98039884681515</v>
          </cell>
          <cell r="Q633">
            <v>20.230998466465472</v>
          </cell>
        </row>
        <row r="634">
          <cell r="E634">
            <v>335.55168887021557</v>
          </cell>
          <cell r="Q634">
            <v>20.25493953279226</v>
          </cell>
        </row>
        <row r="635">
          <cell r="E635">
            <v>336.11014550426256</v>
          </cell>
          <cell r="Q635">
            <v>20.264672022278294</v>
          </cell>
        </row>
        <row r="636">
          <cell r="E636">
            <v>336.69637779645115</v>
          </cell>
          <cell r="Q636">
            <v>20.307549566925985</v>
          </cell>
        </row>
        <row r="637">
          <cell r="E637">
            <v>337.28717669928636</v>
          </cell>
          <cell r="Q637">
            <v>20.356227252006111</v>
          </cell>
        </row>
        <row r="638">
          <cell r="E638">
            <v>337.87781681109152</v>
          </cell>
          <cell r="Q638">
            <v>20.411849938997417</v>
          </cell>
        </row>
        <row r="639">
          <cell r="E639">
            <v>338.46596404145436</v>
          </cell>
          <cell r="Q639">
            <v>20.450017771350915</v>
          </cell>
        </row>
        <row r="640">
          <cell r="E640">
            <v>339.05391914745394</v>
          </cell>
          <cell r="Q640">
            <v>20.480954738509986</v>
          </cell>
        </row>
        <row r="641">
          <cell r="E641">
            <v>339.63364280692656</v>
          </cell>
          <cell r="Q641">
            <v>20.519841038999068</v>
          </cell>
        </row>
        <row r="642">
          <cell r="E642">
            <v>340.23215492662007</v>
          </cell>
          <cell r="Q642">
            <v>20.544261656815316</v>
          </cell>
        </row>
        <row r="643">
          <cell r="E643">
            <v>340.83560226645329</v>
          </cell>
          <cell r="Q643">
            <v>20.565670968613627</v>
          </cell>
        </row>
        <row r="644">
          <cell r="E644">
            <v>341.43574529453537</v>
          </cell>
          <cell r="Q644">
            <v>20.593088637509311</v>
          </cell>
        </row>
        <row r="645">
          <cell r="E645">
            <v>342.04099032613925</v>
          </cell>
          <cell r="Q645">
            <v>20.605125769853085</v>
          </cell>
        </row>
        <row r="646">
          <cell r="E646">
            <v>342.64686437932534</v>
          </cell>
          <cell r="Q646">
            <v>20.61921541129864</v>
          </cell>
        </row>
        <row r="647">
          <cell r="E647">
            <v>343.24907601493186</v>
          </cell>
          <cell r="Q647">
            <v>20.613974274255792</v>
          </cell>
        </row>
        <row r="648">
          <cell r="E648">
            <v>343.86016525030425</v>
          </cell>
          <cell r="Q648">
            <v>20.65407920427706</v>
          </cell>
        </row>
        <row r="649">
          <cell r="E649">
            <v>344.4719587347638</v>
          </cell>
          <cell r="Q649">
            <v>20.701452973948506</v>
          </cell>
        </row>
        <row r="650">
          <cell r="E650">
            <v>345.08888397907043</v>
          </cell>
          <cell r="Q650">
            <v>20.760155872824786</v>
          </cell>
        </row>
        <row r="651">
          <cell r="E651">
            <v>345.69374496893988</v>
          </cell>
          <cell r="Q651">
            <v>20.790155693117963</v>
          </cell>
        </row>
        <row r="652">
          <cell r="E652">
            <v>346.29547105198975</v>
          </cell>
          <cell r="Q652">
            <v>20.810756661019138</v>
          </cell>
        </row>
        <row r="653">
          <cell r="E653">
            <v>346.89782140211992</v>
          </cell>
          <cell r="Q653">
            <v>20.83488147853873</v>
          </cell>
        </row>
        <row r="654">
          <cell r="E654">
            <v>347.49980302208434</v>
          </cell>
          <cell r="Q654">
            <v>20.855003121014757</v>
          </cell>
        </row>
        <row r="655">
          <cell r="E655">
            <v>348.10297557579577</v>
          </cell>
          <cell r="Q655">
            <v>20.876233143057522</v>
          </cell>
        </row>
        <row r="656">
          <cell r="E656">
            <v>348.70386374578345</v>
          </cell>
          <cell r="Q656">
            <v>20.899246921909089</v>
          </cell>
        </row>
        <row r="657">
          <cell r="E657">
            <v>349.30875035013014</v>
          </cell>
          <cell r="Q657">
            <v>20.915646696978989</v>
          </cell>
        </row>
        <row r="658">
          <cell r="E658">
            <v>349.91558590408641</v>
          </cell>
          <cell r="Q658">
            <v>20.933722709428498</v>
          </cell>
        </row>
        <row r="659">
          <cell r="E659">
            <v>350.51666805919075</v>
          </cell>
          <cell r="Q659">
            <v>20.93688820182653</v>
          </cell>
        </row>
        <row r="660">
          <cell r="E660">
            <v>351.13080668850614</v>
          </cell>
          <cell r="Q660">
            <v>20.974734990369107</v>
          </cell>
        </row>
        <row r="661">
          <cell r="E661">
            <v>351.74642525230297</v>
          </cell>
          <cell r="Q661">
            <v>21.018536843417007</v>
          </cell>
        </row>
        <row r="662">
          <cell r="E662">
            <v>352.3659751285644</v>
          </cell>
          <cell r="Q662">
            <v>21.069475508048924</v>
          </cell>
        </row>
        <row r="663">
          <cell r="E663">
            <v>352.97574511806727</v>
          </cell>
          <cell r="Q663">
            <v>21.102233076411697</v>
          </cell>
        </row>
        <row r="664">
          <cell r="E664">
            <v>353.58297975336814</v>
          </cell>
          <cell r="Q664">
            <v>21.127856599374578</v>
          </cell>
        </row>
        <row r="665">
          <cell r="E665">
            <v>354.18935364877353</v>
          </cell>
          <cell r="Q665">
            <v>21.159511046682141</v>
          </cell>
        </row>
        <row r="666">
          <cell r="E666">
            <v>354.79848691329846</v>
          </cell>
          <cell r="Q666">
            <v>21.182565333569368</v>
          </cell>
        </row>
        <row r="667">
          <cell r="E667">
            <v>355.40945943792792</v>
          </cell>
          <cell r="Q667">
            <v>21.20431290106373</v>
          </cell>
        </row>
        <row r="668">
          <cell r="E668">
            <v>356.01728805411904</v>
          </cell>
          <cell r="Q668">
            <v>21.228053609223998</v>
          </cell>
        </row>
        <row r="669">
          <cell r="E669">
            <v>356.6305257472572</v>
          </cell>
          <cell r="Q669">
            <v>21.244835820354655</v>
          </cell>
        </row>
        <row r="670">
          <cell r="E670">
            <v>357.24638619862372</v>
          </cell>
          <cell r="Q670">
            <v>21.2653876507276</v>
          </cell>
        </row>
        <row r="671">
          <cell r="E671">
            <v>357.85289413475022</v>
          </cell>
          <cell r="Q671">
            <v>21.265566572275095</v>
          </cell>
        </row>
        <row r="672">
          <cell r="E672">
            <v>358.47940639396887</v>
          </cell>
          <cell r="Q672">
            <v>21.313208769563982</v>
          </cell>
        </row>
        <row r="673">
          <cell r="E673">
            <v>359.1106994712809</v>
          </cell>
          <cell r="Q673">
            <v>21.367413921153332</v>
          </cell>
        </row>
        <row r="674">
          <cell r="E674">
            <v>359.73693540688004</v>
          </cell>
          <cell r="Q674">
            <v>21.435621402768955</v>
          </cell>
        </row>
        <row r="675">
          <cell r="E675">
            <v>360.37253015834864</v>
          </cell>
          <cell r="Q675">
            <v>21.46888098006546</v>
          </cell>
        </row>
        <row r="676">
          <cell r="E676">
            <v>361.00953443477113</v>
          </cell>
          <cell r="Q676">
            <v>21.492189093727134</v>
          </cell>
        </row>
        <row r="677">
          <cell r="E677">
            <v>361.64429757106268</v>
          </cell>
          <cell r="Q677">
            <v>21.516275293305508</v>
          </cell>
        </row>
        <row r="678">
          <cell r="E678">
            <v>362.28470260226578</v>
          </cell>
          <cell r="Q678">
            <v>21.543139753040634</v>
          </cell>
        </row>
        <row r="679">
          <cell r="E679">
            <v>362.92419982667133</v>
          </cell>
          <cell r="Q679">
            <v>21.572539369283863</v>
          </cell>
        </row>
        <row r="680">
          <cell r="E680">
            <v>363.57047430886888</v>
          </cell>
          <cell r="Q680">
            <v>21.60611891363807</v>
          </cell>
        </row>
        <row r="681">
          <cell r="E681">
            <v>364.20031869184703</v>
          </cell>
          <cell r="Q681">
            <v>21.628091310106615</v>
          </cell>
        </row>
        <row r="682">
          <cell r="E682">
            <v>364.82860699928386</v>
          </cell>
          <cell r="Q682">
            <v>21.648251592016607</v>
          </cell>
        </row>
        <row r="683">
          <cell r="E683">
            <v>365.447960749017</v>
          </cell>
          <cell r="Q683">
            <v>21.661142925266542</v>
          </cell>
        </row>
        <row r="684">
          <cell r="E684">
            <v>366.08822263034563</v>
          </cell>
          <cell r="Q684">
            <v>21.69147071901422</v>
          </cell>
        </row>
        <row r="685">
          <cell r="E685">
            <v>366.73441662063721</v>
          </cell>
          <cell r="Q685">
            <v>21.726540849256857</v>
          </cell>
        </row>
        <row r="686">
          <cell r="E686">
            <v>367.37668269506287</v>
          </cell>
          <cell r="Q686">
            <v>21.761421173664598</v>
          </cell>
        </row>
        <row r="687">
          <cell r="E687">
            <v>368.02493152751083</v>
          </cell>
          <cell r="Q687">
            <v>21.79565650813597</v>
          </cell>
        </row>
        <row r="688">
          <cell r="E688">
            <v>368.6739857774262</v>
          </cell>
          <cell r="Q688">
            <v>21.826930629385192</v>
          </cell>
        </row>
        <row r="689">
          <cell r="E689">
            <v>369.31837513739811</v>
          </cell>
          <cell r="Q689">
            <v>21.864143882886161</v>
          </cell>
        </row>
        <row r="690">
          <cell r="E690">
            <v>369.97413274109226</v>
          </cell>
          <cell r="Q690">
            <v>21.888446908447794</v>
          </cell>
        </row>
        <row r="691">
          <cell r="E691">
            <v>370.63069212150964</v>
          </cell>
          <cell r="Q691">
            <v>21.91120086297677</v>
          </cell>
        </row>
        <row r="692">
          <cell r="E692">
            <v>371.29293897756691</v>
          </cell>
          <cell r="Q692">
            <v>21.93096872547024</v>
          </cell>
        </row>
        <row r="693">
          <cell r="E693">
            <v>371.94051528589779</v>
          </cell>
          <cell r="Q693">
            <v>21.957376901145963</v>
          </cell>
        </row>
        <row r="694">
          <cell r="E694">
            <v>372.58654573653536</v>
          </cell>
          <cell r="Q694">
            <v>21.987321475776547</v>
          </cell>
        </row>
        <row r="695">
          <cell r="E695">
            <v>373.22306895233436</v>
          </cell>
          <cell r="Q695">
            <v>22.010926882331326</v>
          </cell>
        </row>
        <row r="696">
          <cell r="E696">
            <v>373.88182463383509</v>
          </cell>
          <cell r="Q696">
            <v>22.048419418005743</v>
          </cell>
        </row>
        <row r="697">
          <cell r="E697">
            <v>374.54680641383061</v>
          </cell>
          <cell r="Q697">
            <v>22.086934996468894</v>
          </cell>
        </row>
        <row r="698">
          <cell r="E698">
            <v>375.20784076865129</v>
          </cell>
          <cell r="Q698">
            <v>22.130111314190604</v>
          </cell>
        </row>
        <row r="699">
          <cell r="E699">
            <v>375.87474914172503</v>
          </cell>
          <cell r="Q699">
            <v>22.161980446185861</v>
          </cell>
        </row>
        <row r="700">
          <cell r="E700">
            <v>376.54241008962379</v>
          </cell>
          <cell r="Q700">
            <v>22.191191236246979</v>
          </cell>
        </row>
        <row r="701">
          <cell r="E701">
            <v>377.20515686194943</v>
          </cell>
          <cell r="Q701">
            <v>22.220099275928302</v>
          </cell>
        </row>
        <row r="702">
          <cell r="E702">
            <v>377.87989361407989</v>
          </cell>
          <cell r="Q702">
            <v>22.251337111718716</v>
          </cell>
        </row>
        <row r="703">
          <cell r="E703">
            <v>378.55554952397051</v>
          </cell>
          <cell r="Q703">
            <v>22.282818948475192</v>
          </cell>
        </row>
        <row r="704">
          <cell r="E704">
            <v>379.23699845021741</v>
          </cell>
          <cell r="Q704">
            <v>22.317671640741246</v>
          </cell>
        </row>
        <row r="705">
          <cell r="E705">
            <v>379.9034134389924</v>
          </cell>
          <cell r="Q705">
            <v>22.34300847560511</v>
          </cell>
        </row>
        <row r="706">
          <cell r="E706">
            <v>380.56828811079021</v>
          </cell>
          <cell r="Q706">
            <v>22.368928505951175</v>
          </cell>
        </row>
        <row r="707">
          <cell r="E707">
            <v>381.22313822606969</v>
          </cell>
          <cell r="Q707">
            <v>22.383412708105368</v>
          </cell>
        </row>
        <row r="708">
          <cell r="E708">
            <v>381.90145262995043</v>
          </cell>
          <cell r="Q708">
            <v>22.425321546112873</v>
          </cell>
        </row>
        <row r="709">
          <cell r="E709">
            <v>382.58620914397966</v>
          </cell>
          <cell r="Q709">
            <v>22.471285702536434</v>
          </cell>
        </row>
        <row r="710">
          <cell r="E710">
            <v>383.2673264232813</v>
          </cell>
          <cell r="Q710">
            <v>22.526961846102175</v>
          </cell>
        </row>
        <row r="711">
          <cell r="E711">
            <v>383.95354641157581</v>
          </cell>
          <cell r="Q711">
            <v>22.559213975189341</v>
          </cell>
        </row>
        <row r="712">
          <cell r="E712">
            <v>384.64022716514285</v>
          </cell>
          <cell r="Q712">
            <v>22.583799004911327</v>
          </cell>
        </row>
        <row r="713">
          <cell r="E713">
            <v>385.32232274747167</v>
          </cell>
          <cell r="Q713">
            <v>22.613253703734358</v>
          </cell>
        </row>
        <row r="714">
          <cell r="E714">
            <v>386.01586172374607</v>
          </cell>
          <cell r="Q714">
            <v>22.634281920004746</v>
          </cell>
        </row>
        <row r="715">
          <cell r="E715">
            <v>386.7101155287823</v>
          </cell>
          <cell r="Q715">
            <v>22.655973858483886</v>
          </cell>
        </row>
        <row r="716">
          <cell r="E716">
            <v>387.41093814238752</v>
          </cell>
          <cell r="Q716">
            <v>22.675779297340863</v>
          </cell>
        </row>
        <row r="717">
          <cell r="E717">
            <v>388.09503261936584</v>
          </cell>
          <cell r="Q717">
            <v>22.698844501883396</v>
          </cell>
        </row>
        <row r="718">
          <cell r="E718">
            <v>388.77722923824655</v>
          </cell>
          <cell r="Q718">
            <v>22.723908374570996</v>
          </cell>
        </row>
        <row r="719">
          <cell r="E719">
            <v>389.44948023853362</v>
          </cell>
          <cell r="Q719">
            <v>22.741669638916786</v>
          </cell>
        </row>
        <row r="720">
          <cell r="E720">
            <v>390.14508187286452</v>
          </cell>
          <cell r="Q720">
            <v>22.774787016536873</v>
          </cell>
        </row>
        <row r="721">
          <cell r="E721">
            <v>390.84733788860177</v>
          </cell>
          <cell r="Q721">
            <v>22.812098869352926</v>
          </cell>
        </row>
        <row r="722">
          <cell r="E722">
            <v>391.54620757014442</v>
          </cell>
          <cell r="Q722">
            <v>22.845544809381153</v>
          </cell>
        </row>
        <row r="723">
          <cell r="E723">
            <v>392.25032877806495</v>
          </cell>
          <cell r="Q723">
            <v>22.888249325617455</v>
          </cell>
        </row>
        <row r="724">
          <cell r="E724">
            <v>392.9534636517908</v>
          </cell>
          <cell r="Q724">
            <v>22.928377569236169</v>
          </cell>
        </row>
        <row r="725">
          <cell r="E725">
            <v>393.65756725866663</v>
          </cell>
          <cell r="Q725">
            <v>22.984076731077238</v>
          </cell>
        </row>
        <row r="726">
          <cell r="E726">
            <v>394.36005486672781</v>
          </cell>
          <cell r="Q726">
            <v>23.004995978869083</v>
          </cell>
        </row>
        <row r="727">
          <cell r="E727">
            <v>395.06207787460556</v>
          </cell>
          <cell r="Q727">
            <v>23.018466715675409</v>
          </cell>
        </row>
        <row r="728">
          <cell r="E728">
            <v>395.76423450630017</v>
          </cell>
          <cell r="Q728">
            <v>23.030989098577447</v>
          </cell>
        </row>
        <row r="729">
          <cell r="E729">
            <v>396.46465545872769</v>
          </cell>
          <cell r="Q729">
            <v>23.046330370999335</v>
          </cell>
        </row>
        <row r="730">
          <cell r="E730">
            <v>397.16761003497203</v>
          </cell>
          <cell r="Q730">
            <v>23.068658717381606</v>
          </cell>
        </row>
        <row r="731">
          <cell r="E731">
            <v>397.8579613827992</v>
          </cell>
          <cell r="Q731">
            <v>23.073936743912842</v>
          </cell>
        </row>
        <row r="732">
          <cell r="E732">
            <v>398.57636774280564</v>
          </cell>
          <cell r="Q732">
            <v>23.117143048065781</v>
          </cell>
        </row>
        <row r="733">
          <cell r="E733">
            <v>399.30057087439502</v>
          </cell>
          <cell r="Q733">
            <v>23.164691758396327</v>
          </cell>
        </row>
      </sheetData>
      <sheetData sheetId="3"/>
      <sheetData sheetId="4">
        <row r="362">
          <cell r="M362">
            <v>4926.768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8"/>
  <sheetViews>
    <sheetView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1:XFD3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4.33203125" bestFit="1" customWidth="1"/>
    <col min="4" max="4" width="15.88671875" customWidth="1"/>
    <col min="5" max="5" width="6.5546875" bestFit="1" customWidth="1"/>
    <col min="6" max="6" width="10.88671875" bestFit="1" customWidth="1"/>
    <col min="7" max="7" width="11.88671875" bestFit="1" customWidth="1"/>
    <col min="8" max="8" width="14.5546875" bestFit="1" customWidth="1"/>
    <col min="9" max="9" width="11.6640625" bestFit="1" customWidth="1"/>
    <col min="10" max="10" width="15.109375" bestFit="1" customWidth="1"/>
    <col min="11" max="11" width="8.88671875" bestFit="1" customWidth="1"/>
    <col min="12" max="12" width="8.6640625" bestFit="1" customWidth="1"/>
  </cols>
  <sheetData>
    <row r="1" spans="1:12" s="15" customFormat="1" x14ac:dyDescent="0.3">
      <c r="A1" s="15" t="s">
        <v>78</v>
      </c>
    </row>
    <row r="2" spans="1:12" s="15" customFormat="1" x14ac:dyDescent="0.3">
      <c r="A2" s="15" t="s">
        <v>79</v>
      </c>
    </row>
    <row r="3" spans="1:12" s="15" customFormat="1" x14ac:dyDescent="0.3"/>
    <row r="4" spans="1:12" s="28" customFormat="1" ht="38.25" customHeight="1" x14ac:dyDescent="0.3">
      <c r="A4" s="27" t="s">
        <v>0</v>
      </c>
      <c r="B4" s="27" t="s">
        <v>1</v>
      </c>
      <c r="C4" s="27" t="s">
        <v>62</v>
      </c>
      <c r="D4" s="27" t="s">
        <v>8</v>
      </c>
      <c r="E4" s="27" t="s">
        <v>9</v>
      </c>
      <c r="F4" s="4" t="s">
        <v>10</v>
      </c>
      <c r="G4" s="27" t="s">
        <v>11</v>
      </c>
      <c r="H4" s="27" t="s">
        <v>12</v>
      </c>
      <c r="I4" s="27" t="s">
        <v>13</v>
      </c>
      <c r="J4" s="27" t="s">
        <v>14</v>
      </c>
      <c r="K4" s="27" t="s">
        <v>69</v>
      </c>
      <c r="L4" s="27" t="s">
        <v>70</v>
      </c>
    </row>
    <row r="5" spans="1:12" x14ac:dyDescent="0.3">
      <c r="A5" s="1">
        <v>2003</v>
      </c>
      <c r="B5" s="1">
        <v>3</v>
      </c>
      <c r="C5" s="29">
        <v>309975.47700000001</v>
      </c>
      <c r="D5" s="8">
        <v>13.867379332190801</v>
      </c>
      <c r="E5" s="8">
        <v>183.21949810569799</v>
      </c>
      <c r="F5" s="8">
        <v>126.72275025435501</v>
      </c>
      <c r="G5" s="8">
        <v>0</v>
      </c>
      <c r="H5" s="8">
        <v>0</v>
      </c>
      <c r="I5" s="14">
        <v>0</v>
      </c>
      <c r="J5" s="14">
        <v>0</v>
      </c>
      <c r="K5" s="1">
        <v>0</v>
      </c>
      <c r="L5" s="1">
        <v>0</v>
      </c>
    </row>
    <row r="6" spans="1:12" x14ac:dyDescent="0.3">
      <c r="A6" s="1">
        <v>2003</v>
      </c>
      <c r="B6" s="1">
        <v>4</v>
      </c>
      <c r="C6" s="29">
        <v>274114.64799999999</v>
      </c>
      <c r="D6" s="8">
        <v>13.8829477399812</v>
      </c>
      <c r="E6" s="8">
        <v>182.67706454579599</v>
      </c>
      <c r="F6" s="8">
        <v>101.239243820506</v>
      </c>
      <c r="G6" s="8">
        <v>0</v>
      </c>
      <c r="H6" s="8">
        <v>0</v>
      </c>
      <c r="I6" s="14">
        <v>0</v>
      </c>
      <c r="J6" s="14">
        <v>0</v>
      </c>
      <c r="K6" s="1">
        <v>0</v>
      </c>
      <c r="L6" s="1">
        <v>0</v>
      </c>
    </row>
    <row r="7" spans="1:12" x14ac:dyDescent="0.3">
      <c r="A7" s="1">
        <v>2003</v>
      </c>
      <c r="B7" s="1">
        <v>5</v>
      </c>
      <c r="C7" s="29">
        <v>287674.29599999997</v>
      </c>
      <c r="D7" s="8">
        <v>13.8957898938119</v>
      </c>
      <c r="E7" s="8">
        <v>182.99037843758299</v>
      </c>
      <c r="F7" s="8">
        <v>229.03849999085401</v>
      </c>
      <c r="G7" s="8">
        <v>0</v>
      </c>
      <c r="H7" s="8">
        <v>0</v>
      </c>
      <c r="I7" s="14">
        <v>0</v>
      </c>
      <c r="J7" s="14">
        <v>0</v>
      </c>
      <c r="K7" s="1">
        <v>0</v>
      </c>
      <c r="L7" s="1">
        <v>0</v>
      </c>
    </row>
    <row r="8" spans="1:12" x14ac:dyDescent="0.3">
      <c r="A8" s="1">
        <v>2003</v>
      </c>
      <c r="B8" s="1">
        <v>6</v>
      </c>
      <c r="C8" s="29">
        <v>295515.87900000002</v>
      </c>
      <c r="D8" s="8">
        <v>13.907603239902</v>
      </c>
      <c r="E8" s="8">
        <v>183.532557016721</v>
      </c>
      <c r="F8" s="8">
        <v>254.61767797986701</v>
      </c>
      <c r="G8" s="8">
        <v>0</v>
      </c>
      <c r="H8" s="8">
        <v>0</v>
      </c>
      <c r="I8" s="14">
        <v>0</v>
      </c>
      <c r="J8" s="14">
        <v>0</v>
      </c>
      <c r="K8" s="1">
        <v>0</v>
      </c>
      <c r="L8" s="1">
        <v>0</v>
      </c>
    </row>
    <row r="9" spans="1:12" x14ac:dyDescent="0.3">
      <c r="A9" s="1">
        <v>2003</v>
      </c>
      <c r="B9" s="1">
        <v>7</v>
      </c>
      <c r="C9" s="29">
        <v>291239.45600000001</v>
      </c>
      <c r="D9" s="8">
        <v>13.891106163219501</v>
      </c>
      <c r="E9" s="8">
        <v>184.17981405339</v>
      </c>
      <c r="F9" s="8">
        <v>325.17725222560301</v>
      </c>
      <c r="G9" s="8">
        <v>0</v>
      </c>
      <c r="H9" s="8">
        <v>0</v>
      </c>
      <c r="I9" s="14">
        <v>0</v>
      </c>
      <c r="J9" s="14">
        <v>0</v>
      </c>
      <c r="K9" s="1">
        <v>0</v>
      </c>
      <c r="L9" s="1">
        <v>0</v>
      </c>
    </row>
    <row r="10" spans="1:12" x14ac:dyDescent="0.3">
      <c r="A10" s="1">
        <v>2003</v>
      </c>
      <c r="B10" s="1">
        <v>8</v>
      </c>
      <c r="C10" s="29">
        <v>267360.71299999999</v>
      </c>
      <c r="D10" s="8">
        <v>13.9388317173582</v>
      </c>
      <c r="E10" s="8">
        <v>184.472381254857</v>
      </c>
      <c r="F10" s="8">
        <v>286.78712558059601</v>
      </c>
      <c r="G10" s="8">
        <v>0</v>
      </c>
      <c r="H10" s="8">
        <v>0</v>
      </c>
      <c r="I10" s="14">
        <v>0</v>
      </c>
      <c r="J10" s="14">
        <v>0</v>
      </c>
      <c r="K10" s="1">
        <v>0</v>
      </c>
      <c r="L10" s="1">
        <v>0</v>
      </c>
    </row>
    <row r="11" spans="1:12" x14ac:dyDescent="0.3">
      <c r="A11" s="1">
        <v>2003</v>
      </c>
      <c r="B11" s="1">
        <v>9</v>
      </c>
      <c r="C11" s="29">
        <v>301125.73200000002</v>
      </c>
      <c r="D11" s="8">
        <v>14.0045079499873</v>
      </c>
      <c r="E11" s="8">
        <v>184.64780469165399</v>
      </c>
      <c r="F11" s="8">
        <v>283.47610045413097</v>
      </c>
      <c r="G11" s="8">
        <v>0</v>
      </c>
      <c r="H11" s="8">
        <v>0</v>
      </c>
      <c r="I11" s="14">
        <v>0</v>
      </c>
      <c r="J11" s="14">
        <v>0</v>
      </c>
      <c r="K11" s="1">
        <v>0</v>
      </c>
      <c r="L11" s="1">
        <v>0</v>
      </c>
    </row>
    <row r="12" spans="1:12" x14ac:dyDescent="0.3">
      <c r="A12" s="1">
        <v>2003</v>
      </c>
      <c r="B12" s="1">
        <v>10</v>
      </c>
      <c r="C12" s="29">
        <v>283261.598</v>
      </c>
      <c r="D12" s="8">
        <v>14.054162089837799</v>
      </c>
      <c r="E12" s="8">
        <v>184.67034590721201</v>
      </c>
      <c r="F12" s="8">
        <v>218.72197193363701</v>
      </c>
      <c r="G12" s="8">
        <v>0</v>
      </c>
      <c r="H12" s="8">
        <v>0</v>
      </c>
      <c r="I12" s="14">
        <v>0</v>
      </c>
      <c r="J12" s="14">
        <v>0</v>
      </c>
      <c r="K12" s="1">
        <v>0</v>
      </c>
      <c r="L12" s="1">
        <v>0</v>
      </c>
    </row>
    <row r="13" spans="1:12" x14ac:dyDescent="0.3">
      <c r="A13" s="1">
        <v>2003</v>
      </c>
      <c r="B13" s="1">
        <v>11</v>
      </c>
      <c r="C13" s="29">
        <v>283320.44900000002</v>
      </c>
      <c r="D13" s="8">
        <v>14.131623855527399</v>
      </c>
      <c r="E13" s="8">
        <v>185.08799777741299</v>
      </c>
      <c r="F13" s="8">
        <v>127.68754275169699</v>
      </c>
      <c r="G13" s="8">
        <v>0</v>
      </c>
      <c r="H13" s="8">
        <v>0</v>
      </c>
      <c r="I13" s="14">
        <v>0</v>
      </c>
      <c r="J13" s="14">
        <v>0</v>
      </c>
      <c r="K13" s="1">
        <v>0</v>
      </c>
      <c r="L13" s="1">
        <v>0</v>
      </c>
    </row>
    <row r="14" spans="1:12" x14ac:dyDescent="0.3">
      <c r="A14" s="1">
        <v>2003</v>
      </c>
      <c r="B14" s="1">
        <v>12</v>
      </c>
      <c r="C14" s="29">
        <v>290410.10700000002</v>
      </c>
      <c r="D14" s="8">
        <v>14.213500360469199</v>
      </c>
      <c r="E14" s="8">
        <v>185.64165631527499</v>
      </c>
      <c r="F14" s="8">
        <v>14.0744977505974</v>
      </c>
      <c r="G14" s="8">
        <v>0</v>
      </c>
      <c r="H14" s="8">
        <v>0</v>
      </c>
      <c r="I14" s="14">
        <v>0</v>
      </c>
      <c r="J14" s="14">
        <v>0</v>
      </c>
      <c r="K14" s="1">
        <v>0</v>
      </c>
      <c r="L14" s="1">
        <v>0</v>
      </c>
    </row>
    <row r="15" spans="1:12" x14ac:dyDescent="0.3">
      <c r="A15" s="1">
        <v>2004</v>
      </c>
      <c r="B15" s="1">
        <v>1</v>
      </c>
      <c r="C15" s="29">
        <v>304127.89500000002</v>
      </c>
      <c r="D15" s="8">
        <v>14.284432456022699</v>
      </c>
      <c r="E15" s="8">
        <v>186.16472824347301</v>
      </c>
      <c r="F15" s="8">
        <v>20.031091646428699</v>
      </c>
      <c r="G15" s="8">
        <v>0</v>
      </c>
      <c r="H15" s="8">
        <v>0</v>
      </c>
      <c r="I15" s="14">
        <v>0</v>
      </c>
      <c r="J15" s="14">
        <v>0</v>
      </c>
      <c r="K15" s="1">
        <v>0</v>
      </c>
      <c r="L15" s="1">
        <v>0</v>
      </c>
    </row>
    <row r="16" spans="1:12" x14ac:dyDescent="0.3">
      <c r="A16" s="1">
        <v>2004</v>
      </c>
      <c r="B16" s="1">
        <v>2</v>
      </c>
      <c r="C16" s="29">
        <v>283829.36499999999</v>
      </c>
      <c r="D16" s="8">
        <v>14.383664229324999</v>
      </c>
      <c r="E16" s="8">
        <v>186.72130664766601</v>
      </c>
      <c r="F16" s="8">
        <v>31.475698022794599</v>
      </c>
      <c r="G16" s="8">
        <v>0</v>
      </c>
      <c r="H16" s="8">
        <v>0</v>
      </c>
      <c r="I16" s="14">
        <v>0</v>
      </c>
      <c r="J16" s="14">
        <v>0</v>
      </c>
      <c r="K16" s="1">
        <v>0</v>
      </c>
      <c r="L16" s="1">
        <v>0</v>
      </c>
    </row>
    <row r="17" spans="1:12" x14ac:dyDescent="0.3">
      <c r="A17" s="1">
        <v>2004</v>
      </c>
      <c r="B17" s="1">
        <v>3</v>
      </c>
      <c r="C17" s="29">
        <v>277615.68400000001</v>
      </c>
      <c r="D17" s="8">
        <v>14.4806177040004</v>
      </c>
      <c r="E17" s="8">
        <v>187.213965108861</v>
      </c>
      <c r="F17" s="8">
        <v>47.378988834675603</v>
      </c>
      <c r="G17" s="8">
        <v>0</v>
      </c>
      <c r="H17" s="8">
        <v>0</v>
      </c>
      <c r="I17" s="14">
        <v>0</v>
      </c>
      <c r="J17" s="14">
        <v>0</v>
      </c>
      <c r="K17" s="1">
        <v>0</v>
      </c>
      <c r="L17" s="1">
        <v>0</v>
      </c>
    </row>
    <row r="18" spans="1:12" x14ac:dyDescent="0.3">
      <c r="A18" s="1">
        <v>2004</v>
      </c>
      <c r="B18" s="1">
        <v>4</v>
      </c>
      <c r="C18" s="29">
        <v>287666.13900000002</v>
      </c>
      <c r="D18" s="8">
        <v>14.608167799334399</v>
      </c>
      <c r="E18" s="8">
        <v>187.81148185957201</v>
      </c>
      <c r="F18" s="8">
        <v>76.623329848907801</v>
      </c>
      <c r="G18" s="8">
        <v>0</v>
      </c>
      <c r="H18" s="8">
        <v>0</v>
      </c>
      <c r="I18" s="14">
        <v>0</v>
      </c>
      <c r="J18" s="14">
        <v>0</v>
      </c>
      <c r="K18" s="1">
        <v>0</v>
      </c>
      <c r="L18" s="1">
        <v>0</v>
      </c>
    </row>
    <row r="19" spans="1:12" x14ac:dyDescent="0.3">
      <c r="A19" s="1">
        <v>2004</v>
      </c>
      <c r="B19" s="1">
        <v>5</v>
      </c>
      <c r="C19" s="29">
        <v>284176.61599999998</v>
      </c>
      <c r="D19" s="8">
        <v>14.6622458644293</v>
      </c>
      <c r="E19" s="8">
        <v>188.16134353316099</v>
      </c>
      <c r="F19" s="8">
        <v>132.541666666667</v>
      </c>
      <c r="G19" s="8">
        <v>0</v>
      </c>
      <c r="H19" s="8">
        <v>0</v>
      </c>
      <c r="I19" s="14">
        <v>0</v>
      </c>
      <c r="J19" s="14">
        <v>0</v>
      </c>
      <c r="K19" s="1">
        <v>0</v>
      </c>
      <c r="L19" s="1">
        <v>0</v>
      </c>
    </row>
    <row r="20" spans="1:12" x14ac:dyDescent="0.3">
      <c r="A20" s="1">
        <v>2004</v>
      </c>
      <c r="B20" s="1">
        <v>6</v>
      </c>
      <c r="C20" s="29">
        <v>270981.15299999999</v>
      </c>
      <c r="D20" s="8">
        <v>14.7065783874574</v>
      </c>
      <c r="E20" s="8">
        <v>188.52717460736699</v>
      </c>
      <c r="F20" s="8">
        <v>321.97639370827602</v>
      </c>
      <c r="G20" s="8">
        <v>0</v>
      </c>
      <c r="H20" s="8">
        <v>0</v>
      </c>
      <c r="I20" s="14">
        <v>0</v>
      </c>
      <c r="J20" s="14">
        <v>0</v>
      </c>
      <c r="K20" s="1">
        <v>0</v>
      </c>
      <c r="L20" s="1">
        <v>0</v>
      </c>
    </row>
    <row r="21" spans="1:12" x14ac:dyDescent="0.3">
      <c r="A21" s="1">
        <v>2004</v>
      </c>
      <c r="B21" s="1">
        <v>7</v>
      </c>
      <c r="C21" s="29">
        <v>320549.90000000002</v>
      </c>
      <c r="D21" s="8">
        <v>14.7269161979783</v>
      </c>
      <c r="E21" s="8">
        <v>188.68193691098301</v>
      </c>
      <c r="F21" s="8">
        <v>310.78597872370301</v>
      </c>
      <c r="G21" s="8">
        <v>0</v>
      </c>
      <c r="H21" s="8">
        <v>0</v>
      </c>
      <c r="I21" s="14">
        <v>0</v>
      </c>
      <c r="J21" s="14">
        <v>0</v>
      </c>
      <c r="K21" s="1">
        <v>0</v>
      </c>
      <c r="L21" s="1">
        <v>0</v>
      </c>
    </row>
    <row r="22" spans="1:12" x14ac:dyDescent="0.3">
      <c r="A22" s="1">
        <v>2004</v>
      </c>
      <c r="B22" s="1">
        <v>8</v>
      </c>
      <c r="C22" s="29">
        <v>276030.38099999999</v>
      </c>
      <c r="D22" s="8">
        <v>14.8100970796113</v>
      </c>
      <c r="E22" s="8">
        <v>189.34443033097401</v>
      </c>
      <c r="F22" s="8">
        <v>298.97119275729199</v>
      </c>
      <c r="G22" s="8">
        <v>0</v>
      </c>
      <c r="H22" s="8">
        <v>0</v>
      </c>
      <c r="I22" s="14">
        <v>0</v>
      </c>
      <c r="J22" s="14">
        <v>0</v>
      </c>
      <c r="K22" s="1">
        <v>0</v>
      </c>
      <c r="L22" s="1">
        <v>0</v>
      </c>
    </row>
    <row r="23" spans="1:12" x14ac:dyDescent="0.3">
      <c r="A23" s="1">
        <v>2004</v>
      </c>
      <c r="B23" s="1">
        <v>9</v>
      </c>
      <c r="C23" s="29">
        <v>271896.67099999997</v>
      </c>
      <c r="D23" s="8">
        <v>14.904947364932299</v>
      </c>
      <c r="E23" s="8">
        <v>190.07363275814299</v>
      </c>
      <c r="F23" s="8">
        <v>298.37371125733699</v>
      </c>
      <c r="G23" s="8">
        <v>0</v>
      </c>
      <c r="H23" s="8">
        <v>0</v>
      </c>
      <c r="I23" s="14">
        <v>0</v>
      </c>
      <c r="J23" s="14">
        <v>0</v>
      </c>
      <c r="K23" s="1">
        <v>0</v>
      </c>
      <c r="L23" s="1">
        <v>0</v>
      </c>
    </row>
    <row r="24" spans="1:12" x14ac:dyDescent="0.3">
      <c r="A24" s="1">
        <v>2004</v>
      </c>
      <c r="B24" s="1">
        <v>10</v>
      </c>
      <c r="C24" s="29">
        <v>169107.201</v>
      </c>
      <c r="D24" s="8">
        <v>15.025816179288</v>
      </c>
      <c r="E24" s="8">
        <v>191.008918644852</v>
      </c>
      <c r="F24" s="8">
        <v>180.78962868374001</v>
      </c>
      <c r="G24" s="8">
        <v>0</v>
      </c>
      <c r="H24" s="8">
        <v>0</v>
      </c>
      <c r="I24" s="14">
        <v>1</v>
      </c>
      <c r="J24" s="14">
        <v>0</v>
      </c>
      <c r="K24" s="1">
        <v>0</v>
      </c>
      <c r="L24" s="1">
        <v>0</v>
      </c>
    </row>
    <row r="25" spans="1:12" x14ac:dyDescent="0.3">
      <c r="A25" s="1">
        <v>2004</v>
      </c>
      <c r="B25" s="1">
        <v>11</v>
      </c>
      <c r="C25" s="29">
        <v>361974.06199999998</v>
      </c>
      <c r="D25" s="8">
        <v>15.0824104489433</v>
      </c>
      <c r="E25" s="8">
        <v>191.44982403199799</v>
      </c>
      <c r="F25" s="8">
        <v>89.155191325227904</v>
      </c>
      <c r="G25" s="8">
        <v>0</v>
      </c>
      <c r="H25" s="8">
        <v>0</v>
      </c>
      <c r="I25" s="14">
        <v>0</v>
      </c>
      <c r="J25" s="14">
        <v>1</v>
      </c>
      <c r="K25" s="1">
        <v>0</v>
      </c>
      <c r="L25" s="1">
        <v>0</v>
      </c>
    </row>
    <row r="26" spans="1:12" x14ac:dyDescent="0.3">
      <c r="A26" s="1">
        <v>2004</v>
      </c>
      <c r="B26" s="1">
        <v>12</v>
      </c>
      <c r="C26" s="29">
        <v>330296.76500000001</v>
      </c>
      <c r="D26" s="8">
        <v>15.120500100300299</v>
      </c>
      <c r="E26" s="8">
        <v>191.74125732314999</v>
      </c>
      <c r="F26" s="8">
        <v>28.518350539545999</v>
      </c>
      <c r="G26" s="8">
        <v>0</v>
      </c>
      <c r="H26" s="8">
        <v>0</v>
      </c>
      <c r="I26" s="14">
        <v>0</v>
      </c>
      <c r="J26" s="14">
        <v>0</v>
      </c>
      <c r="K26" s="1">
        <v>0</v>
      </c>
      <c r="L26" s="1">
        <v>0</v>
      </c>
    </row>
    <row r="27" spans="1:12" x14ac:dyDescent="0.3">
      <c r="A27" s="1">
        <v>2005</v>
      </c>
      <c r="B27" s="1">
        <v>1</v>
      </c>
      <c r="C27" s="29">
        <v>299271.06300000002</v>
      </c>
      <c r="D27" s="8">
        <v>15.1570568807733</v>
      </c>
      <c r="E27" s="8">
        <v>192.05275888002001</v>
      </c>
      <c r="F27" s="8">
        <v>23.8760854636297</v>
      </c>
      <c r="G27" s="8">
        <v>0</v>
      </c>
      <c r="H27" s="8">
        <v>0</v>
      </c>
      <c r="I27" s="14">
        <v>0</v>
      </c>
      <c r="J27" s="14">
        <v>0</v>
      </c>
      <c r="K27" s="1">
        <v>0</v>
      </c>
      <c r="L27" s="1">
        <v>0</v>
      </c>
    </row>
    <row r="28" spans="1:12" x14ac:dyDescent="0.3">
      <c r="A28" s="1">
        <v>2005</v>
      </c>
      <c r="B28" s="1">
        <v>2</v>
      </c>
      <c r="C28" s="29">
        <v>264274.52399999998</v>
      </c>
      <c r="D28" s="8">
        <v>15.2015946010535</v>
      </c>
      <c r="E28" s="8">
        <v>192.32294020776101</v>
      </c>
      <c r="F28" s="8">
        <v>14.7795733714481</v>
      </c>
      <c r="G28" s="8">
        <v>0</v>
      </c>
      <c r="H28" s="8">
        <v>0</v>
      </c>
      <c r="I28" s="14">
        <v>0</v>
      </c>
      <c r="J28" s="14">
        <v>0</v>
      </c>
      <c r="K28" s="1">
        <v>0</v>
      </c>
      <c r="L28" s="1">
        <v>0</v>
      </c>
    </row>
    <row r="29" spans="1:12" x14ac:dyDescent="0.3">
      <c r="A29" s="1">
        <v>2005</v>
      </c>
      <c r="B29" s="1">
        <v>3</v>
      </c>
      <c r="C29" s="29">
        <v>280157.59000000003</v>
      </c>
      <c r="D29" s="8">
        <v>15.2587917051227</v>
      </c>
      <c r="E29" s="8">
        <v>192.72430091231899</v>
      </c>
      <c r="F29" s="8">
        <v>55.0400394605428</v>
      </c>
      <c r="G29" s="8">
        <v>0</v>
      </c>
      <c r="H29" s="8">
        <v>0</v>
      </c>
      <c r="I29" s="14">
        <v>0</v>
      </c>
      <c r="J29" s="14">
        <v>0</v>
      </c>
      <c r="K29" s="1">
        <v>0</v>
      </c>
      <c r="L29" s="1">
        <v>0</v>
      </c>
    </row>
    <row r="30" spans="1:12" x14ac:dyDescent="0.3">
      <c r="A30" s="1">
        <v>2005</v>
      </c>
      <c r="B30" s="1">
        <v>4</v>
      </c>
      <c r="C30" s="29">
        <v>278450.658</v>
      </c>
      <c r="D30" s="8">
        <v>15.2998341295614</v>
      </c>
      <c r="E30" s="8">
        <v>192.71708287225599</v>
      </c>
      <c r="F30" s="8">
        <v>68.851319402389507</v>
      </c>
      <c r="G30" s="8">
        <v>0</v>
      </c>
      <c r="H30" s="8">
        <v>0</v>
      </c>
      <c r="I30" s="14">
        <v>0</v>
      </c>
      <c r="J30" s="14">
        <v>0</v>
      </c>
      <c r="K30" s="1">
        <v>0</v>
      </c>
      <c r="L30" s="1">
        <v>0</v>
      </c>
    </row>
    <row r="31" spans="1:12" x14ac:dyDescent="0.3">
      <c r="A31" s="1">
        <v>2005</v>
      </c>
      <c r="B31" s="1">
        <v>5</v>
      </c>
      <c r="C31" s="29">
        <v>261214.58600000001</v>
      </c>
      <c r="D31" s="8">
        <v>15.3823204849453</v>
      </c>
      <c r="E31" s="8">
        <v>193.621378100096</v>
      </c>
      <c r="F31" s="8">
        <v>151.25206791620701</v>
      </c>
      <c r="G31" s="8">
        <v>0</v>
      </c>
      <c r="H31" s="8">
        <v>0</v>
      </c>
      <c r="I31" s="14">
        <v>0</v>
      </c>
      <c r="J31" s="14">
        <v>0</v>
      </c>
      <c r="K31" s="1">
        <v>0</v>
      </c>
      <c r="L31" s="1">
        <v>0</v>
      </c>
    </row>
    <row r="32" spans="1:12" x14ac:dyDescent="0.3">
      <c r="A32" s="1">
        <v>2005</v>
      </c>
      <c r="B32" s="1">
        <v>6</v>
      </c>
      <c r="C32" s="29">
        <v>272576.06099999999</v>
      </c>
      <c r="D32" s="8">
        <v>15.4576416450266</v>
      </c>
      <c r="E32" s="8">
        <v>194.66153902774801</v>
      </c>
      <c r="F32" s="8">
        <v>245.31806466596601</v>
      </c>
      <c r="G32" s="8">
        <v>0</v>
      </c>
      <c r="H32" s="8">
        <v>0</v>
      </c>
      <c r="I32" s="14">
        <v>0</v>
      </c>
      <c r="J32" s="14">
        <v>0</v>
      </c>
      <c r="K32" s="1">
        <v>0</v>
      </c>
      <c r="L32" s="1">
        <v>0</v>
      </c>
    </row>
    <row r="33" spans="1:12" x14ac:dyDescent="0.3">
      <c r="A33" s="1">
        <v>2005</v>
      </c>
      <c r="B33" s="1">
        <v>7</v>
      </c>
      <c r="C33" s="29">
        <v>260098.614</v>
      </c>
      <c r="D33" s="8">
        <v>15.5772917039963</v>
      </c>
      <c r="E33" s="8">
        <v>195.875205927465</v>
      </c>
      <c r="F33" s="8">
        <v>350.24389077364799</v>
      </c>
      <c r="G33" s="8">
        <v>0</v>
      </c>
      <c r="H33" s="8">
        <v>0</v>
      </c>
      <c r="I33" s="14">
        <v>0</v>
      </c>
      <c r="J33" s="14">
        <v>0</v>
      </c>
      <c r="K33" s="1">
        <v>0</v>
      </c>
      <c r="L33" s="1">
        <v>0</v>
      </c>
    </row>
    <row r="34" spans="1:12" x14ac:dyDescent="0.3">
      <c r="A34" s="1">
        <v>2005</v>
      </c>
      <c r="B34" s="1">
        <v>8</v>
      </c>
      <c r="C34" s="29">
        <v>293565.67599999998</v>
      </c>
      <c r="D34" s="8">
        <v>15.5862315996251</v>
      </c>
      <c r="E34" s="8">
        <v>196.66438689820001</v>
      </c>
      <c r="F34" s="8">
        <v>362.78163077883301</v>
      </c>
      <c r="G34" s="8">
        <v>0</v>
      </c>
      <c r="H34" s="8">
        <v>0</v>
      </c>
      <c r="I34" s="14">
        <v>0</v>
      </c>
      <c r="J34" s="14">
        <v>0</v>
      </c>
      <c r="K34" s="1">
        <v>0</v>
      </c>
      <c r="L34" s="1">
        <v>0</v>
      </c>
    </row>
    <row r="35" spans="1:12" x14ac:dyDescent="0.3">
      <c r="A35" s="1">
        <v>2005</v>
      </c>
      <c r="B35" s="1">
        <v>9</v>
      </c>
      <c r="C35" s="29">
        <v>250149.264</v>
      </c>
      <c r="D35" s="8">
        <v>15.591288578390399</v>
      </c>
      <c r="E35" s="8">
        <v>197.26040717433401</v>
      </c>
      <c r="F35" s="8">
        <v>314.84266769791299</v>
      </c>
      <c r="G35" s="8">
        <v>1</v>
      </c>
      <c r="H35" s="8">
        <v>0</v>
      </c>
      <c r="I35" s="14">
        <v>0</v>
      </c>
      <c r="J35" s="14">
        <v>0</v>
      </c>
      <c r="K35" s="1">
        <v>0</v>
      </c>
      <c r="L35" s="1">
        <v>0</v>
      </c>
    </row>
    <row r="36" spans="1:12" x14ac:dyDescent="0.3">
      <c r="A36" s="1">
        <v>2005</v>
      </c>
      <c r="B36" s="1">
        <v>10</v>
      </c>
      <c r="C36" s="29">
        <v>330084.63199999998</v>
      </c>
      <c r="D36" s="8">
        <v>15.5158843689641</v>
      </c>
      <c r="E36" s="8">
        <v>198.09320452904899</v>
      </c>
      <c r="F36" s="8">
        <v>213.78666923833501</v>
      </c>
      <c r="G36" s="8">
        <v>0</v>
      </c>
      <c r="H36" s="8">
        <v>1</v>
      </c>
      <c r="I36" s="14">
        <v>0</v>
      </c>
      <c r="J36" s="14">
        <v>0</v>
      </c>
      <c r="K36" s="1">
        <v>0</v>
      </c>
      <c r="L36" s="1">
        <v>0</v>
      </c>
    </row>
    <row r="37" spans="1:12" x14ac:dyDescent="0.3">
      <c r="A37" s="1">
        <v>2005</v>
      </c>
      <c r="B37" s="1">
        <v>11</v>
      </c>
      <c r="C37" s="29">
        <v>284157.62</v>
      </c>
      <c r="D37" s="8">
        <v>15.6333300431462</v>
      </c>
      <c r="E37" s="8">
        <v>198.44329652931799</v>
      </c>
      <c r="F37" s="8">
        <v>86.269684929734197</v>
      </c>
      <c r="G37" s="8">
        <v>0</v>
      </c>
      <c r="H37" s="8">
        <v>0</v>
      </c>
      <c r="I37" s="14">
        <v>0</v>
      </c>
      <c r="J37" s="14">
        <v>0</v>
      </c>
      <c r="K37" s="1">
        <v>0</v>
      </c>
      <c r="L37" s="1">
        <v>0</v>
      </c>
    </row>
    <row r="38" spans="1:12" x14ac:dyDescent="0.3">
      <c r="A38" s="1">
        <v>2005</v>
      </c>
      <c r="B38" s="1">
        <v>12</v>
      </c>
      <c r="C38" s="29">
        <v>287644.70299999998</v>
      </c>
      <c r="D38" s="8">
        <v>15.7871828577124</v>
      </c>
      <c r="E38" s="8">
        <v>198.76349894153401</v>
      </c>
      <c r="F38" s="8">
        <v>18.7472570042207</v>
      </c>
      <c r="G38" s="8">
        <v>0</v>
      </c>
      <c r="H38" s="8">
        <v>0</v>
      </c>
      <c r="I38" s="14">
        <v>0</v>
      </c>
      <c r="J38" s="14">
        <v>0</v>
      </c>
      <c r="K38" s="1">
        <v>0</v>
      </c>
      <c r="L38" s="1">
        <v>0</v>
      </c>
    </row>
    <row r="39" spans="1:12" x14ac:dyDescent="0.3">
      <c r="A39" s="1">
        <v>2006</v>
      </c>
      <c r="B39" s="1">
        <v>1</v>
      </c>
      <c r="C39" s="29">
        <v>273359.90999999997</v>
      </c>
      <c r="D39" s="8">
        <v>15.984236519374701</v>
      </c>
      <c r="E39" s="8">
        <v>198.955679659873</v>
      </c>
      <c r="F39" s="8">
        <v>28.909164099402901</v>
      </c>
      <c r="G39" s="8">
        <v>0</v>
      </c>
      <c r="H39" s="8">
        <v>0</v>
      </c>
      <c r="I39" s="14">
        <v>0</v>
      </c>
      <c r="J39" s="14">
        <v>0</v>
      </c>
      <c r="K39" s="1">
        <v>0</v>
      </c>
      <c r="L39" s="1">
        <v>0</v>
      </c>
    </row>
    <row r="40" spans="1:12" x14ac:dyDescent="0.3">
      <c r="A40" s="1">
        <v>2006</v>
      </c>
      <c r="B40" s="1">
        <v>2</v>
      </c>
      <c r="C40" s="29">
        <v>312553.71999999997</v>
      </c>
      <c r="D40" s="8">
        <v>16.071515321450899</v>
      </c>
      <c r="E40" s="8">
        <v>199.42415537948099</v>
      </c>
      <c r="F40" s="8">
        <v>23.1833740330379</v>
      </c>
      <c r="G40" s="8">
        <v>0</v>
      </c>
      <c r="H40" s="8">
        <v>0</v>
      </c>
      <c r="I40" s="14">
        <v>0</v>
      </c>
      <c r="J40" s="14">
        <v>0</v>
      </c>
      <c r="K40" s="1">
        <v>0</v>
      </c>
      <c r="L40" s="1">
        <v>0</v>
      </c>
    </row>
    <row r="41" spans="1:12" x14ac:dyDescent="0.3">
      <c r="A41" s="1">
        <v>2006</v>
      </c>
      <c r="B41" s="1">
        <v>3</v>
      </c>
      <c r="C41" s="29">
        <v>275849.90899999999</v>
      </c>
      <c r="D41" s="8">
        <v>16.114286197077401</v>
      </c>
      <c r="E41" s="8">
        <v>200.020164960746</v>
      </c>
      <c r="F41" s="8">
        <v>48.305720486185002</v>
      </c>
      <c r="G41" s="8">
        <v>0</v>
      </c>
      <c r="H41" s="8">
        <v>0</v>
      </c>
      <c r="I41" s="14">
        <v>0</v>
      </c>
      <c r="J41" s="14">
        <v>0</v>
      </c>
      <c r="K41" s="1">
        <v>0</v>
      </c>
      <c r="L41" s="1">
        <v>0</v>
      </c>
    </row>
    <row r="42" spans="1:12" x14ac:dyDescent="0.3">
      <c r="A42" s="1">
        <v>2006</v>
      </c>
      <c r="B42" s="1">
        <v>4</v>
      </c>
      <c r="C42" s="29">
        <v>283304.39899999998</v>
      </c>
      <c r="D42" s="8">
        <v>16.194050474463499</v>
      </c>
      <c r="E42" s="8">
        <v>200.46555831303601</v>
      </c>
      <c r="F42" s="8">
        <v>131.371098158753</v>
      </c>
      <c r="G42" s="8">
        <v>0</v>
      </c>
      <c r="H42" s="8">
        <v>0</v>
      </c>
      <c r="I42" s="14">
        <v>0</v>
      </c>
      <c r="J42" s="14">
        <v>0</v>
      </c>
      <c r="K42" s="1">
        <v>0</v>
      </c>
      <c r="L42" s="1">
        <v>0</v>
      </c>
    </row>
    <row r="43" spans="1:12" x14ac:dyDescent="0.3">
      <c r="A43" s="1">
        <v>2006</v>
      </c>
      <c r="B43" s="1">
        <v>5</v>
      </c>
      <c r="C43" s="29">
        <v>286804.60200000001</v>
      </c>
      <c r="D43" s="8">
        <v>16.211066903891499</v>
      </c>
      <c r="E43" s="8">
        <v>201.305760965247</v>
      </c>
      <c r="F43" s="8">
        <v>175.98982638467999</v>
      </c>
      <c r="G43" s="8">
        <v>0</v>
      </c>
      <c r="H43" s="8">
        <v>0</v>
      </c>
      <c r="I43" s="14">
        <v>0</v>
      </c>
      <c r="J43" s="14">
        <v>0</v>
      </c>
      <c r="K43" s="1">
        <v>0</v>
      </c>
      <c r="L43" s="1">
        <v>0</v>
      </c>
    </row>
    <row r="44" spans="1:12" x14ac:dyDescent="0.3">
      <c r="A44" s="1">
        <v>2006</v>
      </c>
      <c r="B44" s="1">
        <v>6</v>
      </c>
      <c r="C44" s="29">
        <v>328951.34499999997</v>
      </c>
      <c r="D44" s="8">
        <v>16.228200251990501</v>
      </c>
      <c r="E44" s="8">
        <v>202.02868072181701</v>
      </c>
      <c r="F44" s="8">
        <v>282.664422847433</v>
      </c>
      <c r="G44" s="8">
        <v>0</v>
      </c>
      <c r="H44" s="8">
        <v>0</v>
      </c>
      <c r="I44" s="14">
        <v>0</v>
      </c>
      <c r="J44" s="14">
        <v>0</v>
      </c>
      <c r="K44" s="1">
        <v>0</v>
      </c>
      <c r="L44" s="1">
        <v>0</v>
      </c>
    </row>
    <row r="45" spans="1:12" x14ac:dyDescent="0.3">
      <c r="A45" s="1">
        <v>2006</v>
      </c>
      <c r="B45" s="1">
        <v>7</v>
      </c>
      <c r="C45" s="29">
        <v>295071.62800000003</v>
      </c>
      <c r="D45" s="8">
        <v>16.237264739831598</v>
      </c>
      <c r="E45" s="8">
        <v>203.44134634744901</v>
      </c>
      <c r="F45" s="8">
        <v>283.18637978196102</v>
      </c>
      <c r="G45" s="8">
        <v>0</v>
      </c>
      <c r="H45" s="8">
        <v>0</v>
      </c>
      <c r="I45" s="14">
        <v>0</v>
      </c>
      <c r="J45" s="14">
        <v>0</v>
      </c>
      <c r="K45" s="1">
        <v>0</v>
      </c>
      <c r="L45" s="1">
        <v>0</v>
      </c>
    </row>
    <row r="46" spans="1:12" x14ac:dyDescent="0.3">
      <c r="A46" s="1">
        <v>2006</v>
      </c>
      <c r="B46" s="1">
        <v>8</v>
      </c>
      <c r="C46" s="29">
        <v>293401.98499999999</v>
      </c>
      <c r="D46" s="8">
        <v>16.267181063718599</v>
      </c>
      <c r="E46" s="8">
        <v>203.24045508072399</v>
      </c>
      <c r="F46" s="8">
        <v>331.12711884634399</v>
      </c>
      <c r="G46" s="8">
        <v>0</v>
      </c>
      <c r="H46" s="8">
        <v>0</v>
      </c>
      <c r="I46" s="14">
        <v>0</v>
      </c>
      <c r="J46" s="14">
        <v>0</v>
      </c>
      <c r="K46" s="1">
        <v>0</v>
      </c>
      <c r="L46" s="1">
        <v>0</v>
      </c>
    </row>
    <row r="47" spans="1:12" x14ac:dyDescent="0.3">
      <c r="A47" s="1">
        <v>2006</v>
      </c>
      <c r="B47" s="1">
        <v>9</v>
      </c>
      <c r="C47" s="29">
        <v>282279.076</v>
      </c>
      <c r="D47" s="8">
        <v>16.297896583818599</v>
      </c>
      <c r="E47" s="8">
        <v>202.81819857192801</v>
      </c>
      <c r="F47" s="8">
        <v>281.34908990001998</v>
      </c>
      <c r="G47" s="8">
        <v>0</v>
      </c>
      <c r="H47" s="8">
        <v>0</v>
      </c>
      <c r="I47" s="14">
        <v>0</v>
      </c>
      <c r="J47" s="14">
        <v>0</v>
      </c>
      <c r="K47" s="1">
        <v>0</v>
      </c>
      <c r="L47" s="1">
        <v>0</v>
      </c>
    </row>
    <row r="48" spans="1:12" x14ac:dyDescent="0.3">
      <c r="A48" s="1">
        <v>2006</v>
      </c>
      <c r="B48" s="1">
        <v>10</v>
      </c>
      <c r="C48" s="29">
        <v>295575.06400000001</v>
      </c>
      <c r="D48" s="8">
        <v>16.349617857206798</v>
      </c>
      <c r="E48" s="8">
        <v>201.87087111220299</v>
      </c>
      <c r="F48" s="8">
        <v>200.08235502539401</v>
      </c>
      <c r="G48" s="8">
        <v>0</v>
      </c>
      <c r="H48" s="8">
        <v>0</v>
      </c>
      <c r="I48" s="14">
        <v>0</v>
      </c>
      <c r="J48" s="14">
        <v>0</v>
      </c>
      <c r="K48" s="1">
        <v>0</v>
      </c>
      <c r="L48" s="1">
        <v>0</v>
      </c>
    </row>
    <row r="49" spans="1:12" x14ac:dyDescent="0.3">
      <c r="A49" s="1">
        <v>2006</v>
      </c>
      <c r="B49" s="1">
        <v>11</v>
      </c>
      <c r="C49" s="29">
        <v>301935.11099999998</v>
      </c>
      <c r="D49" s="8">
        <v>16.3559893378686</v>
      </c>
      <c r="E49" s="8">
        <v>202.195356983598</v>
      </c>
      <c r="F49" s="8">
        <v>70.369461474225503</v>
      </c>
      <c r="G49" s="8">
        <v>0</v>
      </c>
      <c r="H49" s="8">
        <v>0</v>
      </c>
      <c r="I49" s="14">
        <v>0</v>
      </c>
      <c r="J49" s="14">
        <v>0</v>
      </c>
      <c r="K49" s="1">
        <v>0</v>
      </c>
      <c r="L49" s="1">
        <v>0</v>
      </c>
    </row>
    <row r="50" spans="1:12" x14ac:dyDescent="0.3">
      <c r="A50" s="1">
        <v>2006</v>
      </c>
      <c r="B50" s="1">
        <v>12</v>
      </c>
      <c r="C50" s="29">
        <v>272573.97899999999</v>
      </c>
      <c r="D50" s="8">
        <v>16.3453475649208</v>
      </c>
      <c r="E50" s="8">
        <v>202.93377190409899</v>
      </c>
      <c r="F50" s="8">
        <v>62.717743760791599</v>
      </c>
      <c r="G50" s="8">
        <v>0</v>
      </c>
      <c r="H50" s="8">
        <v>0</v>
      </c>
      <c r="I50" s="14">
        <v>0</v>
      </c>
      <c r="J50" s="14">
        <v>0</v>
      </c>
      <c r="K50" s="1">
        <v>0</v>
      </c>
      <c r="L50" s="1">
        <v>0</v>
      </c>
    </row>
    <row r="51" spans="1:12" x14ac:dyDescent="0.3">
      <c r="A51" s="1">
        <v>2007</v>
      </c>
      <c r="B51" s="1">
        <v>1</v>
      </c>
      <c r="C51" s="29">
        <v>298852.93099999998</v>
      </c>
      <c r="D51" s="8">
        <v>16.363427503013099</v>
      </c>
      <c r="E51" s="8">
        <v>203.45313216659599</v>
      </c>
      <c r="F51" s="8">
        <v>55.445797060494201</v>
      </c>
      <c r="G51" s="8">
        <v>0</v>
      </c>
      <c r="H51" s="8">
        <v>0</v>
      </c>
      <c r="I51" s="14">
        <v>0</v>
      </c>
      <c r="J51" s="14">
        <v>0</v>
      </c>
      <c r="K51" s="1">
        <v>0</v>
      </c>
      <c r="L51" s="1">
        <v>0</v>
      </c>
    </row>
    <row r="52" spans="1:12" x14ac:dyDescent="0.3">
      <c r="A52" s="1">
        <v>2007</v>
      </c>
      <c r="B52" s="1">
        <v>2</v>
      </c>
      <c r="C52" s="29">
        <v>275151.31099999999</v>
      </c>
      <c r="D52" s="8">
        <v>16.321540844592199</v>
      </c>
      <c r="E52" s="8">
        <v>204.35331451563499</v>
      </c>
      <c r="F52" s="8">
        <v>21.083467052824901</v>
      </c>
      <c r="G52" s="8">
        <v>0</v>
      </c>
      <c r="H52" s="8">
        <v>0</v>
      </c>
      <c r="I52" s="14">
        <v>0</v>
      </c>
      <c r="J52" s="14">
        <v>0</v>
      </c>
      <c r="K52" s="1">
        <v>0</v>
      </c>
      <c r="L52" s="1">
        <v>0</v>
      </c>
    </row>
    <row r="53" spans="1:12" x14ac:dyDescent="0.3">
      <c r="A53" s="1">
        <v>2007</v>
      </c>
      <c r="B53" s="1">
        <v>3</v>
      </c>
      <c r="C53" s="29">
        <v>277842.717</v>
      </c>
      <c r="D53" s="8">
        <v>16.272005770482799</v>
      </c>
      <c r="E53" s="8">
        <v>205.14455331777</v>
      </c>
      <c r="F53" s="8">
        <v>64.462878737671403</v>
      </c>
      <c r="G53" s="8">
        <v>0</v>
      </c>
      <c r="H53" s="8">
        <v>0</v>
      </c>
      <c r="I53" s="14">
        <v>0</v>
      </c>
      <c r="J53" s="14">
        <v>0</v>
      </c>
      <c r="K53" s="1">
        <v>0</v>
      </c>
      <c r="L53" s="1">
        <v>0</v>
      </c>
    </row>
    <row r="54" spans="1:12" x14ac:dyDescent="0.3">
      <c r="A54" s="1">
        <v>2007</v>
      </c>
      <c r="B54" s="1">
        <v>4</v>
      </c>
      <c r="C54" s="29">
        <v>242845.633</v>
      </c>
      <c r="D54" s="8">
        <v>16.222358629957199</v>
      </c>
      <c r="E54" s="8">
        <v>206.21622985099199</v>
      </c>
      <c r="F54" s="8">
        <v>98.2927811906861</v>
      </c>
      <c r="G54" s="8">
        <v>0</v>
      </c>
      <c r="H54" s="8">
        <v>0</v>
      </c>
      <c r="I54" s="14">
        <v>0</v>
      </c>
      <c r="J54" s="14">
        <v>0</v>
      </c>
      <c r="K54" s="1">
        <v>0</v>
      </c>
      <c r="L54" s="1">
        <v>0</v>
      </c>
    </row>
    <row r="55" spans="1:12" x14ac:dyDescent="0.3">
      <c r="A55" s="1">
        <v>2007</v>
      </c>
      <c r="B55" s="1">
        <v>5</v>
      </c>
      <c r="C55" s="29">
        <v>286954.03700000001</v>
      </c>
      <c r="D55" s="8">
        <v>16.188482898076</v>
      </c>
      <c r="E55" s="8">
        <v>206.64929853408199</v>
      </c>
      <c r="F55" s="8">
        <v>159.464073707137</v>
      </c>
      <c r="G55" s="8">
        <v>0</v>
      </c>
      <c r="H55" s="8">
        <v>0</v>
      </c>
      <c r="I55" s="14">
        <v>0</v>
      </c>
      <c r="J55" s="14">
        <v>0</v>
      </c>
      <c r="K55" s="1">
        <v>0</v>
      </c>
      <c r="L55" s="1">
        <v>0</v>
      </c>
    </row>
    <row r="56" spans="1:12" x14ac:dyDescent="0.3">
      <c r="A56" s="1">
        <v>2007</v>
      </c>
      <c r="B56" s="1">
        <v>6</v>
      </c>
      <c r="C56" s="29">
        <v>278871.97899999999</v>
      </c>
      <c r="D56" s="8">
        <v>16.153637648246001</v>
      </c>
      <c r="E56" s="8">
        <v>207.02747161492599</v>
      </c>
      <c r="F56" s="8">
        <v>252.77691374055601</v>
      </c>
      <c r="G56" s="8">
        <v>0</v>
      </c>
      <c r="H56" s="8">
        <v>0</v>
      </c>
      <c r="I56" s="14">
        <v>0</v>
      </c>
      <c r="J56" s="14">
        <v>0</v>
      </c>
      <c r="K56" s="1">
        <v>0</v>
      </c>
      <c r="L56" s="1">
        <v>0</v>
      </c>
    </row>
    <row r="57" spans="1:12" x14ac:dyDescent="0.3">
      <c r="A57" s="1">
        <v>2007</v>
      </c>
      <c r="B57" s="1">
        <v>7</v>
      </c>
      <c r="C57" s="29">
        <v>270910.37900000002</v>
      </c>
      <c r="D57" s="8">
        <v>16.1369476724409</v>
      </c>
      <c r="E57" s="8">
        <v>207.148985466471</v>
      </c>
      <c r="F57" s="8">
        <v>307.41533338123099</v>
      </c>
      <c r="G57" s="8">
        <v>0</v>
      </c>
      <c r="H57" s="8">
        <v>0</v>
      </c>
      <c r="I57" s="14">
        <v>0</v>
      </c>
      <c r="J57" s="14">
        <v>0</v>
      </c>
      <c r="K57" s="1">
        <v>0</v>
      </c>
      <c r="L57" s="1">
        <v>0</v>
      </c>
    </row>
    <row r="58" spans="1:12" x14ac:dyDescent="0.3">
      <c r="A58" s="1">
        <v>2007</v>
      </c>
      <c r="B58" s="1">
        <v>8</v>
      </c>
      <c r="C58" s="29">
        <v>252699.50700000001</v>
      </c>
      <c r="D58" s="8">
        <v>16.0755861004397</v>
      </c>
      <c r="E58" s="8">
        <v>207.886479002355</v>
      </c>
      <c r="F58" s="8">
        <v>356.84521437788499</v>
      </c>
      <c r="G58" s="8">
        <v>0</v>
      </c>
      <c r="H58" s="8">
        <v>0</v>
      </c>
      <c r="I58" s="14">
        <v>0</v>
      </c>
      <c r="J58" s="14">
        <v>0</v>
      </c>
      <c r="K58" s="1">
        <v>0</v>
      </c>
      <c r="L58" s="1">
        <v>0</v>
      </c>
    </row>
    <row r="59" spans="1:12" x14ac:dyDescent="0.3">
      <c r="A59" s="1">
        <v>2007</v>
      </c>
      <c r="B59" s="1">
        <v>9</v>
      </c>
      <c r="C59" s="29">
        <v>275468.25699999998</v>
      </c>
      <c r="D59" s="8">
        <v>16.009830382252701</v>
      </c>
      <c r="E59" s="8">
        <v>208.781535531174</v>
      </c>
      <c r="F59" s="8">
        <v>302.419123583626</v>
      </c>
      <c r="G59" s="8">
        <v>0</v>
      </c>
      <c r="H59" s="8">
        <v>0</v>
      </c>
      <c r="I59" s="14">
        <v>0</v>
      </c>
      <c r="J59" s="14">
        <v>0</v>
      </c>
      <c r="K59" s="1">
        <v>0</v>
      </c>
      <c r="L59" s="1">
        <v>0</v>
      </c>
    </row>
    <row r="60" spans="1:12" x14ac:dyDescent="0.3">
      <c r="A60" s="1">
        <v>2007</v>
      </c>
      <c r="B60" s="1">
        <v>10</v>
      </c>
      <c r="C60" s="29">
        <v>279559.88299999997</v>
      </c>
      <c r="D60" s="8">
        <v>15.922994636107299</v>
      </c>
      <c r="E60" s="8">
        <v>209.68360606089101</v>
      </c>
      <c r="F60" s="8">
        <v>248.59604390682901</v>
      </c>
      <c r="G60" s="8">
        <v>0</v>
      </c>
      <c r="H60" s="8">
        <v>0</v>
      </c>
      <c r="I60" s="14">
        <v>0</v>
      </c>
      <c r="J60" s="14">
        <v>0</v>
      </c>
      <c r="K60" s="1">
        <v>0</v>
      </c>
      <c r="L60" s="1">
        <v>0</v>
      </c>
    </row>
    <row r="61" spans="1:12" x14ac:dyDescent="0.3">
      <c r="A61" s="1">
        <v>2007</v>
      </c>
      <c r="B61" s="1">
        <v>11</v>
      </c>
      <c r="C61" s="29">
        <v>261196.046</v>
      </c>
      <c r="D61" s="8">
        <v>15.8894936868328</v>
      </c>
      <c r="E61" s="8">
        <v>210.51740274047799</v>
      </c>
      <c r="F61" s="8">
        <v>87.502488773405304</v>
      </c>
      <c r="G61" s="8">
        <v>0</v>
      </c>
      <c r="H61" s="8">
        <v>0</v>
      </c>
      <c r="I61" s="14">
        <v>0</v>
      </c>
      <c r="J61" s="14">
        <v>0</v>
      </c>
      <c r="K61" s="1">
        <v>0</v>
      </c>
      <c r="L61" s="1">
        <v>0</v>
      </c>
    </row>
    <row r="62" spans="1:12" x14ac:dyDescent="0.3">
      <c r="A62" s="1">
        <v>2007</v>
      </c>
      <c r="B62" s="1">
        <v>12</v>
      </c>
      <c r="C62" s="29">
        <v>250957.57500000001</v>
      </c>
      <c r="D62" s="8">
        <v>15.8657961922738</v>
      </c>
      <c r="E62" s="8">
        <v>211.26799119873101</v>
      </c>
      <c r="F62" s="8">
        <v>73.851029946947094</v>
      </c>
      <c r="G62" s="8">
        <v>0</v>
      </c>
      <c r="H62" s="8">
        <v>0</v>
      </c>
      <c r="I62" s="14">
        <v>0</v>
      </c>
      <c r="J62" s="14">
        <v>0</v>
      </c>
      <c r="K62" s="1">
        <v>0</v>
      </c>
      <c r="L62" s="1">
        <v>0</v>
      </c>
    </row>
    <row r="63" spans="1:12" x14ac:dyDescent="0.3">
      <c r="A63" s="1">
        <v>2008</v>
      </c>
      <c r="B63" s="1">
        <v>1</v>
      </c>
      <c r="C63" s="29">
        <v>292704.61499999999</v>
      </c>
      <c r="D63" s="8">
        <v>15.8700081159443</v>
      </c>
      <c r="E63" s="8">
        <v>212.019331030855</v>
      </c>
      <c r="F63" s="8">
        <v>36.126174053552198</v>
      </c>
      <c r="G63" s="8">
        <v>0</v>
      </c>
      <c r="H63" s="8">
        <v>0</v>
      </c>
      <c r="I63" s="14">
        <v>0</v>
      </c>
      <c r="J63" s="14">
        <v>0</v>
      </c>
      <c r="K63" s="1">
        <v>0</v>
      </c>
      <c r="L63" s="1">
        <v>0</v>
      </c>
    </row>
    <row r="64" spans="1:12" x14ac:dyDescent="0.3">
      <c r="A64" s="1">
        <v>2008</v>
      </c>
      <c r="B64" s="1">
        <v>2</v>
      </c>
      <c r="C64" s="29">
        <v>280342.39500000002</v>
      </c>
      <c r="D64" s="8">
        <v>15.817012916112599</v>
      </c>
      <c r="E64" s="8">
        <v>212.715193986521</v>
      </c>
      <c r="F64" s="8">
        <v>62.724246691326698</v>
      </c>
      <c r="G64" s="8">
        <v>0</v>
      </c>
      <c r="H64" s="8">
        <v>0</v>
      </c>
      <c r="I64" s="14">
        <v>0</v>
      </c>
      <c r="J64" s="14">
        <v>0</v>
      </c>
      <c r="K64" s="1">
        <v>0</v>
      </c>
      <c r="L64" s="1">
        <v>0</v>
      </c>
    </row>
    <row r="65" spans="1:12" x14ac:dyDescent="0.3">
      <c r="A65" s="1">
        <v>2008</v>
      </c>
      <c r="B65" s="1">
        <v>3</v>
      </c>
      <c r="C65" s="29">
        <v>247693.236</v>
      </c>
      <c r="D65" s="8">
        <v>15.7281136484771</v>
      </c>
      <c r="E65" s="8">
        <v>213.57447498272401</v>
      </c>
      <c r="F65" s="8">
        <v>56.935375927571897</v>
      </c>
      <c r="G65" s="8">
        <v>0</v>
      </c>
      <c r="H65" s="8">
        <v>0</v>
      </c>
      <c r="I65" s="14">
        <v>0</v>
      </c>
      <c r="J65" s="14">
        <v>0</v>
      </c>
      <c r="K65" s="1">
        <v>0</v>
      </c>
      <c r="L65" s="1">
        <v>0</v>
      </c>
    </row>
    <row r="66" spans="1:12" x14ac:dyDescent="0.3">
      <c r="A66" s="1">
        <v>2008</v>
      </c>
      <c r="B66" s="1">
        <v>4</v>
      </c>
      <c r="C66" s="29">
        <v>260759.258</v>
      </c>
      <c r="D66" s="8">
        <v>15.7213999660179</v>
      </c>
      <c r="E66" s="8">
        <v>214.01847722330001</v>
      </c>
      <c r="F66" s="8">
        <v>111.14006652165099</v>
      </c>
      <c r="G66" s="8">
        <v>0</v>
      </c>
      <c r="H66" s="8">
        <v>0</v>
      </c>
      <c r="I66" s="14">
        <v>0</v>
      </c>
      <c r="J66" s="14">
        <v>0</v>
      </c>
      <c r="K66" s="1">
        <v>0</v>
      </c>
      <c r="L66" s="1">
        <v>0</v>
      </c>
    </row>
    <row r="67" spans="1:12" x14ac:dyDescent="0.3">
      <c r="A67" s="1">
        <v>2008</v>
      </c>
      <c r="B67" s="1">
        <v>5</v>
      </c>
      <c r="C67" s="29">
        <v>254647.147</v>
      </c>
      <c r="D67" s="8">
        <v>15.539228023971001</v>
      </c>
      <c r="E67" s="8">
        <v>215.61438921487601</v>
      </c>
      <c r="F67" s="8">
        <v>216.40455680076701</v>
      </c>
      <c r="G67" s="8">
        <v>0</v>
      </c>
      <c r="H67" s="8">
        <v>0</v>
      </c>
      <c r="I67" s="14">
        <v>0</v>
      </c>
      <c r="J67" s="14">
        <v>0</v>
      </c>
      <c r="K67" s="1">
        <v>0</v>
      </c>
      <c r="L67" s="1">
        <v>0</v>
      </c>
    </row>
    <row r="68" spans="1:12" x14ac:dyDescent="0.3">
      <c r="A68" s="1">
        <v>2008</v>
      </c>
      <c r="B68" s="1">
        <v>6</v>
      </c>
      <c r="C68" s="29">
        <v>283253.092</v>
      </c>
      <c r="D68" s="8">
        <v>15.3391852860342</v>
      </c>
      <c r="E68" s="8">
        <v>216.98013356192399</v>
      </c>
      <c r="F68" s="8">
        <v>285.28102425075201</v>
      </c>
      <c r="G68" s="8">
        <v>0</v>
      </c>
      <c r="H68" s="8">
        <v>0</v>
      </c>
      <c r="I68" s="14">
        <v>0</v>
      </c>
      <c r="J68" s="14">
        <v>0</v>
      </c>
      <c r="K68" s="1">
        <v>0</v>
      </c>
      <c r="L68" s="1">
        <v>0</v>
      </c>
    </row>
    <row r="69" spans="1:12" x14ac:dyDescent="0.3">
      <c r="A69" s="1">
        <v>2008</v>
      </c>
      <c r="B69" s="1">
        <v>7</v>
      </c>
      <c r="C69" s="29">
        <v>270608.02399999998</v>
      </c>
      <c r="D69" s="8">
        <v>15.1038009591093</v>
      </c>
      <c r="E69" s="8">
        <v>220.27613044652199</v>
      </c>
      <c r="F69" s="8">
        <v>277.50678224326401</v>
      </c>
      <c r="G69" s="8">
        <v>0</v>
      </c>
      <c r="H69" s="8">
        <v>0</v>
      </c>
      <c r="I69" s="14">
        <v>0</v>
      </c>
      <c r="J69" s="14">
        <v>0</v>
      </c>
      <c r="K69" s="1">
        <v>0</v>
      </c>
      <c r="L69" s="1">
        <v>0</v>
      </c>
    </row>
    <row r="70" spans="1:12" x14ac:dyDescent="0.3">
      <c r="A70" s="1">
        <v>2008</v>
      </c>
      <c r="B70" s="1">
        <v>8</v>
      </c>
      <c r="C70" s="29">
        <v>243277.74</v>
      </c>
      <c r="D70" s="8">
        <v>14.975726313986399</v>
      </c>
      <c r="E70" s="8">
        <v>219.143767672661</v>
      </c>
      <c r="F70" s="8">
        <v>320.57276960580299</v>
      </c>
      <c r="G70" s="8">
        <v>0</v>
      </c>
      <c r="H70" s="8">
        <v>0</v>
      </c>
      <c r="I70" s="14">
        <v>0</v>
      </c>
      <c r="J70" s="14">
        <v>0</v>
      </c>
      <c r="K70" s="1">
        <v>0</v>
      </c>
      <c r="L70" s="1">
        <v>0</v>
      </c>
    </row>
    <row r="71" spans="1:12" x14ac:dyDescent="0.3">
      <c r="A71" s="1">
        <v>2008</v>
      </c>
      <c r="B71" s="1">
        <v>9</v>
      </c>
      <c r="C71" s="29">
        <v>261643.70600000001</v>
      </c>
      <c r="D71" s="8">
        <v>14.854017484580799</v>
      </c>
      <c r="E71" s="8">
        <v>217.16310188081701</v>
      </c>
      <c r="F71" s="8">
        <v>318.90589510911798</v>
      </c>
      <c r="G71" s="8">
        <v>0</v>
      </c>
      <c r="H71" s="8">
        <v>0</v>
      </c>
      <c r="I71" s="14">
        <v>0</v>
      </c>
      <c r="J71" s="14">
        <v>0</v>
      </c>
      <c r="K71" s="1">
        <v>0</v>
      </c>
      <c r="L71" s="1">
        <v>0</v>
      </c>
    </row>
    <row r="72" spans="1:12" x14ac:dyDescent="0.3">
      <c r="A72" s="1">
        <v>2008</v>
      </c>
      <c r="B72" s="1">
        <v>10</v>
      </c>
      <c r="C72" s="29">
        <v>252781</v>
      </c>
      <c r="D72" s="8">
        <v>14.8319131456694</v>
      </c>
      <c r="E72" s="8">
        <v>214.70148247213501</v>
      </c>
      <c r="F72" s="8">
        <v>182.0608790082</v>
      </c>
      <c r="G72" s="8">
        <v>0</v>
      </c>
      <c r="H72" s="8">
        <v>0</v>
      </c>
      <c r="I72" s="14">
        <v>0</v>
      </c>
      <c r="J72" s="14">
        <v>0</v>
      </c>
      <c r="K72" s="1">
        <v>0</v>
      </c>
      <c r="L72" s="1">
        <v>0</v>
      </c>
    </row>
    <row r="73" spans="1:12" x14ac:dyDescent="0.3">
      <c r="A73" s="1">
        <v>2008</v>
      </c>
      <c r="B73" s="1">
        <v>11</v>
      </c>
      <c r="C73" s="29">
        <v>242471.94500000001</v>
      </c>
      <c r="D73" s="8">
        <v>14.5721152267561</v>
      </c>
      <c r="E73" s="8">
        <v>213.60939194639101</v>
      </c>
      <c r="F73" s="8">
        <v>53.240502772726003</v>
      </c>
      <c r="G73" s="8">
        <v>0</v>
      </c>
      <c r="H73" s="8">
        <v>0</v>
      </c>
      <c r="I73" s="14">
        <v>0</v>
      </c>
      <c r="J73" s="14">
        <v>0</v>
      </c>
      <c r="K73" s="1">
        <v>0</v>
      </c>
      <c r="L73" s="1">
        <v>0</v>
      </c>
    </row>
    <row r="74" spans="1:12" x14ac:dyDescent="0.3">
      <c r="A74" s="1">
        <v>2008</v>
      </c>
      <c r="B74" s="1">
        <v>12</v>
      </c>
      <c r="C74" s="29">
        <v>256175.24900000001</v>
      </c>
      <c r="D74" s="8">
        <v>14.270542305411301</v>
      </c>
      <c r="E74" s="8">
        <v>213.23512558157501</v>
      </c>
      <c r="F74" s="8">
        <v>36.448562002198997</v>
      </c>
      <c r="G74" s="8">
        <v>0</v>
      </c>
      <c r="H74" s="8">
        <v>0</v>
      </c>
      <c r="I74" s="14">
        <v>0</v>
      </c>
      <c r="J74" s="14">
        <v>0</v>
      </c>
      <c r="K74" s="1">
        <v>0</v>
      </c>
      <c r="L74" s="1">
        <v>0</v>
      </c>
    </row>
    <row r="75" spans="1:12" x14ac:dyDescent="0.3">
      <c r="A75" s="1">
        <v>2009</v>
      </c>
      <c r="B75" s="1">
        <v>1</v>
      </c>
      <c r="C75" s="29">
        <v>257038.212</v>
      </c>
      <c r="D75" s="8">
        <v>13.921440640852</v>
      </c>
      <c r="E75" s="8">
        <v>212.16231003546201</v>
      </c>
      <c r="F75" s="8">
        <v>24.483176423718501</v>
      </c>
      <c r="G75" s="8">
        <v>0</v>
      </c>
      <c r="H75" s="8">
        <v>0</v>
      </c>
      <c r="I75" s="14">
        <v>0</v>
      </c>
      <c r="J75" s="14">
        <v>0</v>
      </c>
      <c r="K75" s="1">
        <v>0</v>
      </c>
      <c r="L75" s="1">
        <v>0</v>
      </c>
    </row>
    <row r="76" spans="1:12" x14ac:dyDescent="0.3">
      <c r="A76" s="1">
        <v>2009</v>
      </c>
      <c r="B76" s="1">
        <v>2</v>
      </c>
      <c r="C76" s="29">
        <v>240542.141</v>
      </c>
      <c r="D76" s="8">
        <v>13.7076057168664</v>
      </c>
      <c r="E76" s="8">
        <v>212.39159046787699</v>
      </c>
      <c r="F76" s="8">
        <v>18.1400865141438</v>
      </c>
      <c r="G76" s="8">
        <v>0</v>
      </c>
      <c r="H76" s="8">
        <v>0</v>
      </c>
      <c r="I76" s="14">
        <v>0</v>
      </c>
      <c r="J76" s="14">
        <v>0</v>
      </c>
      <c r="K76" s="1">
        <v>0</v>
      </c>
      <c r="L76" s="1">
        <v>0</v>
      </c>
    </row>
    <row r="77" spans="1:12" x14ac:dyDescent="0.3">
      <c r="A77" s="1">
        <v>2009</v>
      </c>
      <c r="B77" s="1">
        <v>3</v>
      </c>
      <c r="C77" s="29">
        <v>224142.973</v>
      </c>
      <c r="D77" s="8">
        <v>13.5422446658489</v>
      </c>
      <c r="E77" s="8">
        <v>212.74409949676101</v>
      </c>
      <c r="F77" s="8">
        <v>49.882568605072898</v>
      </c>
      <c r="G77" s="8">
        <v>0</v>
      </c>
      <c r="H77" s="8">
        <v>0</v>
      </c>
      <c r="I77" s="14">
        <v>0</v>
      </c>
      <c r="J77" s="14">
        <v>0</v>
      </c>
      <c r="K77" s="1">
        <v>0</v>
      </c>
      <c r="L77" s="1">
        <v>0</v>
      </c>
    </row>
    <row r="78" spans="1:12" x14ac:dyDescent="0.3">
      <c r="A78" s="1">
        <v>2009</v>
      </c>
      <c r="B78" s="1">
        <v>4</v>
      </c>
      <c r="C78" s="29">
        <v>233237.31899999999</v>
      </c>
      <c r="D78" s="8">
        <v>13.3542516892748</v>
      </c>
      <c r="E78" s="8">
        <v>212.89090701586099</v>
      </c>
      <c r="F78" s="8">
        <v>126.255234755944</v>
      </c>
      <c r="G78" s="8">
        <v>0</v>
      </c>
      <c r="H78" s="8">
        <v>0</v>
      </c>
      <c r="I78" s="14">
        <v>0</v>
      </c>
      <c r="J78" s="14">
        <v>0</v>
      </c>
      <c r="K78" s="1">
        <v>0</v>
      </c>
      <c r="L78" s="1">
        <v>0</v>
      </c>
    </row>
    <row r="79" spans="1:12" x14ac:dyDescent="0.3">
      <c r="A79" s="1">
        <v>2009</v>
      </c>
      <c r="B79" s="1">
        <v>5</v>
      </c>
      <c r="C79" s="29">
        <v>249403.08300000001</v>
      </c>
      <c r="D79" s="8">
        <v>13.195839641425399</v>
      </c>
      <c r="E79" s="8">
        <v>213.459900503261</v>
      </c>
      <c r="F79" s="8">
        <v>193.36367005912101</v>
      </c>
      <c r="G79" s="8">
        <v>0</v>
      </c>
      <c r="H79" s="8">
        <v>0</v>
      </c>
      <c r="I79" s="14">
        <v>0</v>
      </c>
      <c r="J79" s="14">
        <v>0</v>
      </c>
      <c r="K79" s="1">
        <v>0</v>
      </c>
      <c r="L79" s="1">
        <v>0</v>
      </c>
    </row>
    <row r="80" spans="1:12" x14ac:dyDescent="0.3">
      <c r="A80" s="1">
        <v>2009</v>
      </c>
      <c r="B80" s="1">
        <v>6</v>
      </c>
      <c r="C80" s="29">
        <v>249778.465</v>
      </c>
      <c r="D80" s="8">
        <v>13.0402348650702</v>
      </c>
      <c r="E80" s="8">
        <v>214.09519248087699</v>
      </c>
      <c r="F80" s="8">
        <v>290.69629221537099</v>
      </c>
      <c r="G80" s="8">
        <v>0</v>
      </c>
      <c r="H80" s="8">
        <v>0</v>
      </c>
      <c r="I80" s="14">
        <v>0</v>
      </c>
      <c r="J80" s="14">
        <v>0</v>
      </c>
      <c r="K80" s="1">
        <v>0</v>
      </c>
      <c r="L80" s="1">
        <v>0</v>
      </c>
    </row>
    <row r="81" spans="1:12" x14ac:dyDescent="0.3">
      <c r="A81" s="1">
        <v>2009</v>
      </c>
      <c r="B81" s="1">
        <v>7</v>
      </c>
      <c r="C81" s="29">
        <v>223347.47099999999</v>
      </c>
      <c r="D81" s="8">
        <v>12.8319159127456</v>
      </c>
      <c r="E81" s="8">
        <v>214.727913753004</v>
      </c>
      <c r="F81" s="8">
        <v>318.41148260028501</v>
      </c>
      <c r="G81" s="8">
        <v>0</v>
      </c>
      <c r="H81" s="8">
        <v>0</v>
      </c>
      <c r="I81" s="14">
        <v>0</v>
      </c>
      <c r="J81" s="14">
        <v>0</v>
      </c>
      <c r="K81" s="1">
        <v>0</v>
      </c>
      <c r="L81" s="1">
        <v>0</v>
      </c>
    </row>
    <row r="82" spans="1:12" x14ac:dyDescent="0.3">
      <c r="A82" s="1">
        <v>2009</v>
      </c>
      <c r="B82" s="1">
        <v>8</v>
      </c>
      <c r="C82" s="29">
        <v>237773.06</v>
      </c>
      <c r="D82" s="8">
        <v>12.734146720104</v>
      </c>
      <c r="E82" s="8">
        <v>215.371375420308</v>
      </c>
      <c r="F82" s="8">
        <v>356.05452345394701</v>
      </c>
      <c r="G82" s="8">
        <v>0</v>
      </c>
      <c r="H82" s="8">
        <v>0</v>
      </c>
      <c r="I82" s="14">
        <v>0</v>
      </c>
      <c r="J82" s="14">
        <v>0</v>
      </c>
      <c r="K82" s="1">
        <v>0</v>
      </c>
      <c r="L82" s="1">
        <v>0</v>
      </c>
    </row>
    <row r="83" spans="1:12" x14ac:dyDescent="0.3">
      <c r="A83" s="1">
        <v>2009</v>
      </c>
      <c r="B83" s="1">
        <v>9</v>
      </c>
      <c r="C83" s="29">
        <v>240462.74400000001</v>
      </c>
      <c r="D83" s="8">
        <v>12.684327199475501</v>
      </c>
      <c r="E83" s="8">
        <v>215.94271082658901</v>
      </c>
      <c r="F83" s="8">
        <v>310.26409597365</v>
      </c>
      <c r="G83" s="8">
        <v>0</v>
      </c>
      <c r="H83" s="8">
        <v>0</v>
      </c>
      <c r="I83" s="14">
        <v>0</v>
      </c>
      <c r="J83" s="14">
        <v>0</v>
      </c>
      <c r="K83" s="1">
        <v>0</v>
      </c>
      <c r="L83" s="1">
        <v>0</v>
      </c>
    </row>
    <row r="84" spans="1:12" x14ac:dyDescent="0.3">
      <c r="A84" s="1">
        <v>2009</v>
      </c>
      <c r="B84" s="1">
        <v>10</v>
      </c>
      <c r="C84" s="29">
        <v>228401.93700000001</v>
      </c>
      <c r="D84" s="8">
        <v>12.528389582436599</v>
      </c>
      <c r="E84" s="8">
        <v>216.783067601591</v>
      </c>
      <c r="F84" s="8">
        <v>253.98000492253999</v>
      </c>
      <c r="G84" s="8">
        <v>0</v>
      </c>
      <c r="H84" s="8">
        <v>0</v>
      </c>
      <c r="I84" s="14">
        <v>0</v>
      </c>
      <c r="J84" s="14">
        <v>0</v>
      </c>
      <c r="K84" s="1">
        <v>0</v>
      </c>
      <c r="L84" s="1">
        <v>0</v>
      </c>
    </row>
    <row r="85" spans="1:12" x14ac:dyDescent="0.3">
      <c r="A85" s="1">
        <v>2009</v>
      </c>
      <c r="B85" s="1">
        <v>11</v>
      </c>
      <c r="C85" s="29">
        <v>219796.30300000001</v>
      </c>
      <c r="D85" s="8">
        <v>12.597845857035001</v>
      </c>
      <c r="E85" s="8">
        <v>217.053881765982</v>
      </c>
      <c r="F85" s="8">
        <v>124.51115722310399</v>
      </c>
      <c r="G85" s="8">
        <v>0</v>
      </c>
      <c r="H85" s="8">
        <v>0</v>
      </c>
      <c r="I85" s="14">
        <v>0</v>
      </c>
      <c r="J85" s="14">
        <v>0</v>
      </c>
      <c r="K85" s="1">
        <v>0</v>
      </c>
      <c r="L85" s="1">
        <v>0</v>
      </c>
    </row>
    <row r="86" spans="1:12" x14ac:dyDescent="0.3">
      <c r="A86" s="1">
        <v>2009</v>
      </c>
      <c r="B86" s="1">
        <v>12</v>
      </c>
      <c r="C86" s="29">
        <v>258170.508</v>
      </c>
      <c r="D86" s="8">
        <v>12.7064833493212</v>
      </c>
      <c r="E86" s="8">
        <v>217.175050632427</v>
      </c>
      <c r="F86" s="8">
        <v>64.378981964781005</v>
      </c>
      <c r="G86" s="8">
        <v>0</v>
      </c>
      <c r="H86" s="8">
        <v>0</v>
      </c>
      <c r="I86" s="14">
        <v>0</v>
      </c>
      <c r="J86" s="14">
        <v>0</v>
      </c>
      <c r="K86" s="1">
        <v>0</v>
      </c>
      <c r="L86" s="1">
        <v>0</v>
      </c>
    </row>
    <row r="87" spans="1:12" x14ac:dyDescent="0.3">
      <c r="A87" s="1">
        <v>2010</v>
      </c>
      <c r="B87" s="1">
        <v>1</v>
      </c>
      <c r="C87" s="29">
        <v>236892.51800000001</v>
      </c>
      <c r="D87" s="8">
        <v>12.8072116429024</v>
      </c>
      <c r="E87" s="8">
        <v>217.46707509983301</v>
      </c>
      <c r="F87" s="8">
        <v>18.124593485966699</v>
      </c>
      <c r="G87" s="8">
        <v>0</v>
      </c>
      <c r="H87" s="8">
        <v>0</v>
      </c>
      <c r="I87" s="14">
        <v>0</v>
      </c>
      <c r="J87" s="14">
        <v>0</v>
      </c>
      <c r="K87" s="1">
        <v>0</v>
      </c>
      <c r="L87" s="1">
        <v>0</v>
      </c>
    </row>
    <row r="88" spans="1:12" x14ac:dyDescent="0.3">
      <c r="A88" s="1">
        <v>2010</v>
      </c>
      <c r="B88" s="1">
        <v>2</v>
      </c>
      <c r="C88" s="29">
        <v>230895.62299999999</v>
      </c>
      <c r="D88" s="8">
        <v>12.9145896161323</v>
      </c>
      <c r="E88" s="8">
        <v>217.40608517009099</v>
      </c>
      <c r="F88" s="8">
        <v>10.0912721542049</v>
      </c>
      <c r="G88" s="8">
        <v>0</v>
      </c>
      <c r="H88" s="8">
        <v>0</v>
      </c>
      <c r="I88" s="14">
        <v>0</v>
      </c>
      <c r="J88" s="14">
        <v>0</v>
      </c>
      <c r="K88" s="1">
        <v>0</v>
      </c>
      <c r="L88" s="1">
        <v>0</v>
      </c>
    </row>
    <row r="89" spans="1:12" x14ac:dyDescent="0.3">
      <c r="A89" s="1">
        <v>2010</v>
      </c>
      <c r="B89" s="1">
        <v>3</v>
      </c>
      <c r="C89" s="29">
        <v>208344.239</v>
      </c>
      <c r="D89" s="8">
        <v>13.0030631833552</v>
      </c>
      <c r="E89" s="8">
        <v>217.34083973017499</v>
      </c>
      <c r="F89" s="8">
        <v>14.192357639291499</v>
      </c>
      <c r="G89" s="8">
        <v>0</v>
      </c>
      <c r="H89" s="8">
        <v>0</v>
      </c>
      <c r="I89" s="14">
        <v>0</v>
      </c>
      <c r="J89" s="14">
        <v>0</v>
      </c>
      <c r="K89" s="1">
        <v>0</v>
      </c>
      <c r="L89" s="1">
        <v>0</v>
      </c>
    </row>
    <row r="90" spans="1:12" x14ac:dyDescent="0.3">
      <c r="A90" s="1">
        <v>2010</v>
      </c>
      <c r="B90" s="1">
        <v>4</v>
      </c>
      <c r="C90" s="29">
        <v>232563.927</v>
      </c>
      <c r="D90" s="8">
        <v>13.135118182677999</v>
      </c>
      <c r="E90" s="8">
        <v>217.11385422145301</v>
      </c>
      <c r="F90" s="8">
        <v>81.765451730198606</v>
      </c>
      <c r="G90" s="8">
        <v>0</v>
      </c>
      <c r="H90" s="8">
        <v>0</v>
      </c>
      <c r="I90" s="14">
        <v>0</v>
      </c>
      <c r="J90" s="14">
        <v>0</v>
      </c>
      <c r="K90" s="1">
        <v>0</v>
      </c>
      <c r="L90" s="1">
        <v>0</v>
      </c>
    </row>
    <row r="91" spans="1:12" x14ac:dyDescent="0.3">
      <c r="A91" s="1">
        <v>2010</v>
      </c>
      <c r="B91" s="1">
        <v>5</v>
      </c>
      <c r="C91" s="29">
        <v>235616.6</v>
      </c>
      <c r="D91" s="8">
        <v>13.178821616549</v>
      </c>
      <c r="E91" s="8">
        <v>217.23898743033601</v>
      </c>
      <c r="F91" s="8">
        <v>235.20518287858101</v>
      </c>
      <c r="G91" s="8">
        <v>0</v>
      </c>
      <c r="H91" s="8">
        <v>0</v>
      </c>
      <c r="I91" s="14">
        <v>0</v>
      </c>
      <c r="J91" s="14">
        <v>0</v>
      </c>
      <c r="K91" s="1">
        <v>0</v>
      </c>
      <c r="L91" s="1">
        <v>0</v>
      </c>
    </row>
    <row r="92" spans="1:12" x14ac:dyDescent="0.3">
      <c r="A92" s="1">
        <v>2010</v>
      </c>
      <c r="B92" s="1">
        <v>6</v>
      </c>
      <c r="C92" s="29">
        <v>245880.53700000001</v>
      </c>
      <c r="D92" s="8">
        <v>13.201922543696201</v>
      </c>
      <c r="E92" s="8">
        <v>217.48715834821101</v>
      </c>
      <c r="F92" s="8">
        <v>361.45504892939999</v>
      </c>
      <c r="G92" s="8">
        <v>0</v>
      </c>
      <c r="H92" s="8">
        <v>0</v>
      </c>
      <c r="I92" s="14">
        <v>0</v>
      </c>
      <c r="J92" s="14">
        <v>0</v>
      </c>
      <c r="K92" s="1">
        <v>0</v>
      </c>
      <c r="L92" s="1">
        <v>0</v>
      </c>
    </row>
    <row r="93" spans="1:12" x14ac:dyDescent="0.3">
      <c r="A93" s="1">
        <v>2010</v>
      </c>
      <c r="B93" s="1">
        <v>7</v>
      </c>
      <c r="C93" s="29">
        <v>234817.12400000001</v>
      </c>
      <c r="D93" s="8">
        <v>13.2464301707116</v>
      </c>
      <c r="E93" s="8">
        <v>217.52650801439799</v>
      </c>
      <c r="F93" s="8">
        <v>352.69258151610597</v>
      </c>
      <c r="G93" s="8">
        <v>0</v>
      </c>
      <c r="H93" s="8">
        <v>0</v>
      </c>
      <c r="I93" s="14">
        <v>0</v>
      </c>
      <c r="J93" s="14">
        <v>0</v>
      </c>
      <c r="K93" s="1">
        <v>0</v>
      </c>
      <c r="L93" s="1">
        <v>0</v>
      </c>
    </row>
    <row r="94" spans="1:12" x14ac:dyDescent="0.3">
      <c r="A94" s="1">
        <v>2010</v>
      </c>
      <c r="B94" s="1">
        <v>8</v>
      </c>
      <c r="C94" s="29">
        <v>237072.076</v>
      </c>
      <c r="D94" s="8">
        <v>13.243838191851101</v>
      </c>
      <c r="E94" s="8">
        <v>217.978644120974</v>
      </c>
      <c r="F94" s="8">
        <v>362.03321597310298</v>
      </c>
      <c r="G94" s="8">
        <v>0</v>
      </c>
      <c r="H94" s="8">
        <v>0</v>
      </c>
      <c r="I94" s="14">
        <v>0</v>
      </c>
      <c r="J94" s="14">
        <v>0</v>
      </c>
      <c r="K94" s="1">
        <v>0</v>
      </c>
      <c r="L94" s="1">
        <v>0</v>
      </c>
    </row>
    <row r="95" spans="1:12" x14ac:dyDescent="0.3">
      <c r="A95" s="1">
        <v>2010</v>
      </c>
      <c r="B95" s="1">
        <v>9</v>
      </c>
      <c r="C95" s="29">
        <v>236614.94</v>
      </c>
      <c r="D95" s="8">
        <v>13.2466830305712</v>
      </c>
      <c r="E95" s="8">
        <v>218.523847864728</v>
      </c>
      <c r="F95" s="8">
        <v>329.82039538151997</v>
      </c>
      <c r="G95" s="8">
        <v>0</v>
      </c>
      <c r="H95" s="8">
        <v>0</v>
      </c>
      <c r="I95" s="14">
        <v>0</v>
      </c>
      <c r="J95" s="14">
        <v>0</v>
      </c>
      <c r="K95" s="1">
        <v>0</v>
      </c>
      <c r="L95" s="1">
        <v>0</v>
      </c>
    </row>
    <row r="96" spans="1:12" x14ac:dyDescent="0.3">
      <c r="A96" s="1">
        <v>2010</v>
      </c>
      <c r="B96" s="1">
        <v>10</v>
      </c>
      <c r="C96" s="29">
        <v>222750.48800000001</v>
      </c>
      <c r="D96" s="8">
        <v>13.2102373582686</v>
      </c>
      <c r="E96" s="8">
        <v>218.8932989063</v>
      </c>
      <c r="F96" s="8">
        <v>175.64700209624201</v>
      </c>
      <c r="G96" s="8">
        <v>0</v>
      </c>
      <c r="H96" s="8">
        <v>0</v>
      </c>
      <c r="I96" s="14">
        <v>0</v>
      </c>
      <c r="J96" s="14">
        <v>0</v>
      </c>
      <c r="K96" s="1">
        <v>0</v>
      </c>
      <c r="L96" s="1">
        <v>0</v>
      </c>
    </row>
    <row r="97" spans="1:12" x14ac:dyDescent="0.3">
      <c r="A97" s="1">
        <v>2010</v>
      </c>
      <c r="B97" s="1">
        <v>11</v>
      </c>
      <c r="C97" s="29">
        <v>229899.79399999999</v>
      </c>
      <c r="D97" s="8">
        <v>13.267587994102101</v>
      </c>
      <c r="E97" s="8">
        <v>219.620621271094</v>
      </c>
      <c r="F97" s="8">
        <v>88.251825721408693</v>
      </c>
      <c r="G97" s="8">
        <v>0</v>
      </c>
      <c r="H97" s="8">
        <v>0</v>
      </c>
      <c r="I97" s="14">
        <v>0</v>
      </c>
      <c r="J97" s="14">
        <v>0</v>
      </c>
      <c r="K97" s="1">
        <v>0</v>
      </c>
      <c r="L97" s="1">
        <v>0</v>
      </c>
    </row>
    <row r="98" spans="1:12" x14ac:dyDescent="0.3">
      <c r="A98" s="1">
        <v>2010</v>
      </c>
      <c r="B98" s="1">
        <v>12</v>
      </c>
      <c r="C98" s="29">
        <v>228580.823</v>
      </c>
      <c r="D98" s="8">
        <v>13.335910531780399</v>
      </c>
      <c r="E98" s="8">
        <v>220.421079822606</v>
      </c>
      <c r="F98" s="8">
        <v>10.862833711145299</v>
      </c>
      <c r="G98" s="8">
        <v>0</v>
      </c>
      <c r="H98" s="8">
        <v>0</v>
      </c>
      <c r="I98" s="14">
        <v>0</v>
      </c>
      <c r="J98" s="14">
        <v>0</v>
      </c>
      <c r="K98" s="1">
        <v>0</v>
      </c>
      <c r="L98" s="1">
        <v>0</v>
      </c>
    </row>
    <row r="99" spans="1:12" x14ac:dyDescent="0.3">
      <c r="A99" s="1">
        <v>2011</v>
      </c>
      <c r="B99" s="1">
        <v>1</v>
      </c>
      <c r="C99" s="29">
        <v>220459.405</v>
      </c>
      <c r="D99" s="8">
        <v>13.447785817423</v>
      </c>
      <c r="E99" s="8">
        <v>221.15040747156999</v>
      </c>
      <c r="F99" s="8">
        <v>14.0875064688923</v>
      </c>
      <c r="G99" s="8">
        <v>0</v>
      </c>
      <c r="H99" s="8">
        <v>0</v>
      </c>
      <c r="I99" s="14">
        <v>0</v>
      </c>
      <c r="J99" s="14">
        <v>0</v>
      </c>
      <c r="K99" s="1">
        <v>0</v>
      </c>
      <c r="L99" s="1">
        <v>0</v>
      </c>
    </row>
    <row r="100" spans="1:12" x14ac:dyDescent="0.3">
      <c r="A100" s="1">
        <v>2011</v>
      </c>
      <c r="B100" s="1">
        <v>2</v>
      </c>
      <c r="C100" s="29">
        <v>218087.05600000001</v>
      </c>
      <c r="D100" s="8">
        <v>13.458842984949399</v>
      </c>
      <c r="E100" s="8">
        <v>222.03333993048301</v>
      </c>
      <c r="F100" s="8">
        <v>33.297629086731099</v>
      </c>
      <c r="G100" s="8">
        <v>0</v>
      </c>
      <c r="H100" s="8">
        <v>0</v>
      </c>
      <c r="I100" s="14">
        <v>0</v>
      </c>
      <c r="J100" s="14">
        <v>0</v>
      </c>
      <c r="K100" s="1">
        <v>0</v>
      </c>
      <c r="L100" s="1">
        <v>0</v>
      </c>
    </row>
    <row r="101" spans="1:12" x14ac:dyDescent="0.3">
      <c r="A101" s="1">
        <v>2011</v>
      </c>
      <c r="B101" s="1">
        <v>3</v>
      </c>
      <c r="C101" s="29">
        <v>219574.117</v>
      </c>
      <c r="D101" s="8">
        <v>13.436057529789601</v>
      </c>
      <c r="E101" s="8">
        <v>222.89725259794699</v>
      </c>
      <c r="F101" s="8">
        <v>71.929921377919001</v>
      </c>
      <c r="G101" s="8">
        <v>0</v>
      </c>
      <c r="H101" s="8">
        <v>0</v>
      </c>
      <c r="I101" s="14">
        <v>0</v>
      </c>
      <c r="J101" s="14">
        <v>0</v>
      </c>
      <c r="K101" s="1">
        <v>0</v>
      </c>
      <c r="L101" s="1">
        <v>0</v>
      </c>
    </row>
    <row r="102" spans="1:12" x14ac:dyDescent="0.3">
      <c r="A102" s="1">
        <v>2011</v>
      </c>
      <c r="B102" s="1">
        <v>4</v>
      </c>
      <c r="C102" s="29">
        <v>248652.56700000001</v>
      </c>
      <c r="D102" s="8">
        <v>13.4441275651289</v>
      </c>
      <c r="E102" s="8">
        <v>223.93644157779801</v>
      </c>
      <c r="F102" s="8">
        <v>194.056802061459</v>
      </c>
      <c r="G102" s="8">
        <v>0</v>
      </c>
      <c r="H102" s="8">
        <v>0</v>
      </c>
      <c r="I102" s="14">
        <v>0</v>
      </c>
      <c r="J102" s="14">
        <v>0</v>
      </c>
      <c r="K102" s="1">
        <v>0</v>
      </c>
      <c r="L102" s="1">
        <v>0</v>
      </c>
    </row>
    <row r="103" spans="1:12" x14ac:dyDescent="0.3">
      <c r="A103" s="1">
        <v>2011</v>
      </c>
      <c r="B103" s="1">
        <v>5</v>
      </c>
      <c r="C103" s="29">
        <v>227787.63800000001</v>
      </c>
      <c r="D103" s="8">
        <v>13.3871892372091</v>
      </c>
      <c r="E103" s="8">
        <v>224.60975974768201</v>
      </c>
      <c r="F103" s="8">
        <v>225.86808616688501</v>
      </c>
      <c r="G103" s="8">
        <v>0</v>
      </c>
      <c r="H103" s="8">
        <v>0</v>
      </c>
      <c r="I103" s="14">
        <v>0</v>
      </c>
      <c r="J103" s="14">
        <v>0</v>
      </c>
      <c r="K103" s="1">
        <v>0</v>
      </c>
      <c r="L103" s="1">
        <v>0</v>
      </c>
    </row>
    <row r="104" spans="1:12" x14ac:dyDescent="0.3">
      <c r="A104" s="1">
        <v>2011</v>
      </c>
      <c r="B104" s="1">
        <v>6</v>
      </c>
      <c r="C104" s="29">
        <v>251288.984</v>
      </c>
      <c r="D104" s="8">
        <v>13.332125005801201</v>
      </c>
      <c r="E104" s="8">
        <v>225.14979867442</v>
      </c>
      <c r="F104" s="8">
        <v>319.23238938915301</v>
      </c>
      <c r="G104" s="8">
        <v>0</v>
      </c>
      <c r="H104" s="8">
        <v>0</v>
      </c>
      <c r="I104" s="14">
        <v>0</v>
      </c>
      <c r="J104" s="14">
        <v>0</v>
      </c>
      <c r="K104" s="1">
        <v>0</v>
      </c>
      <c r="L104" s="1">
        <v>0</v>
      </c>
    </row>
    <row r="105" spans="1:12" x14ac:dyDescent="0.3">
      <c r="A105" s="1">
        <v>2011</v>
      </c>
      <c r="B105" s="1">
        <v>7</v>
      </c>
      <c r="C105" s="29">
        <v>229184.96599999999</v>
      </c>
      <c r="D105" s="8">
        <v>13.2475521932602</v>
      </c>
      <c r="E105" s="8">
        <v>225.92160399485999</v>
      </c>
      <c r="F105" s="8">
        <v>370.40277656987001</v>
      </c>
      <c r="G105" s="8">
        <v>0</v>
      </c>
      <c r="H105" s="8">
        <v>0</v>
      </c>
      <c r="I105" s="14">
        <v>0</v>
      </c>
      <c r="J105" s="14">
        <v>0</v>
      </c>
      <c r="K105" s="1">
        <v>0</v>
      </c>
      <c r="L105" s="1">
        <v>0</v>
      </c>
    </row>
    <row r="106" spans="1:12" x14ac:dyDescent="0.3">
      <c r="A106" s="1">
        <v>2011</v>
      </c>
      <c r="B106" s="1">
        <v>8</v>
      </c>
      <c r="C106" s="29">
        <v>240245.652</v>
      </c>
      <c r="D106" s="8">
        <v>13.225842911840999</v>
      </c>
      <c r="E106" s="8">
        <v>226.191781572477</v>
      </c>
      <c r="F106" s="8">
        <v>342.38255905343999</v>
      </c>
      <c r="G106" s="8">
        <v>0</v>
      </c>
      <c r="H106" s="8">
        <v>0</v>
      </c>
      <c r="I106" s="14">
        <v>0</v>
      </c>
      <c r="J106" s="14">
        <v>0</v>
      </c>
      <c r="K106" s="1">
        <v>0</v>
      </c>
      <c r="L106" s="1">
        <v>0</v>
      </c>
    </row>
    <row r="107" spans="1:12" x14ac:dyDescent="0.3">
      <c r="A107" s="1">
        <v>2011</v>
      </c>
      <c r="B107" s="1">
        <v>9</v>
      </c>
      <c r="C107" s="29">
        <v>232903.079</v>
      </c>
      <c r="D107" s="8">
        <v>13.225581402167</v>
      </c>
      <c r="E107" s="8">
        <v>226.420614432663</v>
      </c>
      <c r="F107" s="8">
        <v>298.65346555739399</v>
      </c>
      <c r="G107" s="8">
        <v>0</v>
      </c>
      <c r="H107" s="8">
        <v>0</v>
      </c>
      <c r="I107" s="14">
        <v>0</v>
      </c>
      <c r="J107" s="14">
        <v>0</v>
      </c>
      <c r="K107" s="1">
        <v>0</v>
      </c>
      <c r="L107" s="1">
        <v>0</v>
      </c>
    </row>
    <row r="108" spans="1:12" x14ac:dyDescent="0.3">
      <c r="A108" s="1">
        <v>2011</v>
      </c>
      <c r="B108" s="1">
        <v>10</v>
      </c>
      <c r="C108" s="29">
        <v>222298.796</v>
      </c>
      <c r="D108" s="8">
        <v>13.1902699323373</v>
      </c>
      <c r="E108" s="8">
        <v>226.527883183462</v>
      </c>
      <c r="F108" s="8">
        <v>161.51919520840701</v>
      </c>
      <c r="G108" s="8">
        <v>0</v>
      </c>
      <c r="H108" s="8">
        <v>0</v>
      </c>
      <c r="I108" s="14">
        <v>0</v>
      </c>
      <c r="J108" s="14">
        <v>0</v>
      </c>
      <c r="K108" s="1">
        <v>0</v>
      </c>
      <c r="L108" s="1">
        <v>0</v>
      </c>
    </row>
    <row r="109" spans="1:12" x14ac:dyDescent="0.3">
      <c r="A109" s="1">
        <v>2011</v>
      </c>
      <c r="B109" s="1">
        <v>11</v>
      </c>
      <c r="C109" s="29">
        <v>223054.33300000001</v>
      </c>
      <c r="D109" s="8">
        <v>13.227241389890301</v>
      </c>
      <c r="E109" s="8">
        <v>226.95578062901799</v>
      </c>
      <c r="F109" s="8">
        <v>81.388173550047895</v>
      </c>
      <c r="G109" s="8">
        <v>0</v>
      </c>
      <c r="H109" s="8">
        <v>0</v>
      </c>
      <c r="I109" s="14">
        <v>0</v>
      </c>
      <c r="J109" s="14">
        <v>0</v>
      </c>
      <c r="K109" s="1">
        <v>0</v>
      </c>
      <c r="L109" s="1">
        <v>0</v>
      </c>
    </row>
    <row r="110" spans="1:12" x14ac:dyDescent="0.3">
      <c r="A110" s="1">
        <v>2011</v>
      </c>
      <c r="B110" s="1">
        <v>12</v>
      </c>
      <c r="C110" s="29">
        <v>220501.573</v>
      </c>
      <c r="D110" s="8">
        <v>13.2743413179076</v>
      </c>
      <c r="E110" s="8">
        <v>227.43033618742001</v>
      </c>
      <c r="F110" s="8">
        <v>47.9216318132518</v>
      </c>
      <c r="G110" s="8">
        <v>0</v>
      </c>
      <c r="H110" s="8">
        <v>0</v>
      </c>
      <c r="I110" s="14">
        <v>0</v>
      </c>
      <c r="J110" s="14">
        <v>0</v>
      </c>
      <c r="K110" s="1">
        <v>0</v>
      </c>
      <c r="L110" s="1">
        <v>0</v>
      </c>
    </row>
    <row r="111" spans="1:12" x14ac:dyDescent="0.3">
      <c r="A111" s="1">
        <v>2012</v>
      </c>
      <c r="B111" s="1">
        <v>1</v>
      </c>
      <c r="C111" s="29">
        <v>222236.56899999999</v>
      </c>
      <c r="D111" s="8">
        <v>13.326776157271</v>
      </c>
      <c r="E111" s="8">
        <v>228.06460401188201</v>
      </c>
      <c r="F111" s="8">
        <v>27.1113494821915</v>
      </c>
      <c r="G111" s="8">
        <v>0</v>
      </c>
      <c r="H111" s="8">
        <v>0</v>
      </c>
      <c r="I111" s="14">
        <v>0</v>
      </c>
      <c r="J111" s="14">
        <v>0</v>
      </c>
      <c r="K111" s="1">
        <v>0</v>
      </c>
      <c r="L111" s="1">
        <v>0</v>
      </c>
    </row>
    <row r="112" spans="1:12" x14ac:dyDescent="0.3">
      <c r="A112" s="1">
        <v>2012</v>
      </c>
      <c r="B112" s="1">
        <v>2</v>
      </c>
      <c r="C112" s="29">
        <v>221211.913</v>
      </c>
      <c r="D112" s="8">
        <v>13.3688993989169</v>
      </c>
      <c r="E112" s="8">
        <v>228.29679961497999</v>
      </c>
      <c r="F112" s="8">
        <v>50.063863942660497</v>
      </c>
      <c r="G112" s="8">
        <v>0</v>
      </c>
      <c r="H112" s="8">
        <v>0</v>
      </c>
      <c r="I112" s="14">
        <v>0</v>
      </c>
      <c r="J112" s="14">
        <v>0</v>
      </c>
      <c r="K112" s="1">
        <v>0</v>
      </c>
      <c r="L112" s="1">
        <v>0</v>
      </c>
    </row>
    <row r="113" spans="1:12" x14ac:dyDescent="0.3">
      <c r="A113" s="1">
        <v>2012</v>
      </c>
      <c r="B113" s="1">
        <v>3</v>
      </c>
      <c r="C113" s="29">
        <v>216068.734</v>
      </c>
      <c r="D113" s="8">
        <v>13.3953172050639</v>
      </c>
      <c r="E113" s="8">
        <v>228.44659637303801</v>
      </c>
      <c r="F113" s="8">
        <v>89.238204374581301</v>
      </c>
      <c r="G113" s="8">
        <v>0</v>
      </c>
      <c r="H113" s="8">
        <v>0</v>
      </c>
      <c r="I113" s="14">
        <v>0</v>
      </c>
      <c r="J113" s="14">
        <v>0</v>
      </c>
      <c r="K113" s="1">
        <v>0</v>
      </c>
      <c r="L113" s="1">
        <v>0</v>
      </c>
    </row>
    <row r="114" spans="1:12" x14ac:dyDescent="0.3">
      <c r="A114" s="1">
        <v>2012</v>
      </c>
      <c r="B114" s="1">
        <v>4</v>
      </c>
      <c r="C114" s="29">
        <v>222972.67300000001</v>
      </c>
      <c r="D114" s="8">
        <v>13.4552562517406</v>
      </c>
      <c r="E114" s="8">
        <v>228.48796002805301</v>
      </c>
      <c r="F114" s="8">
        <v>106.453177474748</v>
      </c>
      <c r="G114" s="8">
        <v>0</v>
      </c>
      <c r="H114" s="8">
        <v>0</v>
      </c>
      <c r="I114" s="14">
        <v>0</v>
      </c>
      <c r="J114" s="14">
        <v>0</v>
      </c>
      <c r="K114" s="1">
        <v>0</v>
      </c>
      <c r="L114" s="1">
        <v>0</v>
      </c>
    </row>
    <row r="115" spans="1:12" x14ac:dyDescent="0.3">
      <c r="A115" s="1">
        <v>2012</v>
      </c>
      <c r="B115" s="1">
        <v>5</v>
      </c>
      <c r="C115" s="29">
        <v>225143.70300000001</v>
      </c>
      <c r="D115" s="8">
        <v>13.430337079198299</v>
      </c>
      <c r="E115" s="8">
        <v>228.80858881212501</v>
      </c>
      <c r="F115" s="8">
        <v>202.05259632338499</v>
      </c>
      <c r="G115" s="8">
        <v>0</v>
      </c>
      <c r="H115" s="8">
        <v>0</v>
      </c>
      <c r="I115" s="14">
        <v>0</v>
      </c>
      <c r="J115" s="14">
        <v>0</v>
      </c>
      <c r="K115" s="1">
        <v>0</v>
      </c>
      <c r="L115" s="1">
        <v>0</v>
      </c>
    </row>
    <row r="116" spans="1:12" x14ac:dyDescent="0.3">
      <c r="A116" s="1">
        <v>2012</v>
      </c>
      <c r="B116" s="1">
        <v>6</v>
      </c>
      <c r="C116" s="29">
        <v>240630.565</v>
      </c>
      <c r="D116" s="8">
        <v>13.412817355750301</v>
      </c>
      <c r="E116" s="8">
        <v>229.22645115982101</v>
      </c>
      <c r="F116" s="8">
        <v>276.45568441315498</v>
      </c>
      <c r="G116" s="8">
        <v>0</v>
      </c>
      <c r="H116" s="8">
        <v>0</v>
      </c>
      <c r="I116" s="14">
        <v>0</v>
      </c>
      <c r="J116" s="14">
        <v>0</v>
      </c>
      <c r="K116" s="1">
        <v>0</v>
      </c>
      <c r="L116" s="1">
        <v>0</v>
      </c>
    </row>
    <row r="117" spans="1:12" x14ac:dyDescent="0.3">
      <c r="A117" s="1">
        <v>2012</v>
      </c>
      <c r="B117" s="1">
        <v>7</v>
      </c>
      <c r="C117" s="29">
        <v>223027.34400000001</v>
      </c>
      <c r="D117" s="8">
        <v>13.315269379988401</v>
      </c>
      <c r="E117" s="8">
        <v>229.60548180177</v>
      </c>
      <c r="F117" s="8">
        <v>321.707977339423</v>
      </c>
      <c r="G117" s="8">
        <v>0</v>
      </c>
      <c r="H117" s="8">
        <v>0</v>
      </c>
      <c r="I117" s="14">
        <v>0</v>
      </c>
      <c r="J117" s="14">
        <v>0</v>
      </c>
      <c r="K117" s="1">
        <v>0</v>
      </c>
      <c r="L117" s="1">
        <v>0</v>
      </c>
    </row>
    <row r="118" spans="1:12" x14ac:dyDescent="0.3">
      <c r="A118" s="1">
        <v>2012</v>
      </c>
      <c r="B118" s="1">
        <v>8</v>
      </c>
      <c r="C118" s="29">
        <v>233789.497</v>
      </c>
      <c r="D118" s="8">
        <v>13.416837398403599</v>
      </c>
      <c r="E118" s="8">
        <v>230.036092050105</v>
      </c>
      <c r="F118" s="8">
        <v>322.40717165394602</v>
      </c>
      <c r="G118" s="8">
        <v>0</v>
      </c>
      <c r="H118" s="8">
        <v>0</v>
      </c>
      <c r="I118" s="14">
        <v>0</v>
      </c>
      <c r="J118" s="14">
        <v>0</v>
      </c>
      <c r="K118" s="1">
        <v>0</v>
      </c>
      <c r="L118" s="1">
        <v>0</v>
      </c>
    </row>
    <row r="119" spans="1:12" x14ac:dyDescent="0.3">
      <c r="A119" s="1">
        <v>2012</v>
      </c>
      <c r="B119" s="1">
        <v>9</v>
      </c>
      <c r="C119" s="29">
        <v>202999.307</v>
      </c>
      <c r="D119" s="8">
        <v>13.5325087303472</v>
      </c>
      <c r="E119" s="8">
        <v>230.44742614822499</v>
      </c>
      <c r="F119" s="8">
        <v>274.50677348457702</v>
      </c>
      <c r="G119" s="8">
        <v>0</v>
      </c>
      <c r="H119" s="8">
        <v>0</v>
      </c>
      <c r="I119" s="14">
        <v>0</v>
      </c>
      <c r="J119" s="14">
        <v>0</v>
      </c>
      <c r="K119" s="1">
        <v>0</v>
      </c>
      <c r="L119" s="1">
        <v>0</v>
      </c>
    </row>
    <row r="120" spans="1:12" x14ac:dyDescent="0.3">
      <c r="A120" s="1">
        <v>2012</v>
      </c>
      <c r="B120" s="1">
        <v>10</v>
      </c>
      <c r="C120" s="29">
        <v>245919.11199999999</v>
      </c>
      <c r="D120" s="8">
        <v>13.767449476124</v>
      </c>
      <c r="E120" s="8">
        <v>230.911557209465</v>
      </c>
      <c r="F120" s="8">
        <v>198.718265293027</v>
      </c>
      <c r="G120" s="8">
        <v>0</v>
      </c>
      <c r="H120" s="8">
        <v>0</v>
      </c>
      <c r="I120" s="14">
        <v>0</v>
      </c>
      <c r="J120" s="14">
        <v>0</v>
      </c>
      <c r="K120" s="1">
        <v>0</v>
      </c>
      <c r="L120" s="1">
        <v>0</v>
      </c>
    </row>
    <row r="121" spans="1:12" x14ac:dyDescent="0.3">
      <c r="A121" s="1">
        <v>2012</v>
      </c>
      <c r="B121" s="1">
        <v>11</v>
      </c>
      <c r="C121" s="29">
        <v>226688.02799999999</v>
      </c>
      <c r="D121" s="8">
        <v>13.710292157570001</v>
      </c>
      <c r="E121" s="8">
        <v>231.306252864138</v>
      </c>
      <c r="F121" s="8">
        <v>39.051797399729999</v>
      </c>
      <c r="G121" s="8">
        <v>0</v>
      </c>
      <c r="H121" s="8">
        <v>0</v>
      </c>
      <c r="I121" s="14">
        <v>0</v>
      </c>
      <c r="J121" s="14">
        <v>0</v>
      </c>
      <c r="K121" s="1">
        <v>0</v>
      </c>
      <c r="L121" s="1">
        <v>0</v>
      </c>
    </row>
    <row r="122" spans="1:12" x14ac:dyDescent="0.3">
      <c r="A122" s="1">
        <v>2012</v>
      </c>
      <c r="B122" s="1">
        <v>12</v>
      </c>
      <c r="C122" s="29">
        <v>212968.443</v>
      </c>
      <c r="D122" s="8">
        <v>13.600449677879199</v>
      </c>
      <c r="E122" s="8">
        <v>231.61318992639701</v>
      </c>
      <c r="F122" s="8">
        <v>52.002480932841202</v>
      </c>
      <c r="G122" s="8">
        <v>0</v>
      </c>
      <c r="H122" s="8">
        <v>0</v>
      </c>
      <c r="I122" s="14">
        <v>0</v>
      </c>
      <c r="J122" s="14">
        <v>0</v>
      </c>
      <c r="K122" s="1">
        <v>0</v>
      </c>
      <c r="L122" s="1">
        <v>0</v>
      </c>
    </row>
    <row r="123" spans="1:12" x14ac:dyDescent="0.3">
      <c r="A123" s="1">
        <v>2013</v>
      </c>
      <c r="B123" s="1">
        <v>1</v>
      </c>
      <c r="C123" s="29">
        <v>220324.391</v>
      </c>
      <c r="D123" s="8">
        <v>13.409348319266501</v>
      </c>
      <c r="E123" s="8">
        <v>232.22605602708001</v>
      </c>
      <c r="F123" s="8">
        <v>50.538702541757502</v>
      </c>
      <c r="G123" s="8">
        <v>0</v>
      </c>
      <c r="H123" s="8">
        <v>0</v>
      </c>
      <c r="I123" s="14">
        <v>0</v>
      </c>
      <c r="J123" s="14">
        <v>0</v>
      </c>
      <c r="K123" s="1">
        <v>0</v>
      </c>
      <c r="L123" s="1">
        <v>0</v>
      </c>
    </row>
    <row r="124" spans="1:12" x14ac:dyDescent="0.3">
      <c r="A124" s="1">
        <v>2013</v>
      </c>
      <c r="B124" s="1">
        <v>2</v>
      </c>
      <c r="C124" s="29">
        <v>210947.109</v>
      </c>
      <c r="D124" s="8">
        <v>13.427403650075499</v>
      </c>
      <c r="E124" s="8">
        <v>232.12371624649199</v>
      </c>
      <c r="F124" s="8">
        <v>44.995401174839202</v>
      </c>
      <c r="G124" s="8">
        <v>0</v>
      </c>
      <c r="H124" s="8">
        <v>0</v>
      </c>
      <c r="I124" s="14">
        <v>0</v>
      </c>
      <c r="J124" s="14">
        <v>0</v>
      </c>
      <c r="K124" s="1">
        <v>0</v>
      </c>
      <c r="L124" s="1">
        <v>0</v>
      </c>
    </row>
    <row r="125" spans="1:12" x14ac:dyDescent="0.3">
      <c r="A125" s="1">
        <v>2013</v>
      </c>
      <c r="B125" s="1">
        <v>3</v>
      </c>
      <c r="C125" s="29">
        <v>208729.57199999999</v>
      </c>
      <c r="D125" s="8">
        <v>13.508317674202999</v>
      </c>
      <c r="E125" s="8">
        <v>231.95822772652801</v>
      </c>
      <c r="F125" s="8">
        <v>28.5589391546008</v>
      </c>
      <c r="G125" s="8">
        <v>0</v>
      </c>
      <c r="H125" s="8">
        <v>0</v>
      </c>
      <c r="I125" s="14">
        <v>0</v>
      </c>
      <c r="J125" s="14">
        <v>0</v>
      </c>
      <c r="K125" s="1">
        <v>0</v>
      </c>
      <c r="L125" s="1">
        <v>0</v>
      </c>
    </row>
    <row r="126" spans="1:12" x14ac:dyDescent="0.3">
      <c r="A126" s="1">
        <v>2013</v>
      </c>
      <c r="B126" s="1">
        <v>4</v>
      </c>
      <c r="C126" s="29">
        <v>220473.26199999999</v>
      </c>
      <c r="D126" s="8">
        <v>13.593260544298101</v>
      </c>
      <c r="E126" s="8">
        <v>231.46959275644701</v>
      </c>
      <c r="F126" s="8">
        <v>135.359896196276</v>
      </c>
      <c r="G126" s="8">
        <v>0</v>
      </c>
      <c r="H126" s="8">
        <v>0</v>
      </c>
      <c r="I126" s="14">
        <v>0</v>
      </c>
      <c r="J126" s="14">
        <v>0</v>
      </c>
      <c r="K126" s="1">
        <v>0</v>
      </c>
      <c r="L126" s="1">
        <v>0</v>
      </c>
    </row>
    <row r="127" spans="1:12" x14ac:dyDescent="0.3">
      <c r="A127" s="1">
        <v>2013</v>
      </c>
      <c r="B127" s="1">
        <v>5</v>
      </c>
      <c r="C127" s="29">
        <v>234888.739</v>
      </c>
      <c r="D127" s="8">
        <v>13.642391656993899</v>
      </c>
      <c r="E127" s="8">
        <v>231.757419187072</v>
      </c>
      <c r="F127" s="8">
        <v>163.92411756805501</v>
      </c>
      <c r="G127" s="8">
        <v>0</v>
      </c>
      <c r="H127" s="8">
        <v>0</v>
      </c>
      <c r="I127" s="14">
        <v>0</v>
      </c>
      <c r="J127" s="14">
        <v>0</v>
      </c>
      <c r="K127" s="1">
        <v>0</v>
      </c>
      <c r="L127" s="1">
        <v>0</v>
      </c>
    </row>
    <row r="128" spans="1:12" x14ac:dyDescent="0.3">
      <c r="A128" s="1">
        <v>2013</v>
      </c>
      <c r="B128" s="1">
        <v>6</v>
      </c>
      <c r="C128" s="29">
        <v>224897.69399999999</v>
      </c>
      <c r="D128" s="8">
        <v>13.6635283161727</v>
      </c>
      <c r="E128" s="8">
        <v>232.23628805648099</v>
      </c>
      <c r="F128" s="8">
        <v>272.87629990709797</v>
      </c>
      <c r="G128" s="8">
        <v>0</v>
      </c>
      <c r="H128" s="8">
        <v>0</v>
      </c>
      <c r="I128" s="14">
        <v>0</v>
      </c>
      <c r="J128" s="14">
        <v>0</v>
      </c>
      <c r="K128" s="1">
        <v>0</v>
      </c>
      <c r="L128" s="1">
        <v>0</v>
      </c>
    </row>
    <row r="129" spans="1:12" x14ac:dyDescent="0.3">
      <c r="A129" s="1">
        <v>2013</v>
      </c>
      <c r="B129" s="1">
        <v>7</v>
      </c>
      <c r="C129" s="29">
        <v>219437.323</v>
      </c>
      <c r="D129" s="8">
        <v>13.6880972110307</v>
      </c>
      <c r="E129" s="8">
        <v>232.73455442866401</v>
      </c>
      <c r="F129" s="8">
        <v>293.70814398852201</v>
      </c>
      <c r="G129" s="8">
        <v>0</v>
      </c>
      <c r="H129" s="8">
        <v>0</v>
      </c>
      <c r="I129" s="14">
        <v>0</v>
      </c>
      <c r="J129" s="14">
        <v>0</v>
      </c>
      <c r="K129" s="1">
        <v>0</v>
      </c>
      <c r="L129" s="1">
        <v>0</v>
      </c>
    </row>
    <row r="130" spans="1:12" x14ac:dyDescent="0.3">
      <c r="A130" s="1">
        <v>2013</v>
      </c>
      <c r="B130" s="1">
        <v>8</v>
      </c>
      <c r="C130" s="8"/>
      <c r="D130" s="8">
        <v>13.7137864813409</v>
      </c>
      <c r="E130" s="8">
        <v>233.11046749907501</v>
      </c>
      <c r="F130" s="8">
        <v>326.110471097708</v>
      </c>
      <c r="G130" s="8">
        <v>0</v>
      </c>
      <c r="H130" s="8">
        <v>0</v>
      </c>
      <c r="I130" s="14">
        <v>0</v>
      </c>
      <c r="J130" s="14">
        <v>0</v>
      </c>
      <c r="K130" s="1">
        <v>0</v>
      </c>
      <c r="L130" s="1">
        <v>1</v>
      </c>
    </row>
    <row r="131" spans="1:12" x14ac:dyDescent="0.3">
      <c r="A131" s="1">
        <v>2013</v>
      </c>
      <c r="B131" s="1">
        <v>9</v>
      </c>
      <c r="C131" s="8"/>
      <c r="D131" s="8">
        <v>13.7521335742166</v>
      </c>
      <c r="E131" s="8">
        <v>233.40127807226099</v>
      </c>
      <c r="F131" s="8">
        <v>278.80766602900201</v>
      </c>
      <c r="G131" s="8">
        <v>0</v>
      </c>
      <c r="H131" s="8">
        <v>0</v>
      </c>
      <c r="I131" s="14">
        <v>0</v>
      </c>
      <c r="J131" s="14">
        <v>0</v>
      </c>
      <c r="K131" s="1">
        <v>0</v>
      </c>
      <c r="L131" s="1">
        <v>1</v>
      </c>
    </row>
    <row r="132" spans="1:12" x14ac:dyDescent="0.3">
      <c r="A132" s="1">
        <v>2013</v>
      </c>
      <c r="B132" s="1">
        <v>10</v>
      </c>
      <c r="C132" s="8"/>
      <c r="D132" s="8">
        <v>13.774645321118401</v>
      </c>
      <c r="E132" s="8">
        <v>233.688656195563</v>
      </c>
      <c r="F132" s="8">
        <v>197.884432765106</v>
      </c>
      <c r="G132" s="8">
        <v>0</v>
      </c>
      <c r="H132" s="8">
        <v>0</v>
      </c>
      <c r="I132" s="14">
        <v>0</v>
      </c>
      <c r="J132" s="14">
        <v>0</v>
      </c>
      <c r="K132" s="1">
        <v>0</v>
      </c>
      <c r="L132" s="1">
        <v>1</v>
      </c>
    </row>
    <row r="133" spans="1:12" x14ac:dyDescent="0.3">
      <c r="A133" s="1">
        <v>2013</v>
      </c>
      <c r="B133" s="1">
        <v>11</v>
      </c>
      <c r="C133" s="8"/>
      <c r="D133" s="8">
        <v>13.830371803252399</v>
      </c>
      <c r="E133" s="8">
        <v>234.017277483295</v>
      </c>
      <c r="F133" s="8">
        <v>77.707704457362297</v>
      </c>
      <c r="G133" s="8">
        <v>0</v>
      </c>
      <c r="H133" s="8">
        <v>0</v>
      </c>
      <c r="I133" s="14">
        <v>0</v>
      </c>
      <c r="J133" s="14">
        <v>0</v>
      </c>
      <c r="K133" s="1">
        <v>0</v>
      </c>
      <c r="L133" s="1">
        <v>1</v>
      </c>
    </row>
    <row r="134" spans="1:12" x14ac:dyDescent="0.3">
      <c r="A134" s="1">
        <v>2013</v>
      </c>
      <c r="B134" s="1">
        <v>12</v>
      </c>
      <c r="C134" s="8"/>
      <c r="D134" s="8">
        <v>13.8871157286999</v>
      </c>
      <c r="E134" s="8">
        <v>234.38286632114199</v>
      </c>
      <c r="F134" s="8">
        <v>39.921052135849102</v>
      </c>
      <c r="G134" s="8">
        <v>0</v>
      </c>
      <c r="H134" s="8">
        <v>0</v>
      </c>
      <c r="I134" s="14">
        <v>0</v>
      </c>
      <c r="J134" s="14">
        <v>0</v>
      </c>
      <c r="K134" s="1">
        <v>0</v>
      </c>
      <c r="L134" s="1">
        <v>1</v>
      </c>
    </row>
    <row r="135" spans="1:12" x14ac:dyDescent="0.3">
      <c r="A135" s="1">
        <v>2014</v>
      </c>
      <c r="B135" s="1">
        <v>1</v>
      </c>
      <c r="C135" s="8"/>
      <c r="D135" s="8">
        <v>13.955803306068301</v>
      </c>
      <c r="E135" s="8">
        <v>234.742920789083</v>
      </c>
      <c r="F135" s="8">
        <v>25.819153389254701</v>
      </c>
      <c r="G135" s="8">
        <v>0</v>
      </c>
      <c r="H135" s="8">
        <v>0</v>
      </c>
      <c r="I135" s="14">
        <v>0</v>
      </c>
      <c r="J135" s="14">
        <v>0</v>
      </c>
      <c r="K135" s="1">
        <v>0</v>
      </c>
      <c r="L135" s="1">
        <v>1</v>
      </c>
    </row>
    <row r="136" spans="1:12" x14ac:dyDescent="0.3">
      <c r="A136" s="1">
        <v>2014</v>
      </c>
      <c r="B136" s="1">
        <v>2</v>
      </c>
      <c r="C136" s="8"/>
      <c r="D136" s="8">
        <v>13.9962501704192</v>
      </c>
      <c r="E136" s="8">
        <v>235.103511456636</v>
      </c>
      <c r="F136" s="8">
        <v>34.616650442410503</v>
      </c>
      <c r="G136" s="8">
        <v>0</v>
      </c>
      <c r="H136" s="8">
        <v>0</v>
      </c>
      <c r="I136" s="14">
        <v>0</v>
      </c>
      <c r="J136" s="14">
        <v>0</v>
      </c>
      <c r="K136" s="1">
        <v>0</v>
      </c>
      <c r="L136" s="1">
        <v>1</v>
      </c>
    </row>
    <row r="137" spans="1:12" x14ac:dyDescent="0.3">
      <c r="A137" s="1">
        <v>2014</v>
      </c>
      <c r="B137" s="1">
        <v>3</v>
      </c>
      <c r="C137" s="8"/>
      <c r="D137" s="8">
        <v>14.0305410891061</v>
      </c>
      <c r="E137" s="8">
        <v>235.44846775428201</v>
      </c>
      <c r="F137" s="8">
        <v>65.784681488385004</v>
      </c>
      <c r="G137" s="8">
        <v>0</v>
      </c>
      <c r="H137" s="8">
        <v>0</v>
      </c>
      <c r="I137" s="14">
        <v>0</v>
      </c>
      <c r="J137" s="14">
        <v>0</v>
      </c>
      <c r="K137" s="1">
        <v>0</v>
      </c>
      <c r="L137" s="1">
        <v>1</v>
      </c>
    </row>
    <row r="138" spans="1:12" x14ac:dyDescent="0.3">
      <c r="A138" s="1">
        <v>2014</v>
      </c>
      <c r="B138" s="1">
        <v>4</v>
      </c>
      <c r="C138" s="8"/>
      <c r="D138" s="8">
        <v>14.062949161363001</v>
      </c>
      <c r="E138" s="8">
        <v>235.81707175921699</v>
      </c>
      <c r="F138" s="8">
        <v>114.435460819043</v>
      </c>
      <c r="G138" s="8">
        <v>0</v>
      </c>
      <c r="H138" s="8">
        <v>0</v>
      </c>
      <c r="I138" s="14">
        <v>0</v>
      </c>
      <c r="J138" s="14">
        <v>0</v>
      </c>
      <c r="K138" s="1">
        <v>0</v>
      </c>
      <c r="L138" s="1">
        <v>1</v>
      </c>
    </row>
    <row r="139" spans="1:12" x14ac:dyDescent="0.3">
      <c r="A139" s="1">
        <v>2014</v>
      </c>
      <c r="B139" s="1">
        <v>5</v>
      </c>
      <c r="C139" s="8"/>
      <c r="D139" s="8">
        <v>14.100568457330599</v>
      </c>
      <c r="E139" s="8">
        <v>236.14036187534799</v>
      </c>
      <c r="F139" s="8">
        <v>209.37507032768599</v>
      </c>
      <c r="G139" s="8">
        <v>0</v>
      </c>
      <c r="H139" s="8">
        <v>0</v>
      </c>
      <c r="I139" s="14">
        <v>0</v>
      </c>
      <c r="J139" s="14">
        <v>0</v>
      </c>
      <c r="K139" s="1">
        <v>0</v>
      </c>
      <c r="L139" s="1">
        <v>1</v>
      </c>
    </row>
    <row r="140" spans="1:12" x14ac:dyDescent="0.3">
      <c r="A140" s="1">
        <v>2014</v>
      </c>
      <c r="B140" s="1">
        <v>6</v>
      </c>
      <c r="C140" s="8"/>
      <c r="D140" s="8">
        <v>14.140842499175699</v>
      </c>
      <c r="E140" s="8">
        <v>236.45266636543499</v>
      </c>
      <c r="F140" s="8">
        <v>273.74012490863299</v>
      </c>
      <c r="G140" s="8">
        <v>0</v>
      </c>
      <c r="H140" s="8">
        <v>0</v>
      </c>
      <c r="I140" s="14">
        <v>0</v>
      </c>
      <c r="J140" s="14">
        <v>0</v>
      </c>
      <c r="K140" s="1">
        <v>0</v>
      </c>
      <c r="L140" s="1">
        <v>1</v>
      </c>
    </row>
    <row r="141" spans="1:12" x14ac:dyDescent="0.3">
      <c r="A141" s="1">
        <v>2014</v>
      </c>
      <c r="B141" s="1">
        <v>7</v>
      </c>
      <c r="C141" s="8"/>
      <c r="D141" s="8">
        <v>14.183219141482899</v>
      </c>
      <c r="E141" s="8">
        <v>236.782181062939</v>
      </c>
      <c r="F141" s="8">
        <v>322.31916585708098</v>
      </c>
      <c r="G141" s="8">
        <v>0</v>
      </c>
      <c r="H141" s="8">
        <v>0</v>
      </c>
      <c r="I141" s="14">
        <v>0</v>
      </c>
      <c r="J141" s="14">
        <v>0</v>
      </c>
      <c r="K141" s="1">
        <v>0</v>
      </c>
      <c r="L141" s="1">
        <v>1</v>
      </c>
    </row>
    <row r="142" spans="1:12" x14ac:dyDescent="0.3">
      <c r="A142" s="1">
        <v>2014</v>
      </c>
      <c r="B142" s="1">
        <v>8</v>
      </c>
      <c r="C142" s="8"/>
      <c r="D142" s="8">
        <v>14.217683034453801</v>
      </c>
      <c r="E142" s="8">
        <v>237.06927437530501</v>
      </c>
      <c r="F142" s="8">
        <v>326.110471097708</v>
      </c>
      <c r="G142" s="8">
        <v>0</v>
      </c>
      <c r="H142" s="8">
        <v>0</v>
      </c>
      <c r="I142" s="14">
        <v>0</v>
      </c>
      <c r="J142" s="14">
        <v>0</v>
      </c>
      <c r="K142" s="1">
        <v>0</v>
      </c>
      <c r="L142" s="1">
        <v>1</v>
      </c>
    </row>
    <row r="143" spans="1:12" x14ac:dyDescent="0.3">
      <c r="A143" s="1">
        <v>2014</v>
      </c>
      <c r="B143" s="1">
        <v>9</v>
      </c>
      <c r="C143" s="8"/>
      <c r="D143" s="8">
        <v>14.253088667097201</v>
      </c>
      <c r="E143" s="8">
        <v>237.362144561755</v>
      </c>
      <c r="F143" s="8">
        <v>278.80766602900201</v>
      </c>
      <c r="G143" s="8">
        <v>0</v>
      </c>
      <c r="H143" s="8">
        <v>0</v>
      </c>
      <c r="I143" s="14">
        <v>0</v>
      </c>
      <c r="J143" s="14">
        <v>0</v>
      </c>
      <c r="K143" s="1">
        <v>0</v>
      </c>
      <c r="L143" s="1">
        <v>1</v>
      </c>
    </row>
    <row r="144" spans="1:12" x14ac:dyDescent="0.3">
      <c r="A144" s="1">
        <v>2014</v>
      </c>
      <c r="B144" s="1">
        <v>10</v>
      </c>
      <c r="C144" s="8"/>
      <c r="D144" s="8">
        <v>14.2738769970549</v>
      </c>
      <c r="E144" s="8">
        <v>237.603781766803</v>
      </c>
      <c r="F144" s="8">
        <v>197.884432765106</v>
      </c>
      <c r="G144" s="8">
        <v>0</v>
      </c>
      <c r="H144" s="8">
        <v>0</v>
      </c>
      <c r="I144" s="14">
        <v>0</v>
      </c>
      <c r="J144" s="14">
        <v>0</v>
      </c>
      <c r="K144" s="1">
        <v>0</v>
      </c>
      <c r="L144" s="1">
        <v>1</v>
      </c>
    </row>
    <row r="145" spans="1:12" x14ac:dyDescent="0.3">
      <c r="A145" s="1">
        <v>2014</v>
      </c>
      <c r="B145" s="1">
        <v>11</v>
      </c>
      <c r="C145" s="8"/>
      <c r="D145" s="8">
        <v>14.329397517275</v>
      </c>
      <c r="E145" s="8">
        <v>237.96461099380099</v>
      </c>
      <c r="F145" s="8">
        <v>77.707704457362297</v>
      </c>
      <c r="G145" s="8">
        <v>0</v>
      </c>
      <c r="H145" s="8">
        <v>0</v>
      </c>
      <c r="I145" s="14">
        <v>0</v>
      </c>
      <c r="J145" s="14">
        <v>0</v>
      </c>
      <c r="K145" s="1">
        <v>0</v>
      </c>
      <c r="L145" s="1">
        <v>1</v>
      </c>
    </row>
    <row r="146" spans="1:12" x14ac:dyDescent="0.3">
      <c r="A146" s="1">
        <v>2014</v>
      </c>
      <c r="B146" s="1">
        <v>12</v>
      </c>
      <c r="C146" s="8"/>
      <c r="D146" s="8">
        <v>14.3904928468707</v>
      </c>
      <c r="E146" s="8">
        <v>238.34580723939601</v>
      </c>
      <c r="F146" s="8">
        <v>39.921052135849102</v>
      </c>
      <c r="G146" s="8">
        <v>0</v>
      </c>
      <c r="H146" s="8">
        <v>0</v>
      </c>
      <c r="I146" s="14">
        <v>0</v>
      </c>
      <c r="J146" s="14">
        <v>0</v>
      </c>
      <c r="K146" s="1">
        <v>0</v>
      </c>
      <c r="L146" s="1">
        <v>1</v>
      </c>
    </row>
    <row r="147" spans="1:12" x14ac:dyDescent="0.3">
      <c r="A147" s="1">
        <v>2015</v>
      </c>
      <c r="B147" s="1">
        <v>1</v>
      </c>
      <c r="C147" s="8"/>
      <c r="D147" s="8">
        <v>14.4610831953414</v>
      </c>
      <c r="E147" s="8">
        <v>238.750025203181</v>
      </c>
      <c r="F147" s="8">
        <v>25.819153389254701</v>
      </c>
      <c r="G147" s="8">
        <v>0</v>
      </c>
      <c r="H147" s="8">
        <v>0</v>
      </c>
      <c r="I147" s="14">
        <v>0</v>
      </c>
      <c r="J147" s="14">
        <v>0</v>
      </c>
      <c r="K147" s="1">
        <v>0</v>
      </c>
      <c r="L147" s="1">
        <v>1</v>
      </c>
    </row>
    <row r="148" spans="1:12" x14ac:dyDescent="0.3">
      <c r="A148" s="1">
        <v>2015</v>
      </c>
      <c r="B148" s="1">
        <v>2</v>
      </c>
      <c r="C148" s="8"/>
      <c r="D148" s="8">
        <v>14.5076919471999</v>
      </c>
      <c r="E148" s="8">
        <v>239.09352609393699</v>
      </c>
      <c r="F148" s="8">
        <v>34.616650442410503</v>
      </c>
      <c r="G148" s="8">
        <v>0</v>
      </c>
      <c r="H148" s="8">
        <v>0</v>
      </c>
      <c r="I148" s="14">
        <v>0</v>
      </c>
      <c r="J148" s="14">
        <v>0</v>
      </c>
      <c r="K148" s="1">
        <v>0</v>
      </c>
      <c r="L148" s="1">
        <v>1</v>
      </c>
    </row>
    <row r="149" spans="1:12" x14ac:dyDescent="0.3">
      <c r="A149" s="1">
        <v>2015</v>
      </c>
      <c r="B149" s="1">
        <v>3</v>
      </c>
      <c r="C149" s="8"/>
      <c r="D149" s="8">
        <v>14.547124423623901</v>
      </c>
      <c r="E149" s="8">
        <v>239.41564870288201</v>
      </c>
      <c r="F149" s="8">
        <v>65.784681488385004</v>
      </c>
      <c r="G149" s="8">
        <v>0</v>
      </c>
      <c r="H149" s="8">
        <v>0</v>
      </c>
      <c r="I149" s="14">
        <v>0</v>
      </c>
      <c r="J149" s="14">
        <v>0</v>
      </c>
      <c r="K149" s="1">
        <v>0</v>
      </c>
      <c r="L149" s="1">
        <v>1</v>
      </c>
    </row>
    <row r="150" spans="1:12" x14ac:dyDescent="0.3">
      <c r="A150" s="1">
        <v>2015</v>
      </c>
      <c r="B150" s="1">
        <v>4</v>
      </c>
      <c r="C150" s="8"/>
      <c r="D150" s="8">
        <v>14.587349214980501</v>
      </c>
      <c r="E150" s="8">
        <v>239.743684087139</v>
      </c>
      <c r="F150" s="8">
        <v>114.435460819043</v>
      </c>
      <c r="G150" s="8">
        <v>0</v>
      </c>
      <c r="H150" s="8">
        <v>0</v>
      </c>
      <c r="I150" s="14">
        <v>0</v>
      </c>
      <c r="J150" s="14">
        <v>0</v>
      </c>
      <c r="K150" s="1">
        <v>0</v>
      </c>
      <c r="L150" s="1">
        <v>1</v>
      </c>
    </row>
    <row r="151" spans="1:12" x14ac:dyDescent="0.3">
      <c r="A151" s="1">
        <v>2015</v>
      </c>
      <c r="B151" s="1">
        <v>5</v>
      </c>
      <c r="C151" s="8"/>
      <c r="D151" s="8">
        <v>14.6280828687407</v>
      </c>
      <c r="E151" s="8">
        <v>240.06619574156301</v>
      </c>
      <c r="F151" s="8">
        <v>209.37507032768599</v>
      </c>
      <c r="G151" s="8">
        <v>0</v>
      </c>
      <c r="H151" s="8">
        <v>0</v>
      </c>
      <c r="I151" s="14">
        <v>0</v>
      </c>
      <c r="J151" s="14">
        <v>0</v>
      </c>
      <c r="K151" s="1">
        <v>0</v>
      </c>
      <c r="L151" s="1">
        <v>1</v>
      </c>
    </row>
    <row r="152" spans="1:12" x14ac:dyDescent="0.3">
      <c r="A152" s="1">
        <v>2015</v>
      </c>
      <c r="B152" s="1">
        <v>6</v>
      </c>
      <c r="C152" s="8"/>
      <c r="D152" s="8">
        <v>14.670520616406399</v>
      </c>
      <c r="E152" s="8">
        <v>240.39472017129901</v>
      </c>
      <c r="F152" s="8">
        <v>273.74012490863299</v>
      </c>
      <c r="G152" s="8">
        <v>0</v>
      </c>
      <c r="H152" s="8">
        <v>0</v>
      </c>
      <c r="I152" s="14">
        <v>0</v>
      </c>
      <c r="J152" s="14">
        <v>0</v>
      </c>
      <c r="K152" s="1">
        <v>0</v>
      </c>
      <c r="L152" s="1">
        <v>1</v>
      </c>
    </row>
    <row r="153" spans="1:12" x14ac:dyDescent="0.3">
      <c r="A153" s="1">
        <v>2015</v>
      </c>
      <c r="B153" s="1">
        <v>7</v>
      </c>
      <c r="C153" s="8"/>
      <c r="D153" s="8">
        <v>14.7149323457959</v>
      </c>
      <c r="E153" s="8">
        <v>240.714749559376</v>
      </c>
      <c r="F153" s="8">
        <v>322.31916585708098</v>
      </c>
      <c r="G153" s="8">
        <v>0</v>
      </c>
      <c r="H153" s="8">
        <v>0</v>
      </c>
      <c r="I153" s="14">
        <v>0</v>
      </c>
      <c r="J153" s="14">
        <v>0</v>
      </c>
      <c r="K153" s="1">
        <v>0</v>
      </c>
      <c r="L153" s="1">
        <v>1</v>
      </c>
    </row>
    <row r="154" spans="1:12" x14ac:dyDescent="0.3">
      <c r="A154" s="1">
        <v>2015</v>
      </c>
      <c r="B154" s="1">
        <v>8</v>
      </c>
      <c r="C154" s="8"/>
      <c r="D154" s="8">
        <v>14.7522416422678</v>
      </c>
      <c r="E154" s="8">
        <v>241.04717612499701</v>
      </c>
      <c r="F154" s="8">
        <v>326.110471097708</v>
      </c>
      <c r="G154" s="8">
        <v>0</v>
      </c>
      <c r="H154" s="8">
        <v>0</v>
      </c>
      <c r="I154" s="14">
        <v>0</v>
      </c>
      <c r="J154" s="14">
        <v>0</v>
      </c>
      <c r="K154" s="1">
        <v>0</v>
      </c>
      <c r="L154" s="1">
        <v>1</v>
      </c>
    </row>
    <row r="155" spans="1:12" x14ac:dyDescent="0.3">
      <c r="A155" s="1">
        <v>2015</v>
      </c>
      <c r="B155" s="1">
        <v>9</v>
      </c>
      <c r="C155" s="8"/>
      <c r="D155" s="8">
        <v>14.790710442003</v>
      </c>
      <c r="E155" s="8">
        <v>241.388974315627</v>
      </c>
      <c r="F155" s="8">
        <v>278.80766602900201</v>
      </c>
      <c r="G155" s="8">
        <v>0</v>
      </c>
      <c r="H155" s="8">
        <v>0</v>
      </c>
      <c r="I155" s="14">
        <v>0</v>
      </c>
      <c r="J155" s="14">
        <v>0</v>
      </c>
      <c r="K155" s="1">
        <v>0</v>
      </c>
      <c r="L155" s="1">
        <v>1</v>
      </c>
    </row>
    <row r="156" spans="1:12" x14ac:dyDescent="0.3">
      <c r="A156" s="1">
        <v>2015</v>
      </c>
      <c r="B156" s="1">
        <v>10</v>
      </c>
      <c r="C156" s="8"/>
      <c r="D156" s="8">
        <v>14.816007126751799</v>
      </c>
      <c r="E156" s="8">
        <v>241.69170656424799</v>
      </c>
      <c r="F156" s="8">
        <v>197.884432765106</v>
      </c>
      <c r="G156" s="8">
        <v>0</v>
      </c>
      <c r="H156" s="8">
        <v>0</v>
      </c>
      <c r="I156" s="14">
        <v>0</v>
      </c>
      <c r="J156" s="14">
        <v>0</v>
      </c>
      <c r="K156" s="1">
        <v>0</v>
      </c>
      <c r="L156" s="1">
        <v>1</v>
      </c>
    </row>
    <row r="157" spans="1:12" x14ac:dyDescent="0.3">
      <c r="A157" s="1">
        <v>2015</v>
      </c>
      <c r="B157" s="1">
        <v>11</v>
      </c>
      <c r="C157" s="8"/>
      <c r="D157" s="8">
        <v>14.8729335214047</v>
      </c>
      <c r="E157" s="8">
        <v>242.07963309178101</v>
      </c>
      <c r="F157" s="8">
        <v>77.707704457362297</v>
      </c>
      <c r="G157" s="8">
        <v>0</v>
      </c>
      <c r="H157" s="8">
        <v>0</v>
      </c>
      <c r="I157" s="14">
        <v>0</v>
      </c>
      <c r="J157" s="14">
        <v>0</v>
      </c>
      <c r="K157" s="1">
        <v>0</v>
      </c>
      <c r="L157" s="1">
        <v>1</v>
      </c>
    </row>
    <row r="158" spans="1:12" x14ac:dyDescent="0.3">
      <c r="A158" s="1">
        <v>2015</v>
      </c>
      <c r="B158" s="1">
        <v>12</v>
      </c>
      <c r="C158" s="8"/>
      <c r="D158" s="8">
        <v>14.9340472225851</v>
      </c>
      <c r="E158" s="8">
        <v>242.48666034397201</v>
      </c>
      <c r="F158" s="8">
        <v>39.921052135849102</v>
      </c>
      <c r="G158" s="8">
        <v>0</v>
      </c>
      <c r="H158" s="8">
        <v>0</v>
      </c>
      <c r="I158" s="14">
        <v>0</v>
      </c>
      <c r="J158" s="14">
        <v>0</v>
      </c>
      <c r="K158" s="1">
        <v>0</v>
      </c>
      <c r="L158" s="1">
        <v>1</v>
      </c>
    </row>
    <row r="159" spans="1:12" x14ac:dyDescent="0.3">
      <c r="A159" s="1">
        <v>2016</v>
      </c>
      <c r="B159" s="1">
        <v>1</v>
      </c>
      <c r="C159" s="8"/>
      <c r="D159" s="8">
        <v>15.007549144025599</v>
      </c>
      <c r="E159" s="8">
        <v>242.88416862807799</v>
      </c>
      <c r="F159" s="8">
        <v>25.819153389254701</v>
      </c>
      <c r="G159" s="8">
        <v>0</v>
      </c>
      <c r="H159" s="8">
        <v>0</v>
      </c>
      <c r="I159" s="14">
        <v>0</v>
      </c>
      <c r="J159" s="14">
        <v>0</v>
      </c>
      <c r="K159" s="1">
        <v>0</v>
      </c>
      <c r="L159" s="1">
        <v>1</v>
      </c>
    </row>
    <row r="160" spans="1:12" x14ac:dyDescent="0.3">
      <c r="A160" s="1">
        <v>2016</v>
      </c>
      <c r="B160" s="1">
        <v>2</v>
      </c>
      <c r="C160" s="8"/>
      <c r="D160" s="8">
        <v>15.0510736543908</v>
      </c>
      <c r="E160" s="8">
        <v>243.298072989362</v>
      </c>
      <c r="F160" s="8">
        <v>34.616650442410503</v>
      </c>
      <c r="G160" s="8">
        <v>0</v>
      </c>
      <c r="H160" s="8">
        <v>0</v>
      </c>
      <c r="I160" s="14">
        <v>0</v>
      </c>
      <c r="J160" s="14">
        <v>0</v>
      </c>
      <c r="K160" s="1">
        <v>0</v>
      </c>
      <c r="L160" s="1">
        <v>1</v>
      </c>
    </row>
    <row r="161" spans="1:12" x14ac:dyDescent="0.3">
      <c r="A161" s="1">
        <v>2016</v>
      </c>
      <c r="B161" s="1">
        <v>3</v>
      </c>
      <c r="C161" s="8"/>
      <c r="D161" s="8">
        <v>15.086149462502799</v>
      </c>
      <c r="E161" s="8">
        <v>243.70635838256101</v>
      </c>
      <c r="F161" s="8">
        <v>65.784681488385004</v>
      </c>
      <c r="G161" s="8">
        <v>0</v>
      </c>
      <c r="H161" s="8">
        <v>0</v>
      </c>
      <c r="I161" s="14">
        <v>0</v>
      </c>
      <c r="J161" s="14">
        <v>0</v>
      </c>
      <c r="K161" s="1">
        <v>0</v>
      </c>
      <c r="L161" s="1">
        <v>1</v>
      </c>
    </row>
    <row r="162" spans="1:12" x14ac:dyDescent="0.3">
      <c r="A162" s="1">
        <v>2016</v>
      </c>
      <c r="B162" s="1">
        <v>4</v>
      </c>
      <c r="C162" s="8"/>
      <c r="D162" s="8">
        <v>15.121980796706</v>
      </c>
      <c r="E162" s="8">
        <v>244.13211892344199</v>
      </c>
      <c r="F162" s="8">
        <v>114.435460819043</v>
      </c>
      <c r="G162" s="8">
        <v>0</v>
      </c>
      <c r="H162" s="8">
        <v>0</v>
      </c>
      <c r="I162" s="14">
        <v>0</v>
      </c>
      <c r="J162" s="14">
        <v>0</v>
      </c>
      <c r="K162" s="1">
        <v>0</v>
      </c>
      <c r="L162" s="1">
        <v>1</v>
      </c>
    </row>
    <row r="163" spans="1:12" x14ac:dyDescent="0.3">
      <c r="A163" s="1">
        <v>2016</v>
      </c>
      <c r="B163" s="1">
        <v>5</v>
      </c>
      <c r="C163" s="8"/>
      <c r="D163" s="8">
        <v>15.158282752801099</v>
      </c>
      <c r="E163" s="8">
        <v>244.521174950773</v>
      </c>
      <c r="F163" s="8">
        <v>209.37507032768599</v>
      </c>
      <c r="G163" s="8">
        <v>0</v>
      </c>
      <c r="H163" s="8">
        <v>0</v>
      </c>
      <c r="I163" s="14">
        <v>0</v>
      </c>
      <c r="J163" s="14">
        <v>0</v>
      </c>
      <c r="K163" s="1">
        <v>0</v>
      </c>
      <c r="L163" s="1">
        <v>1</v>
      </c>
    </row>
    <row r="164" spans="1:12" x14ac:dyDescent="0.3">
      <c r="A164" s="1">
        <v>2016</v>
      </c>
      <c r="B164" s="1">
        <v>6</v>
      </c>
      <c r="C164" s="8"/>
      <c r="D164" s="8">
        <v>15.1990152186932</v>
      </c>
      <c r="E164" s="8">
        <v>244.90100612578499</v>
      </c>
      <c r="F164" s="8">
        <v>273.74012490863299</v>
      </c>
      <c r="G164" s="8">
        <v>0</v>
      </c>
      <c r="H164" s="8">
        <v>0</v>
      </c>
      <c r="I164" s="14">
        <v>0</v>
      </c>
      <c r="J164" s="14">
        <v>0</v>
      </c>
      <c r="K164" s="1">
        <v>0</v>
      </c>
      <c r="L164" s="1">
        <v>1</v>
      </c>
    </row>
    <row r="165" spans="1:12" x14ac:dyDescent="0.3">
      <c r="A165" s="1">
        <v>2016</v>
      </c>
      <c r="B165" s="1">
        <v>7</v>
      </c>
      <c r="C165" s="8"/>
      <c r="D165" s="8">
        <v>15.232163708364199</v>
      </c>
      <c r="E165" s="8">
        <v>245.290755678154</v>
      </c>
      <c r="F165" s="8">
        <v>322.31916585708098</v>
      </c>
      <c r="G165" s="8">
        <v>0</v>
      </c>
      <c r="H165" s="8">
        <v>0</v>
      </c>
      <c r="I165" s="14">
        <v>0</v>
      </c>
      <c r="J165" s="14">
        <v>0</v>
      </c>
      <c r="K165" s="1">
        <v>0</v>
      </c>
      <c r="L165" s="1">
        <v>1</v>
      </c>
    </row>
    <row r="166" spans="1:12" x14ac:dyDescent="0.3">
      <c r="A166" s="1">
        <v>2016</v>
      </c>
      <c r="B166" s="1">
        <v>8</v>
      </c>
      <c r="C166" s="8"/>
      <c r="D166" s="8">
        <v>15.2811126787999</v>
      </c>
      <c r="E166" s="8">
        <v>245.65959387421501</v>
      </c>
      <c r="F166" s="8">
        <v>326.110471097708</v>
      </c>
      <c r="G166" s="8">
        <v>0</v>
      </c>
      <c r="H166" s="8">
        <v>0</v>
      </c>
      <c r="I166" s="14">
        <v>0</v>
      </c>
      <c r="J166" s="14">
        <v>0</v>
      </c>
      <c r="K166" s="1">
        <v>0</v>
      </c>
      <c r="L166" s="1">
        <v>1</v>
      </c>
    </row>
    <row r="167" spans="1:12" x14ac:dyDescent="0.3">
      <c r="A167" s="1">
        <v>2016</v>
      </c>
      <c r="B167" s="1">
        <v>9</v>
      </c>
      <c r="C167" s="8"/>
      <c r="D167" s="8">
        <v>15.332403129300999</v>
      </c>
      <c r="E167" s="8">
        <v>246.029350447631</v>
      </c>
      <c r="F167" s="8">
        <v>278.80766602900201</v>
      </c>
      <c r="G167" s="8">
        <v>0</v>
      </c>
      <c r="H167" s="8">
        <v>0</v>
      </c>
      <c r="I167" s="14">
        <v>0</v>
      </c>
      <c r="J167" s="14">
        <v>0</v>
      </c>
      <c r="K167" s="1">
        <v>0</v>
      </c>
      <c r="L167" s="1">
        <v>1</v>
      </c>
    </row>
    <row r="168" spans="1:12" x14ac:dyDescent="0.3">
      <c r="A168" s="1">
        <v>2016</v>
      </c>
      <c r="B168" s="1">
        <v>10</v>
      </c>
      <c r="C168" s="8"/>
      <c r="D168" s="8">
        <v>15.384238983774599</v>
      </c>
      <c r="E168" s="8">
        <v>246.38669169727501</v>
      </c>
      <c r="F168" s="8">
        <v>197.884432765106</v>
      </c>
      <c r="G168" s="8">
        <v>0</v>
      </c>
      <c r="H168" s="8">
        <v>0</v>
      </c>
      <c r="I168" s="14">
        <v>0</v>
      </c>
      <c r="J168" s="14">
        <v>0</v>
      </c>
      <c r="K168" s="1">
        <v>0</v>
      </c>
      <c r="L168" s="1">
        <v>1</v>
      </c>
    </row>
    <row r="169" spans="1:12" x14ac:dyDescent="0.3">
      <c r="A169" s="1">
        <v>2016</v>
      </c>
      <c r="B169" s="1">
        <v>11</v>
      </c>
      <c r="C169" s="8"/>
      <c r="D169" s="8">
        <v>15.434762273167999</v>
      </c>
      <c r="E169" s="8">
        <v>246.77287177459101</v>
      </c>
      <c r="F169" s="8">
        <v>77.707704457362297</v>
      </c>
      <c r="G169" s="8">
        <v>0</v>
      </c>
      <c r="H169" s="8">
        <v>0</v>
      </c>
      <c r="I169" s="14">
        <v>0</v>
      </c>
      <c r="J169" s="14">
        <v>0</v>
      </c>
      <c r="K169" s="1">
        <v>0</v>
      </c>
      <c r="L169" s="1">
        <v>1</v>
      </c>
    </row>
    <row r="170" spans="1:12" x14ac:dyDescent="0.3">
      <c r="A170" s="1">
        <v>2016</v>
      </c>
      <c r="B170" s="1">
        <v>12</v>
      </c>
      <c r="C170" s="8"/>
      <c r="D170" s="8">
        <v>15.482972006681401</v>
      </c>
      <c r="E170" s="8">
        <v>247.16453652813399</v>
      </c>
      <c r="F170" s="8">
        <v>39.921052135849102</v>
      </c>
      <c r="G170" s="8">
        <v>0</v>
      </c>
      <c r="H170" s="8">
        <v>0</v>
      </c>
      <c r="I170" s="14">
        <v>0</v>
      </c>
      <c r="J170" s="14">
        <v>0</v>
      </c>
      <c r="K170" s="1">
        <v>0</v>
      </c>
      <c r="L170" s="1">
        <v>1</v>
      </c>
    </row>
    <row r="171" spans="1:12" x14ac:dyDescent="0.3">
      <c r="A171" s="1">
        <v>2017</v>
      </c>
      <c r="B171" s="1">
        <v>1</v>
      </c>
      <c r="C171" s="8"/>
      <c r="D171" s="8">
        <v>15.5375667100569</v>
      </c>
      <c r="E171" s="8">
        <v>247.56139975496899</v>
      </c>
      <c r="F171" s="8">
        <v>25.819153389254701</v>
      </c>
      <c r="G171" s="8">
        <v>0</v>
      </c>
      <c r="H171" s="8">
        <v>0</v>
      </c>
      <c r="I171" s="14">
        <v>0</v>
      </c>
      <c r="J171" s="14">
        <v>0</v>
      </c>
      <c r="K171" s="1">
        <v>0</v>
      </c>
      <c r="L171" s="1">
        <v>1</v>
      </c>
    </row>
    <row r="172" spans="1:12" x14ac:dyDescent="0.3">
      <c r="A172" s="1">
        <v>2017</v>
      </c>
      <c r="B172" s="1">
        <v>2</v>
      </c>
      <c r="C172" s="8"/>
      <c r="D172" s="8">
        <v>15.5787890092263</v>
      </c>
      <c r="E172" s="8">
        <v>247.94565606445801</v>
      </c>
      <c r="F172" s="8">
        <v>34.616650442410503</v>
      </c>
      <c r="G172" s="8">
        <v>0</v>
      </c>
      <c r="H172" s="8">
        <v>0</v>
      </c>
      <c r="I172" s="14">
        <v>0</v>
      </c>
      <c r="J172" s="14">
        <v>0</v>
      </c>
      <c r="K172" s="1">
        <v>0</v>
      </c>
      <c r="L172" s="1">
        <v>1</v>
      </c>
    </row>
    <row r="173" spans="1:12" x14ac:dyDescent="0.3">
      <c r="A173" s="1">
        <v>2017</v>
      </c>
      <c r="B173" s="1">
        <v>3</v>
      </c>
      <c r="C173" s="8"/>
      <c r="D173" s="8">
        <v>15.6169846036886</v>
      </c>
      <c r="E173" s="8">
        <v>248.322544180573</v>
      </c>
      <c r="F173" s="8">
        <v>65.784681488385004</v>
      </c>
      <c r="G173" s="8">
        <v>0</v>
      </c>
      <c r="H173" s="8">
        <v>0</v>
      </c>
      <c r="I173" s="14">
        <v>0</v>
      </c>
      <c r="J173" s="14">
        <v>0</v>
      </c>
      <c r="K173" s="1">
        <v>0</v>
      </c>
      <c r="L173" s="1">
        <v>1</v>
      </c>
    </row>
    <row r="174" spans="1:12" x14ac:dyDescent="0.3">
      <c r="A174" s="1">
        <v>2017</v>
      </c>
      <c r="B174" s="1">
        <v>4</v>
      </c>
      <c r="C174" s="8"/>
      <c r="D174" s="8">
        <v>15.658162183624199</v>
      </c>
      <c r="E174" s="8">
        <v>248.71443150507301</v>
      </c>
      <c r="F174" s="8">
        <v>114.435460819043</v>
      </c>
      <c r="G174" s="8">
        <v>0</v>
      </c>
      <c r="H174" s="8">
        <v>0</v>
      </c>
      <c r="I174" s="14">
        <v>0</v>
      </c>
      <c r="J174" s="14">
        <v>0</v>
      </c>
      <c r="K174" s="1">
        <v>0</v>
      </c>
      <c r="L174" s="1">
        <v>1</v>
      </c>
    </row>
    <row r="175" spans="1:12" x14ac:dyDescent="0.3">
      <c r="A175" s="1">
        <v>2017</v>
      </c>
      <c r="B175" s="1">
        <v>5</v>
      </c>
      <c r="C175" s="8"/>
      <c r="D175" s="8">
        <v>15.693643682288901</v>
      </c>
      <c r="E175" s="8">
        <v>249.07676693053801</v>
      </c>
      <c r="F175" s="8">
        <v>209.37507032768599</v>
      </c>
      <c r="G175" s="8">
        <v>0</v>
      </c>
      <c r="H175" s="8">
        <v>0</v>
      </c>
      <c r="I175" s="14">
        <v>0</v>
      </c>
      <c r="J175" s="14">
        <v>0</v>
      </c>
      <c r="K175" s="1">
        <v>0</v>
      </c>
      <c r="L175" s="1">
        <v>1</v>
      </c>
    </row>
    <row r="176" spans="1:12" x14ac:dyDescent="0.3">
      <c r="A176" s="1">
        <v>2017</v>
      </c>
      <c r="B176" s="1">
        <v>6</v>
      </c>
      <c r="C176" s="8"/>
      <c r="D176" s="8">
        <v>15.729072301090801</v>
      </c>
      <c r="E176" s="8">
        <v>249.43080156438899</v>
      </c>
      <c r="F176" s="8">
        <v>273.74012490863299</v>
      </c>
      <c r="G176" s="8">
        <v>0</v>
      </c>
      <c r="H176" s="8">
        <v>0</v>
      </c>
      <c r="I176" s="14">
        <v>0</v>
      </c>
      <c r="J176" s="14">
        <v>0</v>
      </c>
      <c r="K176" s="1">
        <v>0</v>
      </c>
      <c r="L176" s="1">
        <v>1</v>
      </c>
    </row>
    <row r="177" spans="1:12" x14ac:dyDescent="0.3">
      <c r="A177" s="1">
        <v>2017</v>
      </c>
      <c r="B177" s="1">
        <v>7</v>
      </c>
      <c r="C177" s="8"/>
      <c r="D177" s="8">
        <v>15.7640086691744</v>
      </c>
      <c r="E177" s="8">
        <v>249.795496446963</v>
      </c>
      <c r="F177" s="8">
        <v>322.31916585708098</v>
      </c>
      <c r="G177" s="8">
        <v>0</v>
      </c>
      <c r="H177" s="8">
        <v>0</v>
      </c>
      <c r="I177" s="14">
        <v>0</v>
      </c>
      <c r="J177" s="14">
        <v>0</v>
      </c>
      <c r="K177" s="1">
        <v>0</v>
      </c>
      <c r="L177" s="1">
        <v>1</v>
      </c>
    </row>
    <row r="178" spans="1:12" x14ac:dyDescent="0.3">
      <c r="A178" s="1">
        <v>2017</v>
      </c>
      <c r="B178" s="1">
        <v>8</v>
      </c>
      <c r="C178" s="8"/>
      <c r="D178" s="8">
        <v>15.8011819641531</v>
      </c>
      <c r="E178" s="8">
        <v>250.13250213931499</v>
      </c>
      <c r="F178" s="8">
        <v>326.110471097708</v>
      </c>
      <c r="G178" s="8">
        <v>0</v>
      </c>
      <c r="H178" s="8">
        <v>0</v>
      </c>
      <c r="I178" s="14">
        <v>0</v>
      </c>
      <c r="J178" s="14">
        <v>0</v>
      </c>
      <c r="K178" s="1">
        <v>0</v>
      </c>
      <c r="L178" s="1">
        <v>1</v>
      </c>
    </row>
    <row r="179" spans="1:12" x14ac:dyDescent="0.3">
      <c r="A179" s="1">
        <v>2017</v>
      </c>
      <c r="B179" s="1">
        <v>9</v>
      </c>
      <c r="C179" s="8"/>
      <c r="D179" s="8">
        <v>15.837079656892101</v>
      </c>
      <c r="E179" s="8">
        <v>250.47670141372299</v>
      </c>
      <c r="F179" s="8">
        <v>278.80766602900201</v>
      </c>
      <c r="G179" s="8">
        <v>0</v>
      </c>
      <c r="H179" s="8">
        <v>0</v>
      </c>
      <c r="I179" s="14">
        <v>0</v>
      </c>
      <c r="J179" s="14">
        <v>0</v>
      </c>
      <c r="K179" s="1">
        <v>0</v>
      </c>
      <c r="L179" s="1">
        <v>1</v>
      </c>
    </row>
    <row r="180" spans="1:12" x14ac:dyDescent="0.3">
      <c r="A180" s="1">
        <v>2017</v>
      </c>
      <c r="B180" s="1">
        <v>10</v>
      </c>
      <c r="C180" s="8"/>
      <c r="D180" s="8">
        <v>15.8812359807287</v>
      </c>
      <c r="E180" s="8">
        <v>250.77473826263201</v>
      </c>
      <c r="F180" s="8">
        <v>197.884432765106</v>
      </c>
      <c r="G180" s="8">
        <v>0</v>
      </c>
      <c r="H180" s="8">
        <v>0</v>
      </c>
      <c r="I180" s="14">
        <v>0</v>
      </c>
      <c r="J180" s="14">
        <v>0</v>
      </c>
      <c r="K180" s="1">
        <v>0</v>
      </c>
      <c r="L180" s="1">
        <v>1</v>
      </c>
    </row>
    <row r="181" spans="1:12" x14ac:dyDescent="0.3">
      <c r="A181" s="1">
        <v>2017</v>
      </c>
      <c r="B181" s="1">
        <v>11</v>
      </c>
      <c r="C181" s="8"/>
      <c r="D181" s="8">
        <v>15.906936466869499</v>
      </c>
      <c r="E181" s="8">
        <v>251.17972080850001</v>
      </c>
      <c r="F181" s="8">
        <v>77.707704457362297</v>
      </c>
      <c r="G181" s="8">
        <v>0</v>
      </c>
      <c r="H181" s="8">
        <v>0</v>
      </c>
      <c r="I181" s="14">
        <v>0</v>
      </c>
      <c r="J181" s="14">
        <v>0</v>
      </c>
      <c r="K181" s="1">
        <v>0</v>
      </c>
      <c r="L181" s="1">
        <v>1</v>
      </c>
    </row>
    <row r="182" spans="1:12" x14ac:dyDescent="0.3">
      <c r="A182" s="1">
        <v>2017</v>
      </c>
      <c r="B182" s="1">
        <v>12</v>
      </c>
      <c r="C182" s="8"/>
      <c r="D182" s="8">
        <v>15.9286164559594</v>
      </c>
      <c r="E182" s="8">
        <v>251.60174092886899</v>
      </c>
      <c r="F182" s="8">
        <v>39.921052135849102</v>
      </c>
      <c r="G182" s="8">
        <v>0</v>
      </c>
      <c r="H182" s="8">
        <v>0</v>
      </c>
      <c r="I182" s="14">
        <v>0</v>
      </c>
      <c r="J182" s="14">
        <v>0</v>
      </c>
      <c r="K182" s="1">
        <v>0</v>
      </c>
      <c r="L182" s="1">
        <v>1</v>
      </c>
    </row>
    <row r="183" spans="1:12" x14ac:dyDescent="0.3">
      <c r="A183" s="1">
        <v>2018</v>
      </c>
      <c r="B183" s="1">
        <v>1</v>
      </c>
      <c r="C183" s="8"/>
      <c r="D183" s="8">
        <v>15.9512147555974</v>
      </c>
      <c r="E183" s="8">
        <v>252.045128280288</v>
      </c>
      <c r="F183" s="8">
        <v>25.819153389254701</v>
      </c>
      <c r="G183" s="8">
        <v>0</v>
      </c>
      <c r="H183" s="8">
        <v>0</v>
      </c>
      <c r="I183" s="14">
        <v>0</v>
      </c>
      <c r="J183" s="14">
        <v>0</v>
      </c>
      <c r="K183" s="1">
        <v>0</v>
      </c>
      <c r="L183" s="1">
        <v>1</v>
      </c>
    </row>
    <row r="184" spans="1:12" x14ac:dyDescent="0.3">
      <c r="A184" s="1">
        <v>2018</v>
      </c>
      <c r="B184" s="1">
        <v>2</v>
      </c>
      <c r="C184" s="8"/>
      <c r="D184" s="8">
        <v>15.973267386848899</v>
      </c>
      <c r="E184" s="8">
        <v>252.43082203409401</v>
      </c>
      <c r="F184" s="8">
        <v>34.616650442410503</v>
      </c>
      <c r="G184" s="8">
        <v>0</v>
      </c>
      <c r="H184" s="8">
        <v>0</v>
      </c>
      <c r="I184" s="14">
        <v>0</v>
      </c>
      <c r="J184" s="14">
        <v>0</v>
      </c>
      <c r="K184" s="1">
        <v>0</v>
      </c>
      <c r="L184" s="1">
        <v>1</v>
      </c>
    </row>
    <row r="185" spans="1:12" x14ac:dyDescent="0.3">
      <c r="A185" s="1">
        <v>2018</v>
      </c>
      <c r="B185" s="1">
        <v>3</v>
      </c>
      <c r="C185" s="8"/>
      <c r="D185" s="8">
        <v>15.996466156085001</v>
      </c>
      <c r="E185" s="8">
        <v>252.80054968561799</v>
      </c>
      <c r="F185" s="8">
        <v>65.784681488385004</v>
      </c>
      <c r="G185" s="8">
        <v>0</v>
      </c>
      <c r="H185" s="8">
        <v>0</v>
      </c>
      <c r="I185" s="14">
        <v>0</v>
      </c>
      <c r="J185" s="14">
        <v>0</v>
      </c>
      <c r="K185" s="1">
        <v>0</v>
      </c>
      <c r="L185" s="1">
        <v>1</v>
      </c>
    </row>
    <row r="186" spans="1:12" x14ac:dyDescent="0.3">
      <c r="A186" s="1">
        <v>2018</v>
      </c>
      <c r="B186" s="1">
        <v>4</v>
      </c>
      <c r="C186" s="8"/>
      <c r="D186" s="8">
        <v>16.019443861458001</v>
      </c>
      <c r="E186" s="8">
        <v>253.162348616218</v>
      </c>
      <c r="F186" s="8">
        <v>114.435460819043</v>
      </c>
      <c r="G186" s="8">
        <v>0</v>
      </c>
      <c r="H186" s="8">
        <v>0</v>
      </c>
      <c r="I186" s="14">
        <v>0</v>
      </c>
      <c r="J186" s="14">
        <v>0</v>
      </c>
      <c r="K186" s="1">
        <v>0</v>
      </c>
      <c r="L186" s="1">
        <v>1</v>
      </c>
    </row>
    <row r="187" spans="1:12" x14ac:dyDescent="0.3">
      <c r="A187" s="1">
        <v>2018</v>
      </c>
      <c r="B187" s="1">
        <v>5</v>
      </c>
      <c r="C187" s="8"/>
      <c r="D187" s="8">
        <v>16.0427176863219</v>
      </c>
      <c r="E187" s="8">
        <v>253.55126512919699</v>
      </c>
      <c r="F187" s="8">
        <v>209.37507032768599</v>
      </c>
      <c r="G187" s="8">
        <v>0</v>
      </c>
      <c r="H187" s="8">
        <v>0</v>
      </c>
      <c r="I187" s="14">
        <v>0</v>
      </c>
      <c r="J187" s="14">
        <v>0</v>
      </c>
      <c r="K187" s="1">
        <v>0</v>
      </c>
      <c r="L187" s="1">
        <v>1</v>
      </c>
    </row>
    <row r="188" spans="1:12" x14ac:dyDescent="0.3">
      <c r="A188" s="1">
        <v>2018</v>
      </c>
      <c r="B188" s="1">
        <v>6</v>
      </c>
      <c r="C188" s="8"/>
      <c r="D188" s="8">
        <v>16.065634070855801</v>
      </c>
      <c r="E188" s="8">
        <v>253.94718625458501</v>
      </c>
      <c r="F188" s="8">
        <v>273.74012490863299</v>
      </c>
      <c r="G188" s="8">
        <v>0</v>
      </c>
      <c r="H188" s="8">
        <v>0</v>
      </c>
      <c r="I188" s="14">
        <v>0</v>
      </c>
      <c r="J188" s="14">
        <v>0</v>
      </c>
      <c r="K188" s="1">
        <v>0</v>
      </c>
      <c r="L188" s="1">
        <v>1</v>
      </c>
    </row>
    <row r="189" spans="1:12" x14ac:dyDescent="0.3">
      <c r="A189" s="1">
        <v>2018</v>
      </c>
      <c r="B189" s="1">
        <v>7</v>
      </c>
      <c r="C189" s="8"/>
      <c r="D189" s="8">
        <v>16.0880092630372</v>
      </c>
      <c r="E189" s="8">
        <v>254.35702169928601</v>
      </c>
      <c r="F189" s="8">
        <v>322.31916585708098</v>
      </c>
      <c r="G189" s="8">
        <v>0</v>
      </c>
      <c r="H189" s="8">
        <v>0</v>
      </c>
      <c r="I189" s="14">
        <v>0</v>
      </c>
      <c r="J189" s="14">
        <v>0</v>
      </c>
      <c r="K189" s="1">
        <v>0</v>
      </c>
      <c r="L189" s="1">
        <v>1</v>
      </c>
    </row>
    <row r="190" spans="1:12" x14ac:dyDescent="0.3">
      <c r="A190" s="1">
        <v>2018</v>
      </c>
      <c r="B190" s="1">
        <v>8</v>
      </c>
      <c r="C190" s="8"/>
      <c r="D190" s="8">
        <v>16.111146515604599</v>
      </c>
      <c r="E190" s="8">
        <v>254.727917449118</v>
      </c>
      <c r="F190" s="8">
        <v>326.110471097708</v>
      </c>
      <c r="G190" s="8">
        <v>0</v>
      </c>
      <c r="H190" s="8">
        <v>0</v>
      </c>
      <c r="I190" s="14">
        <v>0</v>
      </c>
      <c r="J190" s="14">
        <v>0</v>
      </c>
      <c r="K190" s="1">
        <v>0</v>
      </c>
      <c r="L190" s="1">
        <v>1</v>
      </c>
    </row>
    <row r="191" spans="1:12" x14ac:dyDescent="0.3">
      <c r="A191" s="1">
        <v>2018</v>
      </c>
      <c r="B191" s="1">
        <v>9</v>
      </c>
      <c r="C191" s="8"/>
      <c r="D191" s="8">
        <v>16.135658213109799</v>
      </c>
      <c r="E191" s="8">
        <v>255.09456085159599</v>
      </c>
      <c r="F191" s="8">
        <v>278.80766602900201</v>
      </c>
      <c r="G191" s="8">
        <v>0</v>
      </c>
      <c r="H191" s="8">
        <v>0</v>
      </c>
      <c r="I191" s="14">
        <v>0</v>
      </c>
      <c r="J191" s="14">
        <v>0</v>
      </c>
      <c r="K191" s="1">
        <v>0</v>
      </c>
      <c r="L191" s="1">
        <v>1</v>
      </c>
    </row>
    <row r="192" spans="1:12" x14ac:dyDescent="0.3">
      <c r="A192" s="1">
        <v>2018</v>
      </c>
      <c r="B192" s="1">
        <v>10</v>
      </c>
      <c r="C192" s="8"/>
      <c r="D192" s="8">
        <v>16.155705362911</v>
      </c>
      <c r="E192" s="8">
        <v>255.431953475527</v>
      </c>
      <c r="F192" s="8">
        <v>197.884432765106</v>
      </c>
      <c r="G192" s="8">
        <v>0</v>
      </c>
      <c r="H192" s="8">
        <v>0</v>
      </c>
      <c r="I192" s="14">
        <v>0</v>
      </c>
      <c r="J192" s="14">
        <v>0</v>
      </c>
      <c r="K192" s="1">
        <v>0</v>
      </c>
      <c r="L192" s="1">
        <v>1</v>
      </c>
    </row>
    <row r="193" spans="1:12" x14ac:dyDescent="0.3">
      <c r="A193" s="1">
        <v>2018</v>
      </c>
      <c r="B193" s="1">
        <v>11</v>
      </c>
      <c r="C193" s="8"/>
      <c r="D193" s="8">
        <v>16.185964501936802</v>
      </c>
      <c r="E193" s="8">
        <v>255.839616926182</v>
      </c>
      <c r="F193" s="8">
        <v>77.707704457362297</v>
      </c>
      <c r="G193" s="8">
        <v>0</v>
      </c>
      <c r="H193" s="8">
        <v>0</v>
      </c>
      <c r="I193" s="14">
        <v>0</v>
      </c>
      <c r="J193" s="14">
        <v>0</v>
      </c>
      <c r="K193" s="1">
        <v>0</v>
      </c>
      <c r="L193" s="1">
        <v>1</v>
      </c>
    </row>
    <row r="194" spans="1:12" x14ac:dyDescent="0.3">
      <c r="A194" s="1">
        <v>2018</v>
      </c>
      <c r="B194" s="1">
        <v>12</v>
      </c>
      <c r="C194" s="8"/>
      <c r="D194" s="8">
        <v>16.217382806241801</v>
      </c>
      <c r="E194" s="8">
        <v>256.26312959829102</v>
      </c>
      <c r="F194" s="8">
        <v>39.921052135849102</v>
      </c>
      <c r="G194" s="8">
        <v>0</v>
      </c>
      <c r="H194" s="8">
        <v>0</v>
      </c>
      <c r="I194" s="14">
        <v>0</v>
      </c>
      <c r="J194" s="14">
        <v>0</v>
      </c>
      <c r="K194" s="1">
        <v>0</v>
      </c>
      <c r="L194" s="1">
        <v>1</v>
      </c>
    </row>
    <row r="195" spans="1:12" x14ac:dyDescent="0.3">
      <c r="A195" s="1">
        <v>2019</v>
      </c>
      <c r="B195" s="1">
        <v>1</v>
      </c>
      <c r="C195" s="8"/>
      <c r="D195" s="8">
        <v>16.252308468481399</v>
      </c>
      <c r="E195" s="8">
        <v>256.69293106527402</v>
      </c>
      <c r="F195" s="8">
        <v>25.819153389254701</v>
      </c>
      <c r="G195" s="8">
        <v>0</v>
      </c>
      <c r="H195" s="8">
        <v>0</v>
      </c>
      <c r="I195" s="14">
        <v>0</v>
      </c>
      <c r="J195" s="14">
        <v>0</v>
      </c>
      <c r="K195" s="1">
        <v>0</v>
      </c>
      <c r="L195" s="1">
        <v>1</v>
      </c>
    </row>
    <row r="196" spans="1:12" x14ac:dyDescent="0.3">
      <c r="A196" s="1">
        <v>2019</v>
      </c>
      <c r="B196" s="1">
        <v>2</v>
      </c>
      <c r="C196" s="8"/>
      <c r="D196" s="8">
        <v>16.2788178787339</v>
      </c>
      <c r="E196" s="8">
        <v>257.10180373504198</v>
      </c>
      <c r="F196" s="8">
        <v>34.616650442410503</v>
      </c>
      <c r="G196" s="8">
        <v>0</v>
      </c>
      <c r="H196" s="8">
        <v>0</v>
      </c>
      <c r="I196" s="14">
        <v>0</v>
      </c>
      <c r="J196" s="14">
        <v>0</v>
      </c>
      <c r="K196" s="1">
        <v>0</v>
      </c>
      <c r="L196" s="1">
        <v>1</v>
      </c>
    </row>
    <row r="197" spans="1:12" x14ac:dyDescent="0.3">
      <c r="A197" s="1">
        <v>2019</v>
      </c>
      <c r="B197" s="1">
        <v>3</v>
      </c>
      <c r="C197" s="8"/>
      <c r="D197" s="8">
        <v>16.3027529545097</v>
      </c>
      <c r="E197" s="8">
        <v>257.50106519968398</v>
      </c>
      <c r="F197" s="8">
        <v>65.784681488385004</v>
      </c>
      <c r="G197" s="8">
        <v>0</v>
      </c>
      <c r="H197" s="8">
        <v>0</v>
      </c>
      <c r="I197" s="14">
        <v>0</v>
      </c>
      <c r="J197" s="14">
        <v>0</v>
      </c>
      <c r="K197" s="1">
        <v>0</v>
      </c>
      <c r="L197" s="1">
        <v>1</v>
      </c>
    </row>
    <row r="198" spans="1:12" x14ac:dyDescent="0.3">
      <c r="A198" s="1">
        <v>2019</v>
      </c>
      <c r="B198" s="1">
        <v>4</v>
      </c>
      <c r="C198" s="8"/>
      <c r="D198" s="8">
        <v>16.328181784846102</v>
      </c>
      <c r="E198" s="8">
        <v>257.901244485598</v>
      </c>
      <c r="F198" s="8">
        <v>114.435460819043</v>
      </c>
      <c r="G198" s="8">
        <v>0</v>
      </c>
      <c r="H198" s="8">
        <v>0</v>
      </c>
      <c r="I198" s="14">
        <v>0</v>
      </c>
      <c r="J198" s="14">
        <v>0</v>
      </c>
      <c r="K198" s="1">
        <v>0</v>
      </c>
      <c r="L198" s="1">
        <v>1</v>
      </c>
    </row>
    <row r="199" spans="1:12" x14ac:dyDescent="0.3">
      <c r="A199" s="1">
        <v>2019</v>
      </c>
      <c r="B199" s="1">
        <v>5</v>
      </c>
      <c r="C199" s="8"/>
      <c r="D199" s="8">
        <v>16.351546844118399</v>
      </c>
      <c r="E199" s="8">
        <v>258.30381628179799</v>
      </c>
      <c r="F199" s="8">
        <v>209.37507032768599</v>
      </c>
      <c r="G199" s="8">
        <v>0</v>
      </c>
      <c r="H199" s="8">
        <v>0</v>
      </c>
      <c r="I199" s="14">
        <v>0</v>
      </c>
      <c r="J199" s="14">
        <v>0</v>
      </c>
      <c r="K199" s="1">
        <v>0</v>
      </c>
      <c r="L199" s="1">
        <v>1</v>
      </c>
    </row>
    <row r="200" spans="1:12" x14ac:dyDescent="0.3">
      <c r="A200" s="1">
        <v>2019</v>
      </c>
      <c r="B200" s="1">
        <v>6</v>
      </c>
      <c r="C200" s="8"/>
      <c r="D200" s="8">
        <v>16.374990488617101</v>
      </c>
      <c r="E200" s="8">
        <v>258.70873923260399</v>
      </c>
      <c r="F200" s="8">
        <v>273.74012490863299</v>
      </c>
      <c r="G200" s="8">
        <v>0</v>
      </c>
      <c r="H200" s="8">
        <v>0</v>
      </c>
      <c r="I200" s="14">
        <v>0</v>
      </c>
      <c r="J200" s="14">
        <v>0</v>
      </c>
      <c r="K200" s="1">
        <v>0</v>
      </c>
      <c r="L200" s="1">
        <v>1</v>
      </c>
    </row>
    <row r="201" spans="1:12" x14ac:dyDescent="0.3">
      <c r="A201" s="1">
        <v>2019</v>
      </c>
      <c r="B201" s="1">
        <v>7</v>
      </c>
      <c r="C201" s="8"/>
      <c r="D201" s="8">
        <v>16.4002412059058</v>
      </c>
      <c r="E201" s="8">
        <v>259.11476877011</v>
      </c>
      <c r="F201" s="8">
        <v>322.31916585708098</v>
      </c>
      <c r="G201" s="8">
        <v>0</v>
      </c>
      <c r="H201" s="8">
        <v>0</v>
      </c>
      <c r="I201" s="14">
        <v>0</v>
      </c>
      <c r="J201" s="14">
        <v>0</v>
      </c>
      <c r="K201" s="1">
        <v>0</v>
      </c>
      <c r="L201" s="1">
        <v>1</v>
      </c>
    </row>
    <row r="202" spans="1:12" x14ac:dyDescent="0.3">
      <c r="A202" s="1">
        <v>2019</v>
      </c>
      <c r="B202" s="1">
        <v>8</v>
      </c>
      <c r="C202" s="8"/>
      <c r="D202" s="8">
        <v>16.4222981609134</v>
      </c>
      <c r="E202" s="8">
        <v>259.51352002665499</v>
      </c>
      <c r="F202" s="8">
        <v>326.110471097708</v>
      </c>
      <c r="G202" s="8">
        <v>0</v>
      </c>
      <c r="H202" s="8">
        <v>0</v>
      </c>
      <c r="I202" s="14">
        <v>0</v>
      </c>
      <c r="J202" s="14">
        <v>0</v>
      </c>
      <c r="K202" s="1">
        <v>0</v>
      </c>
      <c r="L202" s="1">
        <v>1</v>
      </c>
    </row>
    <row r="203" spans="1:12" x14ac:dyDescent="0.3">
      <c r="A203" s="1">
        <v>2019</v>
      </c>
      <c r="B203" s="1">
        <v>9</v>
      </c>
      <c r="C203" s="8"/>
      <c r="D203" s="8">
        <v>16.441823262559598</v>
      </c>
      <c r="E203" s="8">
        <v>259.91641120323402</v>
      </c>
      <c r="F203" s="8">
        <v>278.80766602900201</v>
      </c>
      <c r="G203" s="8">
        <v>0</v>
      </c>
      <c r="H203" s="8">
        <v>0</v>
      </c>
      <c r="I203" s="14">
        <v>0</v>
      </c>
      <c r="J203" s="14">
        <v>0</v>
      </c>
      <c r="K203" s="1">
        <v>0</v>
      </c>
      <c r="L203" s="1">
        <v>1</v>
      </c>
    </row>
    <row r="204" spans="1:12" x14ac:dyDescent="0.3">
      <c r="A204" s="1">
        <v>2019</v>
      </c>
      <c r="B204" s="1">
        <v>10</v>
      </c>
      <c r="C204" s="8"/>
      <c r="D204" s="8">
        <v>16.4676558568577</v>
      </c>
      <c r="E204" s="8">
        <v>260.290047100626</v>
      </c>
      <c r="F204" s="8">
        <v>197.884432765106</v>
      </c>
      <c r="G204" s="8">
        <v>0</v>
      </c>
      <c r="H204" s="8">
        <v>0</v>
      </c>
      <c r="I204" s="14">
        <v>0</v>
      </c>
      <c r="J204" s="14">
        <v>0</v>
      </c>
      <c r="K204" s="1">
        <v>0</v>
      </c>
      <c r="L204" s="1">
        <v>1</v>
      </c>
    </row>
    <row r="205" spans="1:12" x14ac:dyDescent="0.3">
      <c r="A205" s="1">
        <v>2019</v>
      </c>
      <c r="B205" s="1">
        <v>11</v>
      </c>
      <c r="C205" s="8"/>
      <c r="D205" s="8">
        <v>16.478246610712901</v>
      </c>
      <c r="E205" s="8">
        <v>260.72966287084</v>
      </c>
      <c r="F205" s="8">
        <v>77.707704457362297</v>
      </c>
      <c r="G205" s="8">
        <v>0</v>
      </c>
      <c r="H205" s="8">
        <v>0</v>
      </c>
      <c r="I205" s="14">
        <v>0</v>
      </c>
      <c r="J205" s="14">
        <v>0</v>
      </c>
      <c r="K205" s="1">
        <v>0</v>
      </c>
      <c r="L205" s="1">
        <v>1</v>
      </c>
    </row>
    <row r="206" spans="1:12" x14ac:dyDescent="0.3">
      <c r="A206" s="1">
        <v>2019</v>
      </c>
      <c r="B206" s="1">
        <v>12</v>
      </c>
      <c r="C206" s="8"/>
      <c r="D206" s="8">
        <v>16.4889913146819</v>
      </c>
      <c r="E206" s="8">
        <v>261.183190028534</v>
      </c>
      <c r="F206" s="8">
        <v>39.921052135849102</v>
      </c>
      <c r="G206" s="8">
        <v>0</v>
      </c>
      <c r="H206" s="8">
        <v>0</v>
      </c>
      <c r="I206" s="14">
        <v>0</v>
      </c>
      <c r="J206" s="14">
        <v>0</v>
      </c>
      <c r="K206" s="1">
        <v>0</v>
      </c>
      <c r="L206" s="1">
        <v>1</v>
      </c>
    </row>
    <row r="207" spans="1:12" x14ac:dyDescent="0.3">
      <c r="A207" s="1">
        <v>2020</v>
      </c>
      <c r="B207" s="1">
        <v>1</v>
      </c>
      <c r="C207" s="8"/>
      <c r="D207" s="8">
        <v>16.488596388586799</v>
      </c>
      <c r="E207" s="8">
        <v>261.63784282738402</v>
      </c>
      <c r="F207" s="8">
        <v>25.819153389254701</v>
      </c>
      <c r="G207" s="8">
        <v>0</v>
      </c>
      <c r="H207" s="8">
        <v>0</v>
      </c>
      <c r="I207" s="14">
        <v>0</v>
      </c>
      <c r="J207" s="14">
        <v>0</v>
      </c>
      <c r="K207" s="1">
        <v>0</v>
      </c>
      <c r="L207" s="1">
        <v>1</v>
      </c>
    </row>
    <row r="208" spans="1:12" x14ac:dyDescent="0.3">
      <c r="A208" s="1">
        <v>2020</v>
      </c>
      <c r="B208" s="1">
        <v>2</v>
      </c>
      <c r="C208" s="8"/>
      <c r="D208" s="8">
        <v>16.515549889161399</v>
      </c>
      <c r="E208" s="8">
        <v>262.08618034183701</v>
      </c>
      <c r="F208" s="8">
        <v>34.616650442410503</v>
      </c>
      <c r="G208" s="8">
        <v>0</v>
      </c>
      <c r="H208" s="8">
        <v>0</v>
      </c>
      <c r="I208" s="14">
        <v>0</v>
      </c>
      <c r="J208" s="14">
        <v>0</v>
      </c>
      <c r="K208" s="1">
        <v>0</v>
      </c>
      <c r="L208" s="1">
        <v>1</v>
      </c>
    </row>
    <row r="209" spans="1:12" x14ac:dyDescent="0.3">
      <c r="A209" s="1">
        <v>2020</v>
      </c>
      <c r="B209" s="1">
        <v>3</v>
      </c>
      <c r="C209" s="8"/>
      <c r="D209" s="8">
        <v>16.545866324254099</v>
      </c>
      <c r="E209" s="8">
        <v>262.52557683077902</v>
      </c>
      <c r="F209" s="8">
        <v>65.784681488385004</v>
      </c>
      <c r="G209" s="8">
        <v>0</v>
      </c>
      <c r="H209" s="8">
        <v>0</v>
      </c>
      <c r="I209" s="14">
        <v>0</v>
      </c>
      <c r="J209" s="14">
        <v>0</v>
      </c>
      <c r="K209" s="1">
        <v>0</v>
      </c>
      <c r="L209" s="1">
        <v>1</v>
      </c>
    </row>
    <row r="210" spans="1:12" x14ac:dyDescent="0.3">
      <c r="A210" s="1">
        <v>2020</v>
      </c>
      <c r="B210" s="1">
        <v>4</v>
      </c>
      <c r="C210" s="8"/>
      <c r="D210" s="8">
        <v>16.588952739327102</v>
      </c>
      <c r="E210" s="8">
        <v>262.979248256505</v>
      </c>
      <c r="F210" s="8">
        <v>114.435460819043</v>
      </c>
      <c r="G210" s="8">
        <v>0</v>
      </c>
      <c r="H210" s="8">
        <v>0</v>
      </c>
      <c r="I210" s="14">
        <v>0</v>
      </c>
      <c r="J210" s="14">
        <v>0</v>
      </c>
      <c r="K210" s="1">
        <v>0</v>
      </c>
      <c r="L210" s="1">
        <v>1</v>
      </c>
    </row>
    <row r="211" spans="1:12" x14ac:dyDescent="0.3">
      <c r="A211" s="1">
        <v>2020</v>
      </c>
      <c r="B211" s="1">
        <v>5</v>
      </c>
      <c r="C211" s="8"/>
      <c r="D211" s="8">
        <v>16.60262948075</v>
      </c>
      <c r="E211" s="8">
        <v>263.402986132183</v>
      </c>
      <c r="F211" s="8">
        <v>209.37507032768599</v>
      </c>
      <c r="G211" s="8">
        <v>0</v>
      </c>
      <c r="H211" s="8">
        <v>0</v>
      </c>
      <c r="I211" s="14">
        <v>0</v>
      </c>
      <c r="J211" s="14">
        <v>0</v>
      </c>
      <c r="K211" s="1">
        <v>0</v>
      </c>
      <c r="L211" s="1">
        <v>1</v>
      </c>
    </row>
    <row r="212" spans="1:12" x14ac:dyDescent="0.3">
      <c r="A212" s="1">
        <v>2020</v>
      </c>
      <c r="B212" s="1">
        <v>6</v>
      </c>
      <c r="C212" s="8"/>
      <c r="D212" s="8">
        <v>16.607966306171999</v>
      </c>
      <c r="E212" s="8">
        <v>263.82346561131101</v>
      </c>
      <c r="F212" s="8">
        <v>273.74012490863299</v>
      </c>
      <c r="G212" s="8">
        <v>0</v>
      </c>
      <c r="H212" s="8">
        <v>0</v>
      </c>
      <c r="I212" s="14">
        <v>0</v>
      </c>
      <c r="J212" s="14">
        <v>0</v>
      </c>
      <c r="K212" s="1">
        <v>0</v>
      </c>
      <c r="L212" s="1">
        <v>1</v>
      </c>
    </row>
    <row r="213" spans="1:12" x14ac:dyDescent="0.3">
      <c r="A213" s="1">
        <v>2020</v>
      </c>
      <c r="B213" s="1">
        <v>7</v>
      </c>
      <c r="C213" s="8"/>
      <c r="D213" s="8">
        <v>16.614438917297001</v>
      </c>
      <c r="E213" s="8">
        <v>264.24091970215102</v>
      </c>
      <c r="F213" s="8">
        <v>322.31916585708098</v>
      </c>
      <c r="G213" s="8">
        <v>0</v>
      </c>
      <c r="H213" s="8">
        <v>0</v>
      </c>
      <c r="I213" s="14">
        <v>0</v>
      </c>
      <c r="J213" s="14">
        <v>0</v>
      </c>
      <c r="K213" s="1">
        <v>0</v>
      </c>
      <c r="L213" s="1">
        <v>1</v>
      </c>
    </row>
    <row r="214" spans="1:12" x14ac:dyDescent="0.3">
      <c r="A214" s="1">
        <v>2020</v>
      </c>
      <c r="B214" s="1">
        <v>8</v>
      </c>
      <c r="C214" s="8"/>
      <c r="D214" s="8">
        <v>16.621258294934599</v>
      </c>
      <c r="E214" s="8">
        <v>264.66738624054102</v>
      </c>
      <c r="F214" s="8">
        <v>326.110471097708</v>
      </c>
      <c r="G214" s="8">
        <v>0</v>
      </c>
      <c r="H214" s="8">
        <v>0</v>
      </c>
      <c r="I214" s="14">
        <v>0</v>
      </c>
      <c r="J214" s="14">
        <v>0</v>
      </c>
      <c r="K214" s="1">
        <v>0</v>
      </c>
      <c r="L214" s="1">
        <v>1</v>
      </c>
    </row>
    <row r="215" spans="1:12" x14ac:dyDescent="0.3">
      <c r="A215" s="1">
        <v>2020</v>
      </c>
      <c r="B215" s="1">
        <v>9</v>
      </c>
      <c r="C215" s="8"/>
      <c r="D215" s="8">
        <v>16.6313367814844</v>
      </c>
      <c r="E215" s="8">
        <v>265.095694057309</v>
      </c>
      <c r="F215" s="8">
        <v>278.80766602900201</v>
      </c>
      <c r="G215" s="8">
        <v>0</v>
      </c>
      <c r="H215" s="8">
        <v>0</v>
      </c>
      <c r="I215" s="14">
        <v>0</v>
      </c>
      <c r="J215" s="14">
        <v>0</v>
      </c>
      <c r="K215" s="1">
        <v>0</v>
      </c>
      <c r="L215" s="1">
        <v>1</v>
      </c>
    </row>
    <row r="216" spans="1:12" x14ac:dyDescent="0.3">
      <c r="A216" s="1">
        <v>2020</v>
      </c>
      <c r="B216" s="1">
        <v>10</v>
      </c>
      <c r="C216" s="8"/>
      <c r="D216" s="8">
        <v>16.637805642070699</v>
      </c>
      <c r="E216" s="8">
        <v>265.52886182378103</v>
      </c>
      <c r="F216" s="8">
        <v>197.884432765106</v>
      </c>
      <c r="G216" s="8">
        <v>0</v>
      </c>
      <c r="H216" s="8">
        <v>0</v>
      </c>
      <c r="I216" s="14">
        <v>0</v>
      </c>
      <c r="J216" s="14">
        <v>0</v>
      </c>
      <c r="K216" s="1">
        <v>0</v>
      </c>
      <c r="L216" s="1">
        <v>1</v>
      </c>
    </row>
    <row r="217" spans="1:12" x14ac:dyDescent="0.3">
      <c r="A217" s="1">
        <v>2020</v>
      </c>
      <c r="B217" s="1">
        <v>11</v>
      </c>
      <c r="C217" s="8"/>
      <c r="D217" s="8">
        <v>16.650655553085599</v>
      </c>
      <c r="E217" s="8">
        <v>265.94955779454301</v>
      </c>
      <c r="F217" s="8">
        <v>77.707704457362297</v>
      </c>
      <c r="G217" s="8">
        <v>0</v>
      </c>
      <c r="H217" s="8">
        <v>0</v>
      </c>
      <c r="I217" s="14">
        <v>0</v>
      </c>
      <c r="J217" s="14">
        <v>0</v>
      </c>
      <c r="K217" s="1">
        <v>0</v>
      </c>
      <c r="L217" s="1">
        <v>1</v>
      </c>
    </row>
    <row r="218" spans="1:12" x14ac:dyDescent="0.3">
      <c r="A218" s="1">
        <v>2020</v>
      </c>
      <c r="B218" s="1">
        <v>12</v>
      </c>
      <c r="C218" s="8"/>
      <c r="D218" s="8">
        <v>16.665104075547401</v>
      </c>
      <c r="E218" s="8">
        <v>266.367680381676</v>
      </c>
      <c r="F218" s="8">
        <v>39.921052135849102</v>
      </c>
      <c r="G218" s="8">
        <v>0</v>
      </c>
      <c r="H218" s="8">
        <v>0</v>
      </c>
      <c r="I218" s="14">
        <v>0</v>
      </c>
      <c r="J218" s="14">
        <v>0</v>
      </c>
      <c r="K218" s="1">
        <v>0</v>
      </c>
      <c r="L218" s="1">
        <v>1</v>
      </c>
    </row>
    <row r="219" spans="1:12" x14ac:dyDescent="0.3">
      <c r="A219" s="1">
        <v>2021</v>
      </c>
      <c r="B219" s="1">
        <v>1</v>
      </c>
      <c r="C219" s="8"/>
      <c r="D219" s="8">
        <v>16.674942038120601</v>
      </c>
      <c r="E219" s="8">
        <v>266.78103300272699</v>
      </c>
      <c r="F219" s="8">
        <v>25.819153389254701</v>
      </c>
      <c r="G219" s="8">
        <v>0</v>
      </c>
      <c r="H219" s="8">
        <v>0</v>
      </c>
      <c r="I219" s="14">
        <v>0</v>
      </c>
      <c r="J219" s="14">
        <v>0</v>
      </c>
      <c r="K219" s="1">
        <v>0</v>
      </c>
      <c r="L219" s="1">
        <v>1</v>
      </c>
    </row>
    <row r="220" spans="1:12" x14ac:dyDescent="0.3">
      <c r="A220" s="1">
        <v>2021</v>
      </c>
      <c r="B220" s="1">
        <v>2</v>
      </c>
      <c r="C220" s="8"/>
      <c r="D220" s="8">
        <v>16.6952940712867</v>
      </c>
      <c r="E220" s="8">
        <v>267.20537887758297</v>
      </c>
      <c r="F220" s="8">
        <v>34.616650442410503</v>
      </c>
      <c r="G220" s="8">
        <v>0</v>
      </c>
      <c r="H220" s="8">
        <v>0</v>
      </c>
      <c r="I220" s="14">
        <v>0</v>
      </c>
      <c r="J220" s="14">
        <v>0</v>
      </c>
      <c r="K220" s="1">
        <v>0</v>
      </c>
      <c r="L220" s="1">
        <v>1</v>
      </c>
    </row>
    <row r="221" spans="1:12" x14ac:dyDescent="0.3">
      <c r="A221" s="1">
        <v>2021</v>
      </c>
      <c r="B221" s="1">
        <v>3</v>
      </c>
      <c r="C221" s="8"/>
      <c r="D221" s="8">
        <v>16.716708879884401</v>
      </c>
      <c r="E221" s="8">
        <v>267.63488811969</v>
      </c>
      <c r="F221" s="8">
        <v>65.784681488385004</v>
      </c>
      <c r="G221" s="8">
        <v>0</v>
      </c>
      <c r="H221" s="8">
        <v>0</v>
      </c>
      <c r="I221" s="14">
        <v>0</v>
      </c>
      <c r="J221" s="14">
        <v>0</v>
      </c>
      <c r="K221" s="1">
        <v>0</v>
      </c>
      <c r="L221" s="1">
        <v>1</v>
      </c>
    </row>
    <row r="222" spans="1:12" x14ac:dyDescent="0.3">
      <c r="A222" s="1">
        <v>2021</v>
      </c>
      <c r="B222" s="1">
        <v>4</v>
      </c>
      <c r="C222" s="8"/>
      <c r="D222" s="8">
        <v>16.742256932975401</v>
      </c>
      <c r="E222" s="8">
        <v>268.05638394309</v>
      </c>
      <c r="F222" s="8">
        <v>114.435460819043</v>
      </c>
      <c r="G222" s="8">
        <v>0</v>
      </c>
      <c r="H222" s="8">
        <v>0</v>
      </c>
      <c r="I222" s="14">
        <v>0</v>
      </c>
      <c r="J222" s="14">
        <v>0</v>
      </c>
      <c r="K222" s="1">
        <v>0</v>
      </c>
      <c r="L222" s="1">
        <v>1</v>
      </c>
    </row>
    <row r="223" spans="1:12" x14ac:dyDescent="0.3">
      <c r="A223" s="1">
        <v>2021</v>
      </c>
      <c r="B223" s="1">
        <v>5</v>
      </c>
      <c r="C223" s="8"/>
      <c r="D223" s="8">
        <v>16.757964071791399</v>
      </c>
      <c r="E223" s="8">
        <v>268.49479336179098</v>
      </c>
      <c r="F223" s="8">
        <v>209.37507032768599</v>
      </c>
      <c r="G223" s="8">
        <v>0</v>
      </c>
      <c r="H223" s="8">
        <v>0</v>
      </c>
      <c r="I223" s="14">
        <v>0</v>
      </c>
      <c r="J223" s="14">
        <v>0</v>
      </c>
      <c r="K223" s="1">
        <v>0</v>
      </c>
      <c r="L223" s="1">
        <v>1</v>
      </c>
    </row>
    <row r="224" spans="1:12" x14ac:dyDescent="0.3">
      <c r="A224" s="1">
        <v>2021</v>
      </c>
      <c r="B224" s="1">
        <v>6</v>
      </c>
      <c r="C224" s="8"/>
      <c r="D224" s="8">
        <v>16.770543472258598</v>
      </c>
      <c r="E224" s="8">
        <v>268.93472269511898</v>
      </c>
      <c r="F224" s="8">
        <v>273.74012490863299</v>
      </c>
      <c r="G224" s="8">
        <v>0</v>
      </c>
      <c r="H224" s="8">
        <v>0</v>
      </c>
      <c r="I224" s="14">
        <v>0</v>
      </c>
      <c r="J224" s="14">
        <v>0</v>
      </c>
      <c r="K224" s="1">
        <v>0</v>
      </c>
      <c r="L224" s="1">
        <v>1</v>
      </c>
    </row>
    <row r="225" spans="1:12" x14ac:dyDescent="0.3">
      <c r="A225" s="1">
        <v>2021</v>
      </c>
      <c r="B225" s="1">
        <v>7</v>
      </c>
      <c r="C225" s="8"/>
      <c r="D225" s="8">
        <v>16.785173702360201</v>
      </c>
      <c r="E225" s="8">
        <v>269.37833122491298</v>
      </c>
      <c r="F225" s="8">
        <v>322.31916585708098</v>
      </c>
      <c r="G225" s="8">
        <v>0</v>
      </c>
      <c r="H225" s="8">
        <v>0</v>
      </c>
      <c r="I225" s="14">
        <v>0</v>
      </c>
      <c r="J225" s="14">
        <v>0</v>
      </c>
      <c r="K225" s="1">
        <v>0</v>
      </c>
      <c r="L225" s="1">
        <v>1</v>
      </c>
    </row>
    <row r="226" spans="1:12" x14ac:dyDescent="0.3">
      <c r="A226" s="1">
        <v>2021</v>
      </c>
      <c r="B226" s="1">
        <v>8</v>
      </c>
      <c r="C226" s="8"/>
      <c r="D226" s="8">
        <v>16.7956193050153</v>
      </c>
      <c r="E226" s="8">
        <v>269.81308471228903</v>
      </c>
      <c r="F226" s="8">
        <v>326.110471097708</v>
      </c>
      <c r="G226" s="8">
        <v>0</v>
      </c>
      <c r="H226" s="8">
        <v>0</v>
      </c>
      <c r="I226" s="14">
        <v>0</v>
      </c>
      <c r="J226" s="14">
        <v>0</v>
      </c>
      <c r="K226" s="1">
        <v>0</v>
      </c>
      <c r="L226" s="1">
        <v>1</v>
      </c>
    </row>
    <row r="227" spans="1:12" x14ac:dyDescent="0.3">
      <c r="A227" s="1">
        <v>2021</v>
      </c>
      <c r="B227" s="1">
        <v>9</v>
      </c>
      <c r="C227" s="8"/>
      <c r="D227" s="8">
        <v>16.8072689064043</v>
      </c>
      <c r="E227" s="8">
        <v>270.24488406279801</v>
      </c>
      <c r="F227" s="8">
        <v>278.80766602900201</v>
      </c>
      <c r="G227" s="8">
        <v>0</v>
      </c>
      <c r="H227" s="8">
        <v>0</v>
      </c>
      <c r="I227" s="14">
        <v>0</v>
      </c>
      <c r="J227" s="14">
        <v>0</v>
      </c>
      <c r="K227" s="1">
        <v>0</v>
      </c>
      <c r="L227" s="1">
        <v>1</v>
      </c>
    </row>
    <row r="228" spans="1:12" x14ac:dyDescent="0.3">
      <c r="A228" s="1">
        <v>2021</v>
      </c>
      <c r="B228" s="1">
        <v>10</v>
      </c>
      <c r="C228" s="8"/>
      <c r="D228" s="8">
        <v>16.813806715445399</v>
      </c>
      <c r="E228" s="8">
        <v>270.67828004614501</v>
      </c>
      <c r="F228" s="8">
        <v>197.884432765106</v>
      </c>
      <c r="G228" s="8">
        <v>0</v>
      </c>
      <c r="H228" s="8">
        <v>0</v>
      </c>
      <c r="I228" s="14">
        <v>0</v>
      </c>
      <c r="J228" s="14">
        <v>0</v>
      </c>
      <c r="K228" s="1">
        <v>0</v>
      </c>
      <c r="L228" s="1">
        <v>1</v>
      </c>
    </row>
    <row r="229" spans="1:12" x14ac:dyDescent="0.3">
      <c r="A229" s="1">
        <v>2021</v>
      </c>
      <c r="B229" s="1">
        <v>11</v>
      </c>
      <c r="C229" s="8"/>
      <c r="D229" s="8">
        <v>16.831987092197</v>
      </c>
      <c r="E229" s="8">
        <v>271.10861223349798</v>
      </c>
      <c r="F229" s="8">
        <v>77.707704457362297</v>
      </c>
      <c r="G229" s="8">
        <v>0</v>
      </c>
      <c r="H229" s="8">
        <v>0</v>
      </c>
      <c r="I229" s="14">
        <v>0</v>
      </c>
      <c r="J229" s="14">
        <v>0</v>
      </c>
      <c r="K229" s="1">
        <v>0</v>
      </c>
      <c r="L229" s="1">
        <v>1</v>
      </c>
    </row>
    <row r="230" spans="1:12" x14ac:dyDescent="0.3">
      <c r="A230" s="1">
        <v>2021</v>
      </c>
      <c r="B230" s="1">
        <v>12</v>
      </c>
      <c r="C230" s="8"/>
      <c r="D230" s="8">
        <v>16.851950766309301</v>
      </c>
      <c r="E230" s="8">
        <v>271.54010772035599</v>
      </c>
      <c r="F230" s="8">
        <v>39.921052135849102</v>
      </c>
      <c r="G230" s="8">
        <v>0</v>
      </c>
      <c r="H230" s="8">
        <v>0</v>
      </c>
      <c r="I230" s="14">
        <v>0</v>
      </c>
      <c r="J230" s="14">
        <v>0</v>
      </c>
      <c r="K230" s="1">
        <v>0</v>
      </c>
      <c r="L230" s="1">
        <v>1</v>
      </c>
    </row>
    <row r="231" spans="1:12" x14ac:dyDescent="0.3">
      <c r="A231" s="1">
        <v>2022</v>
      </c>
      <c r="B231" s="1">
        <v>1</v>
      </c>
      <c r="C231" s="8"/>
      <c r="D231" s="8">
        <v>16.873953902695</v>
      </c>
      <c r="E231" s="8">
        <v>271.96721525717197</v>
      </c>
      <c r="F231" s="8">
        <v>25.819153389254701</v>
      </c>
      <c r="G231" s="8">
        <v>0</v>
      </c>
      <c r="H231" s="8">
        <v>0</v>
      </c>
      <c r="I231" s="14">
        <v>0</v>
      </c>
      <c r="J231" s="14">
        <v>0</v>
      </c>
      <c r="K231" s="1">
        <v>0</v>
      </c>
      <c r="L231" s="1">
        <v>1</v>
      </c>
    </row>
    <row r="232" spans="1:12" x14ac:dyDescent="0.3">
      <c r="A232" s="1">
        <v>2022</v>
      </c>
      <c r="B232" s="1">
        <v>2</v>
      </c>
      <c r="C232" s="8"/>
      <c r="D232" s="8">
        <v>16.890334908509999</v>
      </c>
      <c r="E232" s="8">
        <v>272.40395153890302</v>
      </c>
      <c r="F232" s="8">
        <v>34.616650442410503</v>
      </c>
      <c r="G232" s="8">
        <v>0</v>
      </c>
      <c r="H232" s="8">
        <v>0</v>
      </c>
      <c r="I232" s="14">
        <v>0</v>
      </c>
      <c r="J232" s="14">
        <v>0</v>
      </c>
      <c r="K232" s="1">
        <v>0</v>
      </c>
      <c r="L232" s="1">
        <v>1</v>
      </c>
    </row>
    <row r="233" spans="1:12" x14ac:dyDescent="0.3">
      <c r="A233" s="1">
        <v>2022</v>
      </c>
      <c r="B233" s="1">
        <v>3</v>
      </c>
      <c r="C233" s="8"/>
      <c r="D233" s="8">
        <v>16.905203145292901</v>
      </c>
      <c r="E233" s="8">
        <v>272.842633203925</v>
      </c>
      <c r="F233" s="8">
        <v>65.784681488385004</v>
      </c>
      <c r="G233" s="8">
        <v>0</v>
      </c>
      <c r="H233" s="8">
        <v>0</v>
      </c>
      <c r="I233" s="14">
        <v>0</v>
      </c>
      <c r="J233" s="14">
        <v>0</v>
      </c>
      <c r="K233" s="1">
        <v>0</v>
      </c>
      <c r="L233" s="1">
        <v>1</v>
      </c>
    </row>
    <row r="234" spans="1:12" x14ac:dyDescent="0.3">
      <c r="A234" s="1">
        <v>2022</v>
      </c>
      <c r="B234" s="1">
        <v>4</v>
      </c>
      <c r="C234" s="8"/>
      <c r="D234" s="8">
        <v>16.9187250944249</v>
      </c>
      <c r="E234" s="8">
        <v>273.28012559183298</v>
      </c>
      <c r="F234" s="8">
        <v>114.435460819043</v>
      </c>
      <c r="G234" s="8">
        <v>0</v>
      </c>
      <c r="H234" s="8">
        <v>0</v>
      </c>
      <c r="I234" s="14">
        <v>0</v>
      </c>
      <c r="J234" s="14">
        <v>0</v>
      </c>
      <c r="K234" s="1">
        <v>0</v>
      </c>
      <c r="L234" s="1">
        <v>1</v>
      </c>
    </row>
    <row r="235" spans="1:12" x14ac:dyDescent="0.3">
      <c r="A235" s="1">
        <v>2022</v>
      </c>
      <c r="B235" s="1">
        <v>5</v>
      </c>
      <c r="C235" s="8"/>
      <c r="D235" s="8">
        <v>16.935791330614801</v>
      </c>
      <c r="E235" s="8">
        <v>273.718907536816</v>
      </c>
      <c r="F235" s="8">
        <v>209.37507032768599</v>
      </c>
      <c r="G235" s="8">
        <v>0</v>
      </c>
      <c r="H235" s="8">
        <v>0</v>
      </c>
      <c r="I235" s="14">
        <v>0</v>
      </c>
      <c r="J235" s="14">
        <v>0</v>
      </c>
      <c r="K235" s="1">
        <v>0</v>
      </c>
      <c r="L235" s="1">
        <v>1</v>
      </c>
    </row>
    <row r="236" spans="1:12" x14ac:dyDescent="0.3">
      <c r="A236" s="1">
        <v>2022</v>
      </c>
      <c r="B236" s="1">
        <v>6</v>
      </c>
      <c r="C236" s="8"/>
      <c r="D236" s="8">
        <v>16.954137313940901</v>
      </c>
      <c r="E236" s="8">
        <v>274.15856687135198</v>
      </c>
      <c r="F236" s="8">
        <v>273.74012490863299</v>
      </c>
      <c r="G236" s="8">
        <v>0</v>
      </c>
      <c r="H236" s="8">
        <v>0</v>
      </c>
      <c r="I236" s="14">
        <v>0</v>
      </c>
      <c r="J236" s="14">
        <v>0</v>
      </c>
      <c r="K236" s="1">
        <v>0</v>
      </c>
      <c r="L236" s="1">
        <v>1</v>
      </c>
    </row>
    <row r="237" spans="1:12" x14ac:dyDescent="0.3">
      <c r="A237" s="1">
        <v>2022</v>
      </c>
      <c r="B237" s="1">
        <v>7</v>
      </c>
      <c r="C237" s="8"/>
      <c r="D237" s="8">
        <v>16.972791410131101</v>
      </c>
      <c r="E237" s="8">
        <v>274.59270459772</v>
      </c>
      <c r="F237" s="8">
        <v>322.31916585708098</v>
      </c>
      <c r="G237" s="8">
        <v>0</v>
      </c>
      <c r="H237" s="8">
        <v>0</v>
      </c>
      <c r="I237" s="14">
        <v>0</v>
      </c>
      <c r="J237" s="14">
        <v>0</v>
      </c>
      <c r="K237" s="1">
        <v>0</v>
      </c>
      <c r="L237" s="1">
        <v>1</v>
      </c>
    </row>
    <row r="238" spans="1:12" x14ac:dyDescent="0.3">
      <c r="A238" s="1">
        <v>2022</v>
      </c>
      <c r="B238" s="1">
        <v>8</v>
      </c>
      <c r="C238" s="8"/>
      <c r="D238" s="8">
        <v>16.9903980555377</v>
      </c>
      <c r="E238" s="8">
        <v>275.03901831383399</v>
      </c>
      <c r="F238" s="8">
        <v>326.110471097708</v>
      </c>
      <c r="G238" s="8">
        <v>0</v>
      </c>
      <c r="H238" s="8">
        <v>0</v>
      </c>
      <c r="I238" s="14">
        <v>0</v>
      </c>
      <c r="J238" s="14">
        <v>0</v>
      </c>
      <c r="K238" s="1">
        <v>0</v>
      </c>
      <c r="L238" s="1">
        <v>1</v>
      </c>
    </row>
    <row r="239" spans="1:12" x14ac:dyDescent="0.3">
      <c r="A239" s="1">
        <v>2022</v>
      </c>
      <c r="B239" s="1">
        <v>9</v>
      </c>
      <c r="C239" s="8"/>
      <c r="D239" s="8">
        <v>17.007052406711001</v>
      </c>
      <c r="E239" s="8">
        <v>275.48827708844698</v>
      </c>
      <c r="F239" s="8">
        <v>278.80766602900201</v>
      </c>
      <c r="G239" s="8">
        <v>0</v>
      </c>
      <c r="H239" s="8">
        <v>0</v>
      </c>
      <c r="I239" s="14">
        <v>0</v>
      </c>
      <c r="J239" s="14">
        <v>0</v>
      </c>
      <c r="K239" s="1">
        <v>0</v>
      </c>
      <c r="L239" s="1">
        <v>1</v>
      </c>
    </row>
    <row r="240" spans="1:12" x14ac:dyDescent="0.3">
      <c r="A240" s="1">
        <v>2022</v>
      </c>
      <c r="B240" s="1">
        <v>10</v>
      </c>
      <c r="C240" s="8"/>
      <c r="D240" s="8">
        <v>17.024699814001799</v>
      </c>
      <c r="E240" s="8">
        <v>275.93521157284499</v>
      </c>
      <c r="F240" s="8">
        <v>197.884432765106</v>
      </c>
      <c r="G240" s="8">
        <v>0</v>
      </c>
      <c r="H240" s="8">
        <v>0</v>
      </c>
      <c r="I240" s="14">
        <v>0</v>
      </c>
      <c r="J240" s="14">
        <v>0</v>
      </c>
      <c r="K240" s="1">
        <v>0</v>
      </c>
      <c r="L240" s="1">
        <v>1</v>
      </c>
    </row>
    <row r="241" spans="1:12" x14ac:dyDescent="0.3">
      <c r="A241" s="1">
        <v>2022</v>
      </c>
      <c r="B241" s="1">
        <v>11</v>
      </c>
      <c r="C241" s="8"/>
      <c r="D241" s="8">
        <v>17.0399668035916</v>
      </c>
      <c r="E241" s="8">
        <v>276.38601920784998</v>
      </c>
      <c r="F241" s="8">
        <v>77.707704457362297</v>
      </c>
      <c r="G241" s="8">
        <v>0</v>
      </c>
      <c r="H241" s="8">
        <v>0</v>
      </c>
      <c r="I241" s="14">
        <v>0</v>
      </c>
      <c r="J241" s="14">
        <v>0</v>
      </c>
      <c r="K241" s="1">
        <v>0</v>
      </c>
      <c r="L241" s="1">
        <v>1</v>
      </c>
    </row>
    <row r="242" spans="1:12" x14ac:dyDescent="0.3">
      <c r="A242" s="1">
        <v>2022</v>
      </c>
      <c r="B242" s="1">
        <v>12</v>
      </c>
      <c r="C242" s="8"/>
      <c r="D242" s="8">
        <v>17.0557758930027</v>
      </c>
      <c r="E242" s="8">
        <v>276.83736921930603</v>
      </c>
      <c r="F242" s="8">
        <v>39.921052135849102</v>
      </c>
      <c r="G242" s="8">
        <v>0</v>
      </c>
      <c r="H242" s="8">
        <v>0</v>
      </c>
      <c r="I242" s="14">
        <v>0</v>
      </c>
      <c r="J242" s="14">
        <v>0</v>
      </c>
      <c r="K242" s="1">
        <v>0</v>
      </c>
      <c r="L242" s="1">
        <v>1</v>
      </c>
    </row>
    <row r="243" spans="1:12" x14ac:dyDescent="0.3">
      <c r="A243" s="1">
        <v>2023</v>
      </c>
      <c r="B243" s="1">
        <v>1</v>
      </c>
      <c r="C243" s="8"/>
      <c r="D243" s="8">
        <v>17.0683680832481</v>
      </c>
      <c r="E243" s="8">
        <v>277.28600466645798</v>
      </c>
      <c r="F243" s="8">
        <v>25.819153389254701</v>
      </c>
      <c r="G243" s="8">
        <v>0</v>
      </c>
      <c r="H243" s="8">
        <v>0</v>
      </c>
      <c r="I243" s="14">
        <v>0</v>
      </c>
      <c r="J243" s="14">
        <v>0</v>
      </c>
      <c r="K243" s="1">
        <v>0</v>
      </c>
      <c r="L243" s="1">
        <v>1</v>
      </c>
    </row>
    <row r="244" spans="1:12" x14ac:dyDescent="0.3">
      <c r="A244" s="1">
        <v>2023</v>
      </c>
      <c r="B244" s="1">
        <v>2</v>
      </c>
      <c r="C244" s="8"/>
      <c r="D244" s="8">
        <v>17.088537202306401</v>
      </c>
      <c r="E244" s="8">
        <v>277.74048263254599</v>
      </c>
      <c r="F244" s="8">
        <v>34.616650442410503</v>
      </c>
      <c r="G244" s="8">
        <v>0</v>
      </c>
      <c r="H244" s="8">
        <v>0</v>
      </c>
      <c r="I244" s="14">
        <v>0</v>
      </c>
      <c r="J244" s="14">
        <v>0</v>
      </c>
      <c r="K244" s="1">
        <v>0</v>
      </c>
      <c r="L244" s="1">
        <v>1</v>
      </c>
    </row>
    <row r="245" spans="1:12" x14ac:dyDescent="0.3">
      <c r="A245" s="1">
        <v>2023</v>
      </c>
      <c r="B245" s="1">
        <v>3</v>
      </c>
      <c r="C245" s="8"/>
      <c r="D245" s="8">
        <v>17.1096449228124</v>
      </c>
      <c r="E245" s="8">
        <v>278.19651270099598</v>
      </c>
      <c r="F245" s="8">
        <v>65.784681488385004</v>
      </c>
      <c r="G245" s="8">
        <v>0</v>
      </c>
      <c r="H245" s="8">
        <v>0</v>
      </c>
      <c r="I245" s="14">
        <v>0</v>
      </c>
      <c r="J245" s="14">
        <v>0</v>
      </c>
      <c r="K245" s="1">
        <v>0</v>
      </c>
      <c r="L245" s="1">
        <v>1</v>
      </c>
    </row>
    <row r="246" spans="1:12" x14ac:dyDescent="0.3">
      <c r="A246" s="1">
        <v>2023</v>
      </c>
      <c r="B246" s="1">
        <v>4</v>
      </c>
      <c r="C246" s="8"/>
      <c r="D246" s="8">
        <v>17.133804234195399</v>
      </c>
      <c r="E246" s="8">
        <v>278.65028087243599</v>
      </c>
      <c r="F246" s="8">
        <v>114.435460819043</v>
      </c>
      <c r="G246" s="8">
        <v>0</v>
      </c>
      <c r="H246" s="8">
        <v>0</v>
      </c>
      <c r="I246" s="14">
        <v>0</v>
      </c>
      <c r="J246" s="14">
        <v>0</v>
      </c>
      <c r="K246" s="1">
        <v>0</v>
      </c>
      <c r="L246" s="1">
        <v>1</v>
      </c>
    </row>
    <row r="247" spans="1:12" x14ac:dyDescent="0.3">
      <c r="A247" s="1">
        <v>2023</v>
      </c>
      <c r="B247" s="1">
        <v>5</v>
      </c>
      <c r="C247" s="8"/>
      <c r="D247" s="8">
        <v>17.150590278505099</v>
      </c>
      <c r="E247" s="8">
        <v>279.10815396567</v>
      </c>
      <c r="F247" s="8">
        <v>209.37507032768599</v>
      </c>
      <c r="G247" s="8">
        <v>0</v>
      </c>
      <c r="H247" s="8">
        <v>0</v>
      </c>
      <c r="I247" s="14">
        <v>0</v>
      </c>
      <c r="J247" s="14">
        <v>0</v>
      </c>
      <c r="K247" s="1">
        <v>0</v>
      </c>
      <c r="L247" s="1">
        <v>1</v>
      </c>
    </row>
    <row r="248" spans="1:12" x14ac:dyDescent="0.3">
      <c r="A248" s="1">
        <v>2023</v>
      </c>
      <c r="B248" s="1">
        <v>6</v>
      </c>
      <c r="C248" s="8"/>
      <c r="D248" s="8">
        <v>17.164978542910301</v>
      </c>
      <c r="E248" s="8">
        <v>279.56736516189397</v>
      </c>
      <c r="F248" s="8">
        <v>273.74012490863299</v>
      </c>
      <c r="G248" s="8">
        <v>0</v>
      </c>
      <c r="H248" s="8">
        <v>0</v>
      </c>
      <c r="I248" s="14">
        <v>0</v>
      </c>
      <c r="J248" s="14">
        <v>0</v>
      </c>
      <c r="K248" s="1">
        <v>0</v>
      </c>
      <c r="L248" s="1">
        <v>1</v>
      </c>
    </row>
    <row r="249" spans="1:12" x14ac:dyDescent="0.3">
      <c r="A249" s="1">
        <v>2023</v>
      </c>
      <c r="B249" s="1">
        <v>7</v>
      </c>
      <c r="C249" s="8"/>
      <c r="D249" s="8">
        <v>17.181001920936001</v>
      </c>
      <c r="E249" s="8">
        <v>280.02260517713103</v>
      </c>
      <c r="F249" s="8">
        <v>322.31916585708098</v>
      </c>
      <c r="G249" s="8">
        <v>0</v>
      </c>
      <c r="H249" s="8">
        <v>0</v>
      </c>
      <c r="I249" s="14">
        <v>0</v>
      </c>
      <c r="J249" s="14">
        <v>0</v>
      </c>
      <c r="K249" s="1">
        <v>0</v>
      </c>
      <c r="L249" s="1">
        <v>1</v>
      </c>
    </row>
    <row r="250" spans="1:12" x14ac:dyDescent="0.3">
      <c r="A250" s="1">
        <v>2023</v>
      </c>
      <c r="B250" s="1">
        <v>8</v>
      </c>
      <c r="C250" s="8"/>
      <c r="D250" s="8">
        <v>17.1936914437068</v>
      </c>
      <c r="E250" s="8">
        <v>280.48645706032897</v>
      </c>
      <c r="F250" s="8">
        <v>326.110471097708</v>
      </c>
      <c r="G250" s="8">
        <v>0</v>
      </c>
      <c r="H250" s="8">
        <v>0</v>
      </c>
      <c r="I250" s="14">
        <v>0</v>
      </c>
      <c r="J250" s="14">
        <v>0</v>
      </c>
      <c r="K250" s="1">
        <v>0</v>
      </c>
      <c r="L250" s="1">
        <v>1</v>
      </c>
    </row>
    <row r="251" spans="1:12" x14ac:dyDescent="0.3">
      <c r="A251" s="1">
        <v>2023</v>
      </c>
      <c r="B251" s="1">
        <v>9</v>
      </c>
      <c r="C251" s="8"/>
      <c r="D251" s="8">
        <v>17.2072114722713</v>
      </c>
      <c r="E251" s="8">
        <v>280.95193776254001</v>
      </c>
      <c r="F251" s="8">
        <v>278.80766602900201</v>
      </c>
      <c r="G251" s="8">
        <v>0</v>
      </c>
      <c r="H251" s="8">
        <v>0</v>
      </c>
      <c r="I251" s="14">
        <v>0</v>
      </c>
      <c r="J251" s="14">
        <v>0</v>
      </c>
      <c r="K251" s="1">
        <v>0</v>
      </c>
      <c r="L251" s="1">
        <v>1</v>
      </c>
    </row>
    <row r="252" spans="1:12" x14ac:dyDescent="0.3">
      <c r="A252" s="1">
        <v>2023</v>
      </c>
      <c r="B252" s="1">
        <v>10</v>
      </c>
      <c r="C252" s="8"/>
      <c r="D252" s="8">
        <v>17.217025553617201</v>
      </c>
      <c r="E252" s="8">
        <v>281.41778730792697</v>
      </c>
      <c r="F252" s="8">
        <v>197.884432765106</v>
      </c>
      <c r="G252" s="8">
        <v>0</v>
      </c>
      <c r="H252" s="8">
        <v>0</v>
      </c>
      <c r="I252" s="14">
        <v>0</v>
      </c>
      <c r="J252" s="14">
        <v>0</v>
      </c>
      <c r="K252" s="1">
        <v>0</v>
      </c>
      <c r="L252" s="1">
        <v>1</v>
      </c>
    </row>
    <row r="253" spans="1:12" x14ac:dyDescent="0.3">
      <c r="A253" s="1">
        <v>2023</v>
      </c>
      <c r="B253" s="1">
        <v>11</v>
      </c>
      <c r="C253" s="8"/>
      <c r="D253" s="8">
        <v>17.235234197354401</v>
      </c>
      <c r="E253" s="8">
        <v>281.88283260782998</v>
      </c>
      <c r="F253" s="8">
        <v>77.707704457362297</v>
      </c>
      <c r="G253" s="8">
        <v>0</v>
      </c>
      <c r="H253" s="8">
        <v>0</v>
      </c>
      <c r="I253" s="14">
        <v>0</v>
      </c>
      <c r="J253" s="14">
        <v>0</v>
      </c>
      <c r="K253" s="1">
        <v>0</v>
      </c>
      <c r="L253" s="1">
        <v>1</v>
      </c>
    </row>
    <row r="254" spans="1:12" x14ac:dyDescent="0.3">
      <c r="A254" s="1">
        <v>2023</v>
      </c>
      <c r="B254" s="1">
        <v>12</v>
      </c>
      <c r="C254" s="8"/>
      <c r="D254" s="8">
        <v>17.2548182347184</v>
      </c>
      <c r="E254" s="8">
        <v>282.345980084242</v>
      </c>
      <c r="F254" s="8">
        <v>39.921052135849102</v>
      </c>
      <c r="G254" s="8">
        <v>0</v>
      </c>
      <c r="H254" s="8">
        <v>0</v>
      </c>
      <c r="I254" s="14">
        <v>0</v>
      </c>
      <c r="J254" s="14">
        <v>0</v>
      </c>
      <c r="K254" s="1">
        <v>0</v>
      </c>
      <c r="L254" s="1">
        <v>1</v>
      </c>
    </row>
    <row r="255" spans="1:12" x14ac:dyDescent="0.3">
      <c r="A255" s="1">
        <v>2024</v>
      </c>
      <c r="B255" s="1">
        <v>1</v>
      </c>
      <c r="C255" s="8"/>
      <c r="D255" s="8">
        <v>17.2756553193786</v>
      </c>
      <c r="E255" s="8">
        <v>282.81456781338102</v>
      </c>
      <c r="F255" s="8">
        <v>25.819153389254701</v>
      </c>
      <c r="G255" s="8">
        <v>0</v>
      </c>
      <c r="H255" s="8">
        <v>0</v>
      </c>
      <c r="I255" s="14">
        <v>0</v>
      </c>
      <c r="J255" s="14">
        <v>0</v>
      </c>
      <c r="K255" s="1">
        <v>0</v>
      </c>
      <c r="L255" s="1">
        <v>1</v>
      </c>
    </row>
    <row r="256" spans="1:12" x14ac:dyDescent="0.3">
      <c r="A256" s="1">
        <v>2024</v>
      </c>
      <c r="B256" s="1">
        <v>2</v>
      </c>
      <c r="C256" s="8"/>
      <c r="D256" s="8">
        <v>17.293080694834501</v>
      </c>
      <c r="E256" s="8">
        <v>283.27128658242401</v>
      </c>
      <c r="F256" s="8">
        <v>34.616650442410503</v>
      </c>
      <c r="G256" s="8">
        <v>0</v>
      </c>
      <c r="H256" s="8">
        <v>0</v>
      </c>
      <c r="I256" s="14">
        <v>0</v>
      </c>
      <c r="J256" s="14">
        <v>0</v>
      </c>
      <c r="K256" s="1">
        <v>0</v>
      </c>
      <c r="L256" s="1">
        <v>1</v>
      </c>
    </row>
    <row r="257" spans="1:12" x14ac:dyDescent="0.3">
      <c r="A257" s="1">
        <v>2024</v>
      </c>
      <c r="B257" s="1">
        <v>3</v>
      </c>
      <c r="C257" s="8"/>
      <c r="D257" s="8">
        <v>17.309136339636101</v>
      </c>
      <c r="E257" s="8">
        <v>283.72594560419498</v>
      </c>
      <c r="F257" s="8">
        <v>65.784681488385004</v>
      </c>
      <c r="G257" s="8">
        <v>0</v>
      </c>
      <c r="H257" s="8">
        <v>0</v>
      </c>
      <c r="I257" s="14">
        <v>0</v>
      </c>
      <c r="J257" s="14">
        <v>0</v>
      </c>
      <c r="K257" s="1">
        <v>0</v>
      </c>
      <c r="L257" s="1">
        <v>1</v>
      </c>
    </row>
    <row r="258" spans="1:12" x14ac:dyDescent="0.3">
      <c r="A258" s="1">
        <v>2024</v>
      </c>
      <c r="B258" s="1">
        <v>4</v>
      </c>
      <c r="C258" s="8"/>
      <c r="D258" s="8">
        <v>17.326454021603599</v>
      </c>
      <c r="E258" s="8">
        <v>284.17948588299299</v>
      </c>
      <c r="F258" s="8">
        <v>114.435460819043</v>
      </c>
      <c r="G258" s="8">
        <v>0</v>
      </c>
      <c r="H258" s="8">
        <v>0</v>
      </c>
      <c r="I258" s="14">
        <v>0</v>
      </c>
      <c r="J258" s="14">
        <v>0</v>
      </c>
      <c r="K258" s="1">
        <v>0</v>
      </c>
      <c r="L258" s="1">
        <v>1</v>
      </c>
    </row>
    <row r="259" spans="1:12" x14ac:dyDescent="0.3">
      <c r="A259" s="1">
        <v>2024</v>
      </c>
      <c r="B259" s="1">
        <v>5</v>
      </c>
      <c r="C259" s="8"/>
      <c r="D259" s="8">
        <v>17.341645750240701</v>
      </c>
      <c r="E259" s="8">
        <v>284.635617358768</v>
      </c>
      <c r="F259" s="8">
        <v>209.37507032768599</v>
      </c>
      <c r="G259" s="8">
        <v>0</v>
      </c>
      <c r="H259" s="8">
        <v>0</v>
      </c>
      <c r="I259" s="14">
        <v>0</v>
      </c>
      <c r="J259" s="14">
        <v>0</v>
      </c>
      <c r="K259" s="1">
        <v>0</v>
      </c>
      <c r="L259" s="1">
        <v>1</v>
      </c>
    </row>
    <row r="260" spans="1:12" x14ac:dyDescent="0.3">
      <c r="A260" s="1">
        <v>2024</v>
      </c>
      <c r="B260" s="1">
        <v>6</v>
      </c>
      <c r="C260" s="8"/>
      <c r="D260" s="8">
        <v>17.356029021333899</v>
      </c>
      <c r="E260" s="8">
        <v>285.09439675823899</v>
      </c>
      <c r="F260" s="8">
        <v>273.74012490863299</v>
      </c>
      <c r="G260" s="8">
        <v>0</v>
      </c>
      <c r="H260" s="8">
        <v>0</v>
      </c>
      <c r="I260" s="14">
        <v>0</v>
      </c>
      <c r="J260" s="14">
        <v>0</v>
      </c>
      <c r="K260" s="1">
        <v>0</v>
      </c>
      <c r="L260" s="1">
        <v>1</v>
      </c>
    </row>
    <row r="261" spans="1:12" x14ac:dyDescent="0.3">
      <c r="A261" s="1">
        <v>2024</v>
      </c>
      <c r="B261" s="1">
        <v>7</v>
      </c>
      <c r="C261" s="8"/>
      <c r="D261" s="8">
        <v>17.372661047396701</v>
      </c>
      <c r="E261" s="8">
        <v>285.54556643242501</v>
      </c>
      <c r="F261" s="8">
        <v>322.31916585708098</v>
      </c>
      <c r="G261" s="8">
        <v>0</v>
      </c>
      <c r="H261" s="8">
        <v>0</v>
      </c>
      <c r="I261" s="14">
        <v>0</v>
      </c>
      <c r="J261" s="14">
        <v>0</v>
      </c>
      <c r="K261" s="1">
        <v>0</v>
      </c>
      <c r="L261" s="1">
        <v>1</v>
      </c>
    </row>
    <row r="262" spans="1:12" x14ac:dyDescent="0.3">
      <c r="A262" s="1">
        <v>2024</v>
      </c>
      <c r="B262" s="1">
        <v>8</v>
      </c>
      <c r="C262" s="8"/>
      <c r="D262" s="8">
        <v>17.383166568728299</v>
      </c>
      <c r="E262" s="8">
        <v>286.01213657509498</v>
      </c>
      <c r="F262" s="8">
        <v>326.110471097708</v>
      </c>
      <c r="G262" s="8">
        <v>0</v>
      </c>
      <c r="H262" s="8">
        <v>0</v>
      </c>
      <c r="I262" s="14">
        <v>0</v>
      </c>
      <c r="J262" s="14">
        <v>0</v>
      </c>
      <c r="K262" s="1">
        <v>0</v>
      </c>
      <c r="L262" s="1">
        <v>1</v>
      </c>
    </row>
    <row r="263" spans="1:12" x14ac:dyDescent="0.3">
      <c r="A263" s="1">
        <v>2024</v>
      </c>
      <c r="B263" s="1">
        <v>9</v>
      </c>
      <c r="C263" s="8"/>
      <c r="D263" s="8">
        <v>17.394667078361302</v>
      </c>
      <c r="E263" s="8">
        <v>286.48339699247998</v>
      </c>
      <c r="F263" s="8">
        <v>278.80766602900201</v>
      </c>
      <c r="G263" s="8">
        <v>0</v>
      </c>
      <c r="H263" s="8">
        <v>0</v>
      </c>
      <c r="I263" s="14">
        <v>0</v>
      </c>
      <c r="J263" s="14">
        <v>0</v>
      </c>
      <c r="K263" s="1">
        <v>0</v>
      </c>
      <c r="L263" s="1">
        <v>1</v>
      </c>
    </row>
    <row r="264" spans="1:12" x14ac:dyDescent="0.3">
      <c r="A264" s="1">
        <v>2024</v>
      </c>
      <c r="B264" s="1">
        <v>10</v>
      </c>
      <c r="C264" s="8"/>
      <c r="D264" s="8">
        <v>17.396799671532499</v>
      </c>
      <c r="E264" s="8">
        <v>286.946259498416</v>
      </c>
      <c r="F264" s="8">
        <v>197.884432765106</v>
      </c>
      <c r="G264" s="8">
        <v>0</v>
      </c>
      <c r="H264" s="8">
        <v>0</v>
      </c>
      <c r="I264" s="14">
        <v>0</v>
      </c>
      <c r="J264" s="14">
        <v>0</v>
      </c>
      <c r="K264" s="1">
        <v>0</v>
      </c>
      <c r="L264" s="1">
        <v>1</v>
      </c>
    </row>
    <row r="265" spans="1:12" x14ac:dyDescent="0.3">
      <c r="A265" s="1">
        <v>2024</v>
      </c>
      <c r="B265" s="1">
        <v>11</v>
      </c>
      <c r="C265" s="8"/>
      <c r="D265" s="8">
        <v>17.420441564029399</v>
      </c>
      <c r="E265" s="8">
        <v>287.427210414927</v>
      </c>
      <c r="F265" s="8">
        <v>77.707704457362297</v>
      </c>
      <c r="G265" s="8">
        <v>0</v>
      </c>
      <c r="H265" s="8">
        <v>0</v>
      </c>
      <c r="I265" s="14">
        <v>0</v>
      </c>
      <c r="J265" s="14">
        <v>0</v>
      </c>
      <c r="K265" s="1">
        <v>0</v>
      </c>
      <c r="L265" s="1">
        <v>1</v>
      </c>
    </row>
    <row r="266" spans="1:12" x14ac:dyDescent="0.3">
      <c r="A266" s="1">
        <v>2024</v>
      </c>
      <c r="B266" s="1">
        <v>12</v>
      </c>
      <c r="C266" s="8"/>
      <c r="D266" s="8">
        <v>17.4482830871418</v>
      </c>
      <c r="E266" s="8">
        <v>287.909930086656</v>
      </c>
      <c r="F266" s="8">
        <v>39.921052135849102</v>
      </c>
      <c r="G266" s="8">
        <v>0</v>
      </c>
      <c r="H266" s="8">
        <v>0</v>
      </c>
      <c r="I266" s="14">
        <v>0</v>
      </c>
      <c r="J266" s="14">
        <v>0</v>
      </c>
      <c r="K266" s="1">
        <v>0</v>
      </c>
      <c r="L266" s="1">
        <v>1</v>
      </c>
    </row>
    <row r="267" spans="1:12" x14ac:dyDescent="0.3">
      <c r="A267" s="1">
        <v>2025</v>
      </c>
      <c r="B267" s="1">
        <v>1</v>
      </c>
      <c r="C267" s="8"/>
      <c r="D267" s="8">
        <v>17.4780941963126</v>
      </c>
      <c r="E267" s="8">
        <v>288.39695112946401</v>
      </c>
      <c r="F267" s="8">
        <v>25.819153389254701</v>
      </c>
      <c r="G267" s="8">
        <v>0</v>
      </c>
      <c r="H267" s="8">
        <v>0</v>
      </c>
      <c r="I267" s="14">
        <v>0</v>
      </c>
      <c r="J267" s="14">
        <v>0</v>
      </c>
      <c r="K267" s="1">
        <v>0</v>
      </c>
      <c r="L267" s="1">
        <v>1</v>
      </c>
    </row>
    <row r="268" spans="1:12" x14ac:dyDescent="0.3">
      <c r="A268" s="1">
        <v>2025</v>
      </c>
      <c r="B268" s="1">
        <v>2</v>
      </c>
      <c r="C268" s="8"/>
      <c r="D268" s="8">
        <v>17.501923622304599</v>
      </c>
      <c r="E268" s="8">
        <v>288.87347732075102</v>
      </c>
      <c r="F268" s="8">
        <v>34.616650442410503</v>
      </c>
      <c r="G268" s="8">
        <v>0</v>
      </c>
      <c r="H268" s="8">
        <v>0</v>
      </c>
      <c r="I268" s="14">
        <v>0</v>
      </c>
      <c r="J268" s="14">
        <v>0</v>
      </c>
      <c r="K268" s="1">
        <v>0</v>
      </c>
      <c r="L268" s="1">
        <v>1</v>
      </c>
    </row>
    <row r="269" spans="1:12" x14ac:dyDescent="0.3">
      <c r="A269" s="1">
        <v>2025</v>
      </c>
      <c r="B269" s="1">
        <v>3</v>
      </c>
      <c r="C269" s="8"/>
      <c r="D269" s="8">
        <v>17.522593964788499</v>
      </c>
      <c r="E269" s="8">
        <v>289.34677154978402</v>
      </c>
      <c r="F269" s="8">
        <v>65.784681488385004</v>
      </c>
      <c r="G269" s="8">
        <v>0</v>
      </c>
      <c r="H269" s="8">
        <v>0</v>
      </c>
      <c r="I269" s="14">
        <v>0</v>
      </c>
      <c r="J269" s="14">
        <v>0</v>
      </c>
      <c r="K269" s="1">
        <v>0</v>
      </c>
      <c r="L269" s="1">
        <v>1</v>
      </c>
    </row>
    <row r="270" spans="1:12" x14ac:dyDescent="0.3">
      <c r="A270" s="1">
        <v>2025</v>
      </c>
      <c r="B270" s="1">
        <v>4</v>
      </c>
      <c r="C270" s="8"/>
      <c r="D270" s="8">
        <v>17.545403536393199</v>
      </c>
      <c r="E270" s="8">
        <v>289.82116931706003</v>
      </c>
      <c r="F270" s="8">
        <v>114.435460819043</v>
      </c>
      <c r="G270" s="8">
        <v>0</v>
      </c>
      <c r="H270" s="8">
        <v>0</v>
      </c>
      <c r="I270" s="14">
        <v>0</v>
      </c>
      <c r="J270" s="14">
        <v>0</v>
      </c>
      <c r="K270" s="1">
        <v>0</v>
      </c>
      <c r="L270" s="1">
        <v>1</v>
      </c>
    </row>
    <row r="271" spans="1:12" x14ac:dyDescent="0.3">
      <c r="A271" s="1">
        <v>2025</v>
      </c>
      <c r="B271" s="1">
        <v>5</v>
      </c>
      <c r="C271" s="8"/>
      <c r="D271" s="8">
        <v>17.566674508475501</v>
      </c>
      <c r="E271" s="8">
        <v>290.29402104280803</v>
      </c>
      <c r="F271" s="8">
        <v>209.37507032768599</v>
      </c>
      <c r="G271" s="8">
        <v>0</v>
      </c>
      <c r="H271" s="8">
        <v>0</v>
      </c>
      <c r="I271" s="14">
        <v>0</v>
      </c>
      <c r="J271" s="14">
        <v>0</v>
      </c>
      <c r="K271" s="1">
        <v>0</v>
      </c>
      <c r="L271" s="1">
        <v>1</v>
      </c>
    </row>
    <row r="272" spans="1:12" x14ac:dyDescent="0.3">
      <c r="A272" s="1">
        <v>2025</v>
      </c>
      <c r="B272" s="1">
        <v>6</v>
      </c>
      <c r="C272" s="8"/>
      <c r="D272" s="8">
        <v>17.588412516095101</v>
      </c>
      <c r="E272" s="8">
        <v>290.76800964013199</v>
      </c>
      <c r="F272" s="8">
        <v>273.74012490863299</v>
      </c>
      <c r="G272" s="8">
        <v>0</v>
      </c>
      <c r="H272" s="8">
        <v>0</v>
      </c>
      <c r="I272" s="14">
        <v>0</v>
      </c>
      <c r="J272" s="14">
        <v>0</v>
      </c>
      <c r="K272" s="1">
        <v>0</v>
      </c>
      <c r="L272" s="1">
        <v>1</v>
      </c>
    </row>
    <row r="273" spans="1:12" x14ac:dyDescent="0.3">
      <c r="A273" s="1">
        <v>2025</v>
      </c>
      <c r="B273" s="1">
        <v>7</v>
      </c>
      <c r="C273" s="8"/>
      <c r="D273" s="8">
        <v>17.608499981812599</v>
      </c>
      <c r="E273" s="8">
        <v>291.238682713407</v>
      </c>
      <c r="F273" s="8">
        <v>322.31916585708098</v>
      </c>
      <c r="G273" s="8">
        <v>0</v>
      </c>
      <c r="H273" s="8">
        <v>0</v>
      </c>
      <c r="I273" s="14">
        <v>0</v>
      </c>
      <c r="J273" s="14">
        <v>0</v>
      </c>
      <c r="K273" s="1">
        <v>0</v>
      </c>
      <c r="L273" s="1">
        <v>1</v>
      </c>
    </row>
    <row r="274" spans="1:12" x14ac:dyDescent="0.3">
      <c r="A274" s="1">
        <v>2025</v>
      </c>
      <c r="B274" s="1">
        <v>8</v>
      </c>
      <c r="C274" s="8"/>
      <c r="D274" s="8">
        <v>17.632353514213801</v>
      </c>
      <c r="E274" s="8">
        <v>291.715560730238</v>
      </c>
      <c r="F274" s="8">
        <v>326.110471097708</v>
      </c>
      <c r="G274" s="8">
        <v>0</v>
      </c>
      <c r="H274" s="8">
        <v>0</v>
      </c>
      <c r="I274" s="14">
        <v>0</v>
      </c>
      <c r="J274" s="14">
        <v>0</v>
      </c>
      <c r="K274" s="1">
        <v>0</v>
      </c>
      <c r="L274" s="1">
        <v>1</v>
      </c>
    </row>
    <row r="275" spans="1:12" x14ac:dyDescent="0.3">
      <c r="A275" s="1">
        <v>2025</v>
      </c>
      <c r="B275" s="1">
        <v>9</v>
      </c>
      <c r="C275" s="8"/>
      <c r="D275" s="8">
        <v>17.656702145770101</v>
      </c>
      <c r="E275" s="8">
        <v>292.19525655635402</v>
      </c>
      <c r="F275" s="8">
        <v>278.80766602900201</v>
      </c>
      <c r="G275" s="8">
        <v>0</v>
      </c>
      <c r="H275" s="8">
        <v>0</v>
      </c>
      <c r="I275" s="14">
        <v>0</v>
      </c>
      <c r="J275" s="14">
        <v>0</v>
      </c>
      <c r="K275" s="1">
        <v>0</v>
      </c>
      <c r="L275" s="1">
        <v>1</v>
      </c>
    </row>
    <row r="276" spans="1:12" x14ac:dyDescent="0.3">
      <c r="A276" s="1">
        <v>2025</v>
      </c>
      <c r="B276" s="1">
        <v>10</v>
      </c>
      <c r="C276" s="8"/>
      <c r="D276" s="8">
        <v>17.681354144834199</v>
      </c>
      <c r="E276" s="8">
        <v>292.667077607088</v>
      </c>
      <c r="F276" s="8">
        <v>197.884432765106</v>
      </c>
      <c r="G276" s="8">
        <v>0</v>
      </c>
      <c r="H276" s="8">
        <v>0</v>
      </c>
      <c r="I276" s="14">
        <v>0</v>
      </c>
      <c r="J276" s="14">
        <v>0</v>
      </c>
      <c r="K276" s="1">
        <v>0</v>
      </c>
      <c r="L276" s="1">
        <v>1</v>
      </c>
    </row>
    <row r="277" spans="1:12" x14ac:dyDescent="0.3">
      <c r="A277" s="1">
        <v>2025</v>
      </c>
      <c r="B277" s="1">
        <v>11</v>
      </c>
      <c r="C277" s="8"/>
      <c r="D277" s="8">
        <v>17.704432465808399</v>
      </c>
      <c r="E277" s="8">
        <v>293.15598048068301</v>
      </c>
      <c r="F277" s="8">
        <v>77.707704457362297</v>
      </c>
      <c r="G277" s="8">
        <v>0</v>
      </c>
      <c r="H277" s="8">
        <v>0</v>
      </c>
      <c r="I277" s="14">
        <v>0</v>
      </c>
      <c r="J277" s="14">
        <v>0</v>
      </c>
      <c r="K277" s="1">
        <v>0</v>
      </c>
      <c r="L277" s="1">
        <v>1</v>
      </c>
    </row>
    <row r="278" spans="1:12" x14ac:dyDescent="0.3">
      <c r="A278" s="1">
        <v>2025</v>
      </c>
      <c r="B278" s="1">
        <v>12</v>
      </c>
      <c r="C278" s="8"/>
      <c r="D278" s="8">
        <v>17.728175303606601</v>
      </c>
      <c r="E278" s="8">
        <v>293.64794191222899</v>
      </c>
      <c r="F278" s="8">
        <v>39.921052135849102</v>
      </c>
      <c r="G278" s="8">
        <v>0</v>
      </c>
      <c r="H278" s="8">
        <v>0</v>
      </c>
      <c r="I278" s="14">
        <v>0</v>
      </c>
      <c r="J278" s="14">
        <v>0</v>
      </c>
      <c r="K278" s="1">
        <v>0</v>
      </c>
      <c r="L278" s="1">
        <v>1</v>
      </c>
    </row>
    <row r="279" spans="1:12" x14ac:dyDescent="0.3">
      <c r="A279" s="1">
        <v>2026</v>
      </c>
      <c r="B279" s="1">
        <v>1</v>
      </c>
      <c r="C279" s="8"/>
      <c r="D279" s="8">
        <v>17.746622246415701</v>
      </c>
      <c r="E279" s="8">
        <v>294.13859574713001</v>
      </c>
      <c r="F279" s="8">
        <v>25.819153389254701</v>
      </c>
      <c r="G279" s="8">
        <v>0</v>
      </c>
      <c r="H279" s="8">
        <v>0</v>
      </c>
      <c r="I279" s="14">
        <v>0</v>
      </c>
      <c r="J279" s="14">
        <v>0</v>
      </c>
      <c r="K279" s="1">
        <v>0</v>
      </c>
      <c r="L279" s="1">
        <v>1</v>
      </c>
    </row>
    <row r="280" spans="1:12" x14ac:dyDescent="0.3">
      <c r="A280" s="1">
        <v>2026</v>
      </c>
      <c r="B280" s="1">
        <v>2</v>
      </c>
      <c r="C280" s="8"/>
      <c r="D280" s="8">
        <v>17.777030810734299</v>
      </c>
      <c r="E280" s="8">
        <v>294.629902532215</v>
      </c>
      <c r="F280" s="8">
        <v>34.616650442410503</v>
      </c>
      <c r="G280" s="8">
        <v>0</v>
      </c>
      <c r="H280" s="8">
        <v>0</v>
      </c>
      <c r="I280" s="14">
        <v>0</v>
      </c>
      <c r="J280" s="14">
        <v>0</v>
      </c>
      <c r="K280" s="1">
        <v>0</v>
      </c>
      <c r="L280" s="1">
        <v>1</v>
      </c>
    </row>
    <row r="281" spans="1:12" x14ac:dyDescent="0.3">
      <c r="A281" s="1">
        <v>2026</v>
      </c>
      <c r="B281" s="1">
        <v>3</v>
      </c>
      <c r="C281" s="8"/>
      <c r="D281" s="8">
        <v>17.810016883018399</v>
      </c>
      <c r="E281" s="8">
        <v>295.12240172065498</v>
      </c>
      <c r="F281" s="8">
        <v>65.784681488385004</v>
      </c>
      <c r="G281" s="8">
        <v>0</v>
      </c>
      <c r="H281" s="8">
        <v>0</v>
      </c>
      <c r="I281" s="14">
        <v>0</v>
      </c>
      <c r="J281" s="14">
        <v>0</v>
      </c>
      <c r="K281" s="1">
        <v>0</v>
      </c>
      <c r="L281" s="1">
        <v>1</v>
      </c>
    </row>
    <row r="282" spans="1:12" x14ac:dyDescent="0.3">
      <c r="A282" s="1">
        <v>2026</v>
      </c>
      <c r="B282" s="1">
        <v>4</v>
      </c>
      <c r="C282" s="8"/>
      <c r="D282" s="8">
        <v>17.843033174347902</v>
      </c>
      <c r="E282" s="8">
        <v>295.60556162661601</v>
      </c>
      <c r="F282" s="8">
        <v>114.435460819043</v>
      </c>
      <c r="G282" s="8">
        <v>0</v>
      </c>
      <c r="H282" s="8">
        <v>0</v>
      </c>
      <c r="I282" s="14">
        <v>0</v>
      </c>
      <c r="J282" s="14">
        <v>0</v>
      </c>
      <c r="K282" s="1">
        <v>0</v>
      </c>
      <c r="L282" s="1">
        <v>1</v>
      </c>
    </row>
    <row r="283" spans="1:12" x14ac:dyDescent="0.3">
      <c r="A283" s="1">
        <v>2026</v>
      </c>
      <c r="B283" s="1">
        <v>5</v>
      </c>
      <c r="C283" s="8"/>
      <c r="D283" s="8">
        <v>17.8750739647122</v>
      </c>
      <c r="E283" s="8">
        <v>296.10936864971501</v>
      </c>
      <c r="F283" s="8">
        <v>209.37507032768599</v>
      </c>
      <c r="G283" s="8">
        <v>0</v>
      </c>
      <c r="H283" s="8">
        <v>0</v>
      </c>
      <c r="I283" s="14">
        <v>0</v>
      </c>
      <c r="J283" s="14">
        <v>0</v>
      </c>
      <c r="K283" s="1">
        <v>0</v>
      </c>
      <c r="L283" s="1">
        <v>1</v>
      </c>
    </row>
    <row r="284" spans="1:12" x14ac:dyDescent="0.3">
      <c r="A284" s="1">
        <v>2026</v>
      </c>
      <c r="B284" s="1">
        <v>6</v>
      </c>
      <c r="C284" s="8"/>
      <c r="D284" s="8">
        <v>17.905706387864601</v>
      </c>
      <c r="E284" s="8">
        <v>296.61836972366899</v>
      </c>
      <c r="F284" s="8">
        <v>273.74012490863299</v>
      </c>
      <c r="G284" s="8">
        <v>0</v>
      </c>
      <c r="H284" s="8">
        <v>0</v>
      </c>
      <c r="I284" s="14">
        <v>0</v>
      </c>
      <c r="J284" s="14">
        <v>0</v>
      </c>
      <c r="K284" s="1">
        <v>0</v>
      </c>
      <c r="L284" s="1">
        <v>1</v>
      </c>
    </row>
    <row r="285" spans="1:12" x14ac:dyDescent="0.3">
      <c r="A285" s="1">
        <v>2026</v>
      </c>
      <c r="B285" s="1">
        <v>7</v>
      </c>
      <c r="C285" s="8"/>
      <c r="D285" s="8">
        <v>17.937940729246801</v>
      </c>
      <c r="E285" s="8">
        <v>297.12277996863003</v>
      </c>
      <c r="F285" s="8">
        <v>322.31916585708098</v>
      </c>
      <c r="G285" s="8">
        <v>0</v>
      </c>
      <c r="H285" s="8">
        <v>0</v>
      </c>
      <c r="I285" s="14">
        <v>0</v>
      </c>
      <c r="J285" s="14">
        <v>0</v>
      </c>
      <c r="K285" s="1">
        <v>0</v>
      </c>
      <c r="L285" s="1">
        <v>1</v>
      </c>
    </row>
    <row r="286" spans="1:12" x14ac:dyDescent="0.3">
      <c r="A286" s="1">
        <v>2026</v>
      </c>
      <c r="B286" s="1">
        <v>8</v>
      </c>
      <c r="C286" s="8"/>
      <c r="D286" s="8">
        <v>17.966656353852599</v>
      </c>
      <c r="E286" s="8">
        <v>297.63503027633101</v>
      </c>
      <c r="F286" s="8">
        <v>326.110471097708</v>
      </c>
      <c r="G286" s="8">
        <v>0</v>
      </c>
      <c r="H286" s="8">
        <v>0</v>
      </c>
      <c r="I286" s="14">
        <v>0</v>
      </c>
      <c r="J286" s="14">
        <v>0</v>
      </c>
      <c r="K286" s="1">
        <v>0</v>
      </c>
      <c r="L286" s="1">
        <v>1</v>
      </c>
    </row>
    <row r="287" spans="1:12" x14ac:dyDescent="0.3">
      <c r="A287" s="1">
        <v>2026</v>
      </c>
      <c r="B287" s="1">
        <v>9</v>
      </c>
      <c r="C287" s="8"/>
      <c r="D287" s="8">
        <v>17.995697034467099</v>
      </c>
      <c r="E287" s="8">
        <v>298.14868975503902</v>
      </c>
      <c r="F287" s="8">
        <v>278.80766602900201</v>
      </c>
      <c r="G287" s="8">
        <v>0</v>
      </c>
      <c r="H287" s="8">
        <v>0</v>
      </c>
      <c r="I287" s="14">
        <v>0</v>
      </c>
      <c r="J287" s="14">
        <v>0</v>
      </c>
      <c r="K287" s="1">
        <v>0</v>
      </c>
      <c r="L287" s="1">
        <v>1</v>
      </c>
    </row>
    <row r="288" spans="1:12" x14ac:dyDescent="0.3">
      <c r="A288" s="1">
        <v>2026</v>
      </c>
      <c r="B288" s="1">
        <v>10</v>
      </c>
      <c r="C288" s="8"/>
      <c r="D288" s="8">
        <v>18.022374321450702</v>
      </c>
      <c r="E288" s="8">
        <v>298.65944072108698</v>
      </c>
      <c r="F288" s="8">
        <v>197.884432765106</v>
      </c>
      <c r="G288" s="8">
        <v>0</v>
      </c>
      <c r="H288" s="8">
        <v>0</v>
      </c>
      <c r="I288" s="14">
        <v>0</v>
      </c>
      <c r="J288" s="14">
        <v>0</v>
      </c>
      <c r="K288" s="1">
        <v>0</v>
      </c>
      <c r="L288" s="1">
        <v>1</v>
      </c>
    </row>
    <row r="289" spans="1:12" x14ac:dyDescent="0.3">
      <c r="A289" s="1">
        <v>2026</v>
      </c>
      <c r="B289" s="1">
        <v>11</v>
      </c>
      <c r="C289" s="8"/>
      <c r="D289" s="8">
        <v>18.0551327486871</v>
      </c>
      <c r="E289" s="8">
        <v>299.178791726442</v>
      </c>
      <c r="F289" s="8">
        <v>77.707704457362297</v>
      </c>
      <c r="G289" s="8">
        <v>0</v>
      </c>
      <c r="H289" s="8">
        <v>0</v>
      </c>
      <c r="I289" s="14">
        <v>0</v>
      </c>
      <c r="J289" s="14">
        <v>0</v>
      </c>
      <c r="K289" s="1">
        <v>0</v>
      </c>
      <c r="L289" s="1">
        <v>1</v>
      </c>
    </row>
    <row r="290" spans="1:12" x14ac:dyDescent="0.3">
      <c r="A290" s="1">
        <v>2026</v>
      </c>
      <c r="B290" s="1">
        <v>12</v>
      </c>
      <c r="C290" s="8"/>
      <c r="D290" s="8">
        <v>18.087931029523201</v>
      </c>
      <c r="E290" s="8">
        <v>299.69546755247097</v>
      </c>
      <c r="F290" s="8">
        <v>39.921052135849102</v>
      </c>
      <c r="G290" s="8">
        <v>0</v>
      </c>
      <c r="H290" s="8">
        <v>0</v>
      </c>
      <c r="I290" s="14">
        <v>0</v>
      </c>
      <c r="J290" s="14">
        <v>0</v>
      </c>
      <c r="K290" s="1">
        <v>0</v>
      </c>
      <c r="L290" s="1">
        <v>1</v>
      </c>
    </row>
    <row r="291" spans="1:12" x14ac:dyDescent="0.3">
      <c r="A291" s="1">
        <v>2027</v>
      </c>
      <c r="B291" s="1">
        <v>1</v>
      </c>
      <c r="C291" s="8"/>
      <c r="D291" s="8">
        <v>18.1261326784368</v>
      </c>
      <c r="E291" s="8">
        <v>300.231579369244</v>
      </c>
      <c r="F291" s="8">
        <v>25.819153389254701</v>
      </c>
      <c r="G291" s="8">
        <v>0</v>
      </c>
      <c r="H291" s="8">
        <v>0</v>
      </c>
      <c r="I291" s="14">
        <v>0</v>
      </c>
      <c r="J291" s="14">
        <v>0</v>
      </c>
      <c r="K291" s="1">
        <v>0</v>
      </c>
      <c r="L291" s="1">
        <v>1</v>
      </c>
    </row>
    <row r="292" spans="1:12" x14ac:dyDescent="0.3">
      <c r="A292" s="1">
        <v>2027</v>
      </c>
      <c r="B292" s="1">
        <v>2</v>
      </c>
      <c r="C292" s="8"/>
      <c r="D292" s="8">
        <v>18.1516339706941</v>
      </c>
      <c r="E292" s="8">
        <v>300.72435466975099</v>
      </c>
      <c r="F292" s="8">
        <v>34.616650442410503</v>
      </c>
      <c r="G292" s="8">
        <v>0</v>
      </c>
      <c r="H292" s="8">
        <v>0</v>
      </c>
      <c r="I292" s="14">
        <v>0</v>
      </c>
      <c r="J292" s="14">
        <v>0</v>
      </c>
      <c r="K292" s="1">
        <v>0</v>
      </c>
      <c r="L292" s="1">
        <v>1</v>
      </c>
    </row>
    <row r="293" spans="1:12" x14ac:dyDescent="0.3">
      <c r="A293" s="1">
        <v>2027</v>
      </c>
      <c r="B293" s="1">
        <v>3</v>
      </c>
      <c r="C293" s="8"/>
      <c r="D293" s="8">
        <v>18.174547668766401</v>
      </c>
      <c r="E293" s="8">
        <v>301.20706596100399</v>
      </c>
      <c r="F293" s="8">
        <v>65.784681488385004</v>
      </c>
      <c r="G293" s="8">
        <v>0</v>
      </c>
      <c r="H293" s="8">
        <v>0</v>
      </c>
      <c r="I293" s="14">
        <v>0</v>
      </c>
      <c r="J293" s="14">
        <v>0</v>
      </c>
      <c r="K293" s="1">
        <v>0</v>
      </c>
      <c r="L293" s="1">
        <v>1</v>
      </c>
    </row>
    <row r="294" spans="1:12" x14ac:dyDescent="0.3">
      <c r="A294" s="1">
        <v>2027</v>
      </c>
      <c r="B294" s="1">
        <v>4</v>
      </c>
      <c r="C294" s="8"/>
      <c r="D294" s="8">
        <v>18.196617882028701</v>
      </c>
      <c r="E294" s="8">
        <v>301.694775135268</v>
      </c>
      <c r="F294" s="8">
        <v>114.435460819043</v>
      </c>
      <c r="G294" s="8">
        <v>0</v>
      </c>
      <c r="H294" s="8">
        <v>0</v>
      </c>
      <c r="I294" s="14">
        <v>0</v>
      </c>
      <c r="J294" s="14">
        <v>0</v>
      </c>
      <c r="K294" s="1">
        <v>0</v>
      </c>
      <c r="L294" s="1">
        <v>1</v>
      </c>
    </row>
    <row r="295" spans="1:12" x14ac:dyDescent="0.3">
      <c r="A295" s="1">
        <v>2027</v>
      </c>
      <c r="B295" s="1">
        <v>5</v>
      </c>
      <c r="C295" s="8"/>
      <c r="D295" s="8">
        <v>18.222056031768599</v>
      </c>
      <c r="E295" s="8">
        <v>302.17533403899603</v>
      </c>
      <c r="F295" s="8">
        <v>209.37507032768599</v>
      </c>
      <c r="G295" s="8">
        <v>0</v>
      </c>
      <c r="H295" s="8">
        <v>0</v>
      </c>
      <c r="I295" s="14">
        <v>0</v>
      </c>
      <c r="J295" s="14">
        <v>0</v>
      </c>
      <c r="K295" s="1">
        <v>0</v>
      </c>
      <c r="L295" s="1">
        <v>1</v>
      </c>
    </row>
    <row r="296" spans="1:12" x14ac:dyDescent="0.3">
      <c r="A296" s="1">
        <v>2027</v>
      </c>
      <c r="B296" s="1">
        <v>6</v>
      </c>
      <c r="C296" s="8"/>
      <c r="D296" s="8">
        <v>18.2481793935907</v>
      </c>
      <c r="E296" s="8">
        <v>302.65669082573601</v>
      </c>
      <c r="F296" s="8">
        <v>273.74012490863299</v>
      </c>
      <c r="G296" s="8">
        <v>0</v>
      </c>
      <c r="H296" s="8">
        <v>0</v>
      </c>
      <c r="I296" s="14">
        <v>0</v>
      </c>
      <c r="J296" s="14">
        <v>0</v>
      </c>
      <c r="K296" s="1">
        <v>0</v>
      </c>
      <c r="L296" s="1">
        <v>1</v>
      </c>
    </row>
    <row r="297" spans="1:12" x14ac:dyDescent="0.3">
      <c r="A297" s="1">
        <v>2027</v>
      </c>
      <c r="B297" s="1">
        <v>7</v>
      </c>
      <c r="C297" s="8"/>
      <c r="D297" s="8">
        <v>18.277584007065801</v>
      </c>
      <c r="E297" s="8">
        <v>303.13924231190498</v>
      </c>
      <c r="F297" s="8">
        <v>322.31916585708098</v>
      </c>
      <c r="G297" s="8">
        <v>0</v>
      </c>
      <c r="H297" s="8">
        <v>0</v>
      </c>
      <c r="I297" s="14">
        <v>0</v>
      </c>
      <c r="J297" s="14">
        <v>0</v>
      </c>
      <c r="K297" s="1">
        <v>0</v>
      </c>
      <c r="L297" s="1">
        <v>1</v>
      </c>
    </row>
    <row r="298" spans="1:12" x14ac:dyDescent="0.3">
      <c r="A298" s="1">
        <v>2027</v>
      </c>
      <c r="B298" s="1">
        <v>8</v>
      </c>
      <c r="C298" s="8"/>
      <c r="D298" s="8">
        <v>18.298371500664999</v>
      </c>
      <c r="E298" s="8">
        <v>303.617123989079</v>
      </c>
      <c r="F298" s="8">
        <v>326.110471097708</v>
      </c>
      <c r="G298" s="8">
        <v>0</v>
      </c>
      <c r="H298" s="8">
        <v>0</v>
      </c>
      <c r="I298" s="14">
        <v>0</v>
      </c>
      <c r="J298" s="14">
        <v>0</v>
      </c>
      <c r="K298" s="1">
        <v>0</v>
      </c>
      <c r="L298" s="1">
        <v>1</v>
      </c>
    </row>
    <row r="299" spans="1:12" x14ac:dyDescent="0.3">
      <c r="A299" s="1">
        <v>2027</v>
      </c>
      <c r="B299" s="1">
        <v>9</v>
      </c>
      <c r="C299" s="8"/>
      <c r="D299" s="8">
        <v>18.318293462202099</v>
      </c>
      <c r="E299" s="8">
        <v>304.09643369901602</v>
      </c>
      <c r="F299" s="8">
        <v>278.80766602900201</v>
      </c>
      <c r="G299" s="8">
        <v>0</v>
      </c>
      <c r="H299" s="8">
        <v>0</v>
      </c>
      <c r="I299" s="14">
        <v>0</v>
      </c>
      <c r="J299" s="14">
        <v>0</v>
      </c>
      <c r="K299" s="1">
        <v>0</v>
      </c>
      <c r="L299" s="1">
        <v>1</v>
      </c>
    </row>
    <row r="300" spans="1:12" x14ac:dyDescent="0.3">
      <c r="A300" s="1">
        <v>2027</v>
      </c>
      <c r="B300" s="1">
        <v>10</v>
      </c>
      <c r="C300" s="8"/>
      <c r="D300" s="8">
        <v>18.332370538275899</v>
      </c>
      <c r="E300" s="8">
        <v>304.56394450600197</v>
      </c>
      <c r="F300" s="8">
        <v>197.884432765106</v>
      </c>
      <c r="G300" s="8">
        <v>0</v>
      </c>
      <c r="H300" s="8">
        <v>0</v>
      </c>
      <c r="I300" s="14">
        <v>0</v>
      </c>
      <c r="J300" s="14">
        <v>0</v>
      </c>
      <c r="K300" s="1">
        <v>0</v>
      </c>
      <c r="L300" s="1">
        <v>1</v>
      </c>
    </row>
    <row r="301" spans="1:12" x14ac:dyDescent="0.3">
      <c r="A301" s="1">
        <v>2027</v>
      </c>
      <c r="B301" s="1">
        <v>11</v>
      </c>
      <c r="C301" s="8"/>
      <c r="D301" s="8">
        <v>18.360310290890698</v>
      </c>
      <c r="E301" s="8">
        <v>305.05863296765</v>
      </c>
      <c r="F301" s="8">
        <v>77.707704457362297</v>
      </c>
      <c r="G301" s="8">
        <v>0</v>
      </c>
      <c r="H301" s="8">
        <v>0</v>
      </c>
      <c r="I301" s="14">
        <v>0</v>
      </c>
      <c r="J301" s="14">
        <v>0</v>
      </c>
      <c r="K301" s="1">
        <v>0</v>
      </c>
      <c r="L301" s="1">
        <v>1</v>
      </c>
    </row>
    <row r="302" spans="1:12" x14ac:dyDescent="0.3">
      <c r="A302" s="1">
        <v>2027</v>
      </c>
      <c r="B302" s="1">
        <v>12</v>
      </c>
      <c r="C302" s="8"/>
      <c r="D302" s="8">
        <v>18.3917087967307</v>
      </c>
      <c r="E302" s="8">
        <v>305.55832252634701</v>
      </c>
      <c r="F302" s="8">
        <v>39.921052135849102</v>
      </c>
      <c r="G302" s="8">
        <v>0</v>
      </c>
      <c r="H302" s="8">
        <v>0</v>
      </c>
      <c r="I302" s="14">
        <v>0</v>
      </c>
      <c r="J302" s="14">
        <v>0</v>
      </c>
      <c r="K302" s="1">
        <v>0</v>
      </c>
      <c r="L302" s="1">
        <v>1</v>
      </c>
    </row>
    <row r="303" spans="1:12" x14ac:dyDescent="0.3">
      <c r="A303" s="1">
        <v>2028</v>
      </c>
      <c r="B303" s="1">
        <v>1</v>
      </c>
      <c r="C303" s="8"/>
      <c r="D303" s="8">
        <v>18.423113852895501</v>
      </c>
      <c r="E303" s="8">
        <v>306.06090188630901</v>
      </c>
      <c r="F303" s="8">
        <v>25.819153389254701</v>
      </c>
      <c r="G303" s="8">
        <v>0</v>
      </c>
      <c r="H303" s="8">
        <v>0</v>
      </c>
      <c r="I303" s="14">
        <v>0</v>
      </c>
      <c r="J303" s="14">
        <v>0</v>
      </c>
      <c r="K303" s="1">
        <v>0</v>
      </c>
      <c r="L303" s="1">
        <v>1</v>
      </c>
    </row>
    <row r="304" spans="1:12" x14ac:dyDescent="0.3">
      <c r="A304" s="1">
        <v>2028</v>
      </c>
      <c r="B304" s="1">
        <v>2</v>
      </c>
      <c r="C304" s="8"/>
      <c r="D304" s="8">
        <v>18.453322683091201</v>
      </c>
      <c r="E304" s="8">
        <v>306.55435895513398</v>
      </c>
      <c r="F304" s="8">
        <v>34.616650442410503</v>
      </c>
      <c r="G304" s="8">
        <v>0</v>
      </c>
      <c r="H304" s="8">
        <v>0</v>
      </c>
      <c r="I304" s="14">
        <v>0</v>
      </c>
      <c r="J304" s="14">
        <v>0</v>
      </c>
      <c r="K304" s="1">
        <v>0</v>
      </c>
      <c r="L304" s="1">
        <v>1</v>
      </c>
    </row>
    <row r="305" spans="1:12" x14ac:dyDescent="0.3">
      <c r="A305" s="1">
        <v>2028</v>
      </c>
      <c r="B305" s="1">
        <v>3</v>
      </c>
      <c r="C305" s="8"/>
      <c r="D305" s="8">
        <v>18.4818724784365</v>
      </c>
      <c r="E305" s="8">
        <v>307.04493915855699</v>
      </c>
      <c r="F305" s="8">
        <v>65.784681488385004</v>
      </c>
      <c r="G305" s="8">
        <v>0</v>
      </c>
      <c r="H305" s="8">
        <v>0</v>
      </c>
      <c r="I305" s="14">
        <v>0</v>
      </c>
      <c r="J305" s="14">
        <v>0</v>
      </c>
      <c r="K305" s="1">
        <v>0</v>
      </c>
      <c r="L305" s="1">
        <v>1</v>
      </c>
    </row>
    <row r="306" spans="1:12" x14ac:dyDescent="0.3">
      <c r="A306" s="1">
        <v>2028</v>
      </c>
      <c r="B306" s="1">
        <v>4</v>
      </c>
      <c r="C306" s="8"/>
      <c r="D306" s="8">
        <v>18.5124748598754</v>
      </c>
      <c r="E306" s="8">
        <v>307.53202572653998</v>
      </c>
      <c r="F306" s="8">
        <v>114.435460819043</v>
      </c>
      <c r="G306" s="8">
        <v>0</v>
      </c>
      <c r="H306" s="8">
        <v>0</v>
      </c>
      <c r="I306" s="14">
        <v>0</v>
      </c>
      <c r="J306" s="14">
        <v>0</v>
      </c>
      <c r="K306" s="1">
        <v>0</v>
      </c>
      <c r="L306" s="1">
        <v>1</v>
      </c>
    </row>
    <row r="307" spans="1:12" x14ac:dyDescent="0.3">
      <c r="A307" s="1">
        <v>2028</v>
      </c>
      <c r="B307" s="1">
        <v>5</v>
      </c>
      <c r="C307" s="8"/>
      <c r="D307" s="8">
        <v>18.539347152266199</v>
      </c>
      <c r="E307" s="8">
        <v>308.02805343403497</v>
      </c>
      <c r="F307" s="8">
        <v>209.37507032768599</v>
      </c>
      <c r="G307" s="8">
        <v>0</v>
      </c>
      <c r="H307" s="8">
        <v>0</v>
      </c>
      <c r="I307" s="14">
        <v>0</v>
      </c>
      <c r="J307" s="14">
        <v>0</v>
      </c>
      <c r="K307" s="1">
        <v>0</v>
      </c>
      <c r="L307" s="1">
        <v>1</v>
      </c>
    </row>
    <row r="308" spans="1:12" x14ac:dyDescent="0.3">
      <c r="A308" s="1">
        <v>2028</v>
      </c>
      <c r="B308" s="1">
        <v>6</v>
      </c>
      <c r="C308" s="8"/>
      <c r="D308" s="8">
        <v>18.565058452911199</v>
      </c>
      <c r="E308" s="8">
        <v>308.52752083942403</v>
      </c>
      <c r="F308" s="8">
        <v>273.74012490863299</v>
      </c>
      <c r="G308" s="8">
        <v>0</v>
      </c>
      <c r="H308" s="8">
        <v>0</v>
      </c>
      <c r="I308" s="14">
        <v>0</v>
      </c>
      <c r="J308" s="14">
        <v>0</v>
      </c>
      <c r="K308" s="1">
        <v>0</v>
      </c>
      <c r="L308" s="1">
        <v>1</v>
      </c>
    </row>
    <row r="309" spans="1:12" x14ac:dyDescent="0.3">
      <c r="A309" s="1">
        <v>2028</v>
      </c>
      <c r="B309" s="1">
        <v>7</v>
      </c>
      <c r="C309" s="8"/>
      <c r="D309" s="8">
        <v>18.593556647665501</v>
      </c>
      <c r="E309" s="8">
        <v>309.02423965197403</v>
      </c>
      <c r="F309" s="8">
        <v>322.31916585708098</v>
      </c>
      <c r="G309" s="8">
        <v>0</v>
      </c>
      <c r="H309" s="8">
        <v>0</v>
      </c>
      <c r="I309" s="14">
        <v>0</v>
      </c>
      <c r="J309" s="14">
        <v>0</v>
      </c>
      <c r="K309" s="1">
        <v>0</v>
      </c>
      <c r="L309" s="1">
        <v>1</v>
      </c>
    </row>
    <row r="310" spans="1:12" x14ac:dyDescent="0.3">
      <c r="A310" s="1">
        <v>2028</v>
      </c>
      <c r="B310" s="1">
        <v>8</v>
      </c>
      <c r="C310" s="8"/>
      <c r="D310" s="8">
        <v>18.615044148012501</v>
      </c>
      <c r="E310" s="8">
        <v>309.52560508650203</v>
      </c>
      <c r="F310" s="8">
        <v>326.110471097708</v>
      </c>
      <c r="G310" s="8">
        <v>0</v>
      </c>
      <c r="H310" s="8">
        <v>0</v>
      </c>
      <c r="I310" s="14">
        <v>0</v>
      </c>
      <c r="J310" s="14">
        <v>0</v>
      </c>
      <c r="K310" s="1">
        <v>0</v>
      </c>
      <c r="L310" s="1">
        <v>1</v>
      </c>
    </row>
    <row r="311" spans="1:12" x14ac:dyDescent="0.3">
      <c r="A311" s="1">
        <v>2028</v>
      </c>
      <c r="B311" s="1">
        <v>9</v>
      </c>
      <c r="C311" s="8"/>
      <c r="D311" s="8">
        <v>18.637078893321299</v>
      </c>
      <c r="E311" s="8">
        <v>310.02755526152401</v>
      </c>
      <c r="F311" s="8">
        <v>278.80766602900201</v>
      </c>
      <c r="G311" s="8">
        <v>0</v>
      </c>
      <c r="H311" s="8">
        <v>0</v>
      </c>
      <c r="I311" s="14">
        <v>0</v>
      </c>
      <c r="J311" s="14">
        <v>0</v>
      </c>
      <c r="K311" s="1">
        <v>0</v>
      </c>
      <c r="L311" s="1">
        <v>1</v>
      </c>
    </row>
    <row r="312" spans="1:12" x14ac:dyDescent="0.3">
      <c r="A312" s="1">
        <v>2028</v>
      </c>
      <c r="B312" s="1">
        <v>10</v>
      </c>
      <c r="C312" s="8"/>
      <c r="D312" s="8">
        <v>18.651078935291199</v>
      </c>
      <c r="E312" s="8">
        <v>310.52781566556502</v>
      </c>
      <c r="F312" s="8">
        <v>197.884432765106</v>
      </c>
      <c r="G312" s="8">
        <v>0</v>
      </c>
      <c r="H312" s="8">
        <v>0</v>
      </c>
      <c r="I312" s="14">
        <v>0</v>
      </c>
      <c r="J312" s="14">
        <v>0</v>
      </c>
      <c r="K312" s="1">
        <v>0</v>
      </c>
      <c r="L312" s="1">
        <v>1</v>
      </c>
    </row>
    <row r="313" spans="1:12" x14ac:dyDescent="0.3">
      <c r="A313" s="1">
        <v>2028</v>
      </c>
      <c r="B313" s="1">
        <v>11</v>
      </c>
      <c r="C313" s="8"/>
      <c r="D313" s="8">
        <v>18.6834430131718</v>
      </c>
      <c r="E313" s="8">
        <v>311.03260770143902</v>
      </c>
      <c r="F313" s="8">
        <v>77.707704457362297</v>
      </c>
      <c r="G313" s="8">
        <v>0</v>
      </c>
      <c r="H313" s="8">
        <v>0</v>
      </c>
      <c r="I313" s="14">
        <v>0</v>
      </c>
      <c r="J313" s="14">
        <v>0</v>
      </c>
      <c r="K313" s="1">
        <v>0</v>
      </c>
      <c r="L313" s="1">
        <v>1</v>
      </c>
    </row>
    <row r="314" spans="1:12" x14ac:dyDescent="0.3">
      <c r="A314" s="1">
        <v>2028</v>
      </c>
      <c r="B314" s="1">
        <v>12</v>
      </c>
      <c r="C314" s="8"/>
      <c r="D314" s="8">
        <v>18.7198701216278</v>
      </c>
      <c r="E314" s="8">
        <v>311.53677663299698</v>
      </c>
      <c r="F314" s="8">
        <v>39.921052135849102</v>
      </c>
      <c r="G314" s="8">
        <v>0</v>
      </c>
      <c r="H314" s="8">
        <v>0</v>
      </c>
      <c r="I314" s="14">
        <v>0</v>
      </c>
      <c r="J314" s="14">
        <v>0</v>
      </c>
      <c r="K314" s="1">
        <v>0</v>
      </c>
      <c r="L314" s="1">
        <v>1</v>
      </c>
    </row>
    <row r="315" spans="1:12" x14ac:dyDescent="0.3">
      <c r="A315" s="1">
        <v>2029</v>
      </c>
      <c r="B315" s="1">
        <v>1</v>
      </c>
      <c r="C315" s="8"/>
      <c r="D315" s="8">
        <v>18.7568097106262</v>
      </c>
      <c r="E315" s="8">
        <v>312.04755324132401</v>
      </c>
      <c r="F315" s="8">
        <v>25.819153389254701</v>
      </c>
      <c r="G315" s="8">
        <v>0</v>
      </c>
      <c r="H315" s="8">
        <v>0</v>
      </c>
      <c r="I315" s="14">
        <v>0</v>
      </c>
      <c r="J315" s="14">
        <v>0</v>
      </c>
      <c r="K315" s="1">
        <v>0</v>
      </c>
      <c r="L315" s="1">
        <v>1</v>
      </c>
    </row>
    <row r="316" spans="1:12" x14ac:dyDescent="0.3">
      <c r="A316" s="1">
        <v>2029</v>
      </c>
      <c r="B316" s="1">
        <v>2</v>
      </c>
      <c r="C316" s="8"/>
      <c r="D316" s="8">
        <v>18.7916678762967</v>
      </c>
      <c r="E316" s="8">
        <v>312.543275218855</v>
      </c>
      <c r="F316" s="8">
        <v>34.616650442410503</v>
      </c>
      <c r="G316" s="8">
        <v>0</v>
      </c>
      <c r="H316" s="8">
        <v>0</v>
      </c>
      <c r="I316" s="14">
        <v>0</v>
      </c>
      <c r="J316" s="14">
        <v>0</v>
      </c>
      <c r="K316" s="1">
        <v>0</v>
      </c>
      <c r="L316" s="1">
        <v>1</v>
      </c>
    </row>
    <row r="317" spans="1:12" x14ac:dyDescent="0.3">
      <c r="A317" s="1">
        <v>2029</v>
      </c>
      <c r="B317" s="1">
        <v>3</v>
      </c>
      <c r="C317" s="8"/>
      <c r="D317" s="8">
        <v>18.823603830853202</v>
      </c>
      <c r="E317" s="8">
        <v>313.03577153982098</v>
      </c>
      <c r="F317" s="8">
        <v>65.784681488385004</v>
      </c>
      <c r="G317" s="8">
        <v>0</v>
      </c>
      <c r="H317" s="8">
        <v>0</v>
      </c>
      <c r="I317" s="14">
        <v>0</v>
      </c>
      <c r="J317" s="14">
        <v>0</v>
      </c>
      <c r="K317" s="1">
        <v>0</v>
      </c>
      <c r="L317" s="1">
        <v>1</v>
      </c>
    </row>
    <row r="318" spans="1:12" x14ac:dyDescent="0.3">
      <c r="A318" s="1">
        <v>2029</v>
      </c>
      <c r="B318" s="1">
        <v>4</v>
      </c>
      <c r="C318" s="8"/>
      <c r="D318" s="8">
        <v>18.8612737721845</v>
      </c>
      <c r="E318" s="8">
        <v>313.52792692469598</v>
      </c>
      <c r="F318" s="8">
        <v>114.435460819043</v>
      </c>
      <c r="G318" s="8">
        <v>0</v>
      </c>
      <c r="H318" s="8">
        <v>0</v>
      </c>
      <c r="I318" s="14">
        <v>0</v>
      </c>
      <c r="J318" s="14">
        <v>0</v>
      </c>
      <c r="K318" s="1">
        <v>0</v>
      </c>
      <c r="L318" s="1">
        <v>1</v>
      </c>
    </row>
    <row r="319" spans="1:12" x14ac:dyDescent="0.3">
      <c r="A319" s="1">
        <v>2029</v>
      </c>
      <c r="B319" s="1">
        <v>5</v>
      </c>
      <c r="C319" s="8"/>
      <c r="D319" s="8">
        <v>18.886932794553601</v>
      </c>
      <c r="E319" s="8">
        <v>314.02185808980801</v>
      </c>
      <c r="F319" s="8">
        <v>209.37507032768599</v>
      </c>
      <c r="G319" s="8">
        <v>0</v>
      </c>
      <c r="H319" s="8">
        <v>0</v>
      </c>
      <c r="I319" s="14">
        <v>0</v>
      </c>
      <c r="J319" s="14">
        <v>0</v>
      </c>
      <c r="K319" s="1">
        <v>0</v>
      </c>
      <c r="L319" s="1">
        <v>1</v>
      </c>
    </row>
    <row r="320" spans="1:12" x14ac:dyDescent="0.3">
      <c r="A320" s="1">
        <v>2029</v>
      </c>
      <c r="B320" s="1">
        <v>6</v>
      </c>
      <c r="C320" s="8"/>
      <c r="D320" s="8">
        <v>18.910401553150699</v>
      </c>
      <c r="E320" s="8">
        <v>314.51771498549499</v>
      </c>
      <c r="F320" s="8">
        <v>273.74012490863299</v>
      </c>
      <c r="G320" s="8">
        <v>0</v>
      </c>
      <c r="H320" s="8">
        <v>0</v>
      </c>
      <c r="I320" s="14">
        <v>0</v>
      </c>
      <c r="J320" s="14">
        <v>0</v>
      </c>
      <c r="K320" s="1">
        <v>0</v>
      </c>
      <c r="L320" s="1">
        <v>1</v>
      </c>
    </row>
    <row r="321" spans="1:12" x14ac:dyDescent="0.3">
      <c r="A321" s="1">
        <v>2029</v>
      </c>
      <c r="B321" s="1">
        <v>7</v>
      </c>
      <c r="C321" s="8"/>
      <c r="D321" s="8">
        <v>18.935432276064201</v>
      </c>
      <c r="E321" s="8">
        <v>315.00971683766801</v>
      </c>
      <c r="F321" s="8">
        <v>322.31916585708098</v>
      </c>
      <c r="G321" s="8">
        <v>0</v>
      </c>
      <c r="H321" s="8">
        <v>0</v>
      </c>
      <c r="I321" s="14">
        <v>0</v>
      </c>
      <c r="J321" s="14">
        <v>0</v>
      </c>
      <c r="K321" s="1">
        <v>0</v>
      </c>
      <c r="L321" s="1">
        <v>1</v>
      </c>
    </row>
    <row r="322" spans="1:12" x14ac:dyDescent="0.3">
      <c r="A322" s="1">
        <v>2029</v>
      </c>
      <c r="B322" s="1">
        <v>8</v>
      </c>
      <c r="C322" s="8"/>
      <c r="D322" s="8">
        <v>18.957562324686499</v>
      </c>
      <c r="E322" s="8">
        <v>315.50848501450503</v>
      </c>
      <c r="F322" s="8">
        <v>326.110471097708</v>
      </c>
      <c r="G322" s="8">
        <v>0</v>
      </c>
      <c r="H322" s="8">
        <v>0</v>
      </c>
      <c r="I322" s="14">
        <v>0</v>
      </c>
      <c r="J322" s="14">
        <v>0</v>
      </c>
      <c r="K322" s="1">
        <v>0</v>
      </c>
      <c r="L322" s="1">
        <v>1</v>
      </c>
    </row>
    <row r="323" spans="1:12" x14ac:dyDescent="0.3">
      <c r="A323" s="1">
        <v>2029</v>
      </c>
      <c r="B323" s="1">
        <v>9</v>
      </c>
      <c r="C323" s="8"/>
      <c r="D323" s="8">
        <v>18.979997223289399</v>
      </c>
      <c r="E323" s="8">
        <v>316.01059814782701</v>
      </c>
      <c r="F323" s="8">
        <v>278.80766602900201</v>
      </c>
      <c r="G323" s="8">
        <v>0</v>
      </c>
      <c r="H323" s="8">
        <v>0</v>
      </c>
      <c r="I323" s="14">
        <v>0</v>
      </c>
      <c r="J323" s="14">
        <v>0</v>
      </c>
      <c r="K323" s="1">
        <v>0</v>
      </c>
      <c r="L323" s="1">
        <v>1</v>
      </c>
    </row>
    <row r="324" spans="1:12" x14ac:dyDescent="0.3">
      <c r="A324" s="1">
        <v>2029</v>
      </c>
      <c r="B324" s="1">
        <v>10</v>
      </c>
      <c r="C324" s="8"/>
      <c r="D324" s="8">
        <v>18.999639417936098</v>
      </c>
      <c r="E324" s="8">
        <v>316.50188350240899</v>
      </c>
      <c r="F324" s="8">
        <v>197.884432765106</v>
      </c>
      <c r="G324" s="8">
        <v>0</v>
      </c>
      <c r="H324" s="8">
        <v>0</v>
      </c>
      <c r="I324" s="14">
        <v>0</v>
      </c>
      <c r="J324" s="14">
        <v>0</v>
      </c>
      <c r="K324" s="1">
        <v>0</v>
      </c>
      <c r="L324" s="1">
        <v>1</v>
      </c>
    </row>
    <row r="325" spans="1:12" x14ac:dyDescent="0.3">
      <c r="A325" s="1">
        <v>2029</v>
      </c>
      <c r="B325" s="1">
        <v>11</v>
      </c>
      <c r="C325" s="8"/>
      <c r="D325" s="8">
        <v>19.0242001586067</v>
      </c>
      <c r="E325" s="8">
        <v>317.01678703735797</v>
      </c>
      <c r="F325" s="8">
        <v>77.707704457362297</v>
      </c>
      <c r="G325" s="8">
        <v>0</v>
      </c>
      <c r="H325" s="8">
        <v>0</v>
      </c>
      <c r="I325" s="14">
        <v>0</v>
      </c>
      <c r="J325" s="14">
        <v>0</v>
      </c>
      <c r="K325" s="1">
        <v>0</v>
      </c>
      <c r="L325" s="1">
        <v>1</v>
      </c>
    </row>
    <row r="326" spans="1:12" x14ac:dyDescent="0.3">
      <c r="A326" s="1">
        <v>2029</v>
      </c>
      <c r="B326" s="1">
        <v>12</v>
      </c>
      <c r="C326" s="8"/>
      <c r="D326" s="8">
        <v>19.052254108021899</v>
      </c>
      <c r="E326" s="8">
        <v>317.53622946023302</v>
      </c>
      <c r="F326" s="8">
        <v>39.921052135849102</v>
      </c>
      <c r="G326" s="8">
        <v>0</v>
      </c>
      <c r="H326" s="8">
        <v>0</v>
      </c>
      <c r="I326" s="14">
        <v>0</v>
      </c>
      <c r="J326" s="14">
        <v>0</v>
      </c>
      <c r="K326" s="1">
        <v>0</v>
      </c>
      <c r="L326" s="1">
        <v>1</v>
      </c>
    </row>
    <row r="327" spans="1:12" x14ac:dyDescent="0.3">
      <c r="A327" s="1">
        <v>2030</v>
      </c>
      <c r="B327" s="1">
        <v>1</v>
      </c>
      <c r="C327" s="8"/>
      <c r="D327" s="8">
        <v>19.070284717956199</v>
      </c>
      <c r="E327" s="8">
        <v>318.05503804158599</v>
      </c>
      <c r="F327" s="8">
        <v>25.819153389254701</v>
      </c>
      <c r="G327" s="8">
        <v>0</v>
      </c>
      <c r="H327" s="8">
        <v>0</v>
      </c>
      <c r="I327" s="14">
        <v>0</v>
      </c>
      <c r="J327" s="14">
        <v>0</v>
      </c>
      <c r="K327" s="1">
        <v>0</v>
      </c>
      <c r="L327" s="1">
        <v>1</v>
      </c>
    </row>
    <row r="328" spans="1:12" x14ac:dyDescent="0.3">
      <c r="A328" s="1">
        <v>2030</v>
      </c>
      <c r="B328" s="1">
        <v>2</v>
      </c>
      <c r="C328" s="8"/>
      <c r="D328" s="8">
        <v>19.111160480373801</v>
      </c>
      <c r="E328" s="8">
        <v>318.57368905828503</v>
      </c>
      <c r="F328" s="8">
        <v>34.616650442410503</v>
      </c>
      <c r="G328" s="8">
        <v>0</v>
      </c>
      <c r="H328" s="8">
        <v>0</v>
      </c>
      <c r="I328" s="14">
        <v>0</v>
      </c>
      <c r="J328" s="14">
        <v>0</v>
      </c>
      <c r="K328" s="1">
        <v>0</v>
      </c>
      <c r="L328" s="1">
        <v>1</v>
      </c>
    </row>
    <row r="329" spans="1:12" x14ac:dyDescent="0.3">
      <c r="A329" s="1">
        <v>2030</v>
      </c>
      <c r="B329" s="1">
        <v>3</v>
      </c>
      <c r="C329" s="8"/>
      <c r="D329" s="8">
        <v>19.154388743779201</v>
      </c>
      <c r="E329" s="8">
        <v>319.09057290012902</v>
      </c>
      <c r="F329" s="8">
        <v>65.784681488385004</v>
      </c>
      <c r="G329" s="8">
        <v>0</v>
      </c>
      <c r="H329" s="8">
        <v>0</v>
      </c>
      <c r="I329" s="14">
        <v>0</v>
      </c>
      <c r="J329" s="14">
        <v>0</v>
      </c>
      <c r="K329" s="1">
        <v>0</v>
      </c>
      <c r="L329" s="1">
        <v>1</v>
      </c>
    </row>
    <row r="330" spans="1:12" x14ac:dyDescent="0.3">
      <c r="A330" s="1">
        <v>2030</v>
      </c>
      <c r="B330" s="1">
        <v>4</v>
      </c>
      <c r="C330" s="8"/>
      <c r="D330" s="8">
        <v>19.206993135052102</v>
      </c>
      <c r="E330" s="8">
        <v>319.60786433124798</v>
      </c>
      <c r="F330" s="8">
        <v>114.435460819043</v>
      </c>
      <c r="G330" s="8">
        <v>0</v>
      </c>
      <c r="H330" s="8">
        <v>0</v>
      </c>
      <c r="I330" s="14">
        <v>0</v>
      </c>
      <c r="J330" s="14">
        <v>0</v>
      </c>
      <c r="K330" s="1">
        <v>0</v>
      </c>
      <c r="L330" s="1">
        <v>1</v>
      </c>
    </row>
    <row r="331" spans="1:12" x14ac:dyDescent="0.3">
      <c r="A331" s="1">
        <v>2030</v>
      </c>
      <c r="B331" s="1">
        <v>5</v>
      </c>
      <c r="C331" s="8"/>
      <c r="D331" s="8">
        <v>19.240493085439802</v>
      </c>
      <c r="E331" s="8">
        <v>320.12375302579699</v>
      </c>
      <c r="F331" s="8">
        <v>209.37507032768599</v>
      </c>
      <c r="G331" s="8">
        <v>0</v>
      </c>
      <c r="H331" s="8">
        <v>0</v>
      </c>
      <c r="I331" s="14">
        <v>0</v>
      </c>
      <c r="J331" s="14">
        <v>0</v>
      </c>
      <c r="K331" s="1">
        <v>0</v>
      </c>
      <c r="L331" s="1">
        <v>1</v>
      </c>
    </row>
    <row r="332" spans="1:12" x14ac:dyDescent="0.3">
      <c r="A332" s="1">
        <v>2030</v>
      </c>
      <c r="B332" s="1">
        <v>6</v>
      </c>
      <c r="C332" s="8"/>
      <c r="D332" s="8">
        <v>19.266212473140499</v>
      </c>
      <c r="E332" s="8">
        <v>320.64188264295501</v>
      </c>
      <c r="F332" s="8">
        <v>273.74012490863299</v>
      </c>
      <c r="G332" s="8">
        <v>0</v>
      </c>
      <c r="H332" s="8">
        <v>0</v>
      </c>
      <c r="I332" s="14">
        <v>0</v>
      </c>
      <c r="J332" s="14">
        <v>0</v>
      </c>
      <c r="K332" s="1">
        <v>0</v>
      </c>
      <c r="L332" s="1">
        <v>1</v>
      </c>
    </row>
    <row r="333" spans="1:12" x14ac:dyDescent="0.3">
      <c r="A333" s="1">
        <v>2030</v>
      </c>
      <c r="B333" s="1">
        <v>7</v>
      </c>
      <c r="C333" s="8"/>
      <c r="D333" s="8">
        <v>19.299864150245899</v>
      </c>
      <c r="E333" s="8">
        <v>321.14881574453199</v>
      </c>
      <c r="F333" s="8">
        <v>322.31916585708098</v>
      </c>
      <c r="G333" s="8">
        <v>0</v>
      </c>
      <c r="H333" s="8">
        <v>0</v>
      </c>
      <c r="I333" s="14">
        <v>0</v>
      </c>
      <c r="J333" s="14">
        <v>0</v>
      </c>
      <c r="K333" s="1">
        <v>0</v>
      </c>
      <c r="L333" s="1">
        <v>1</v>
      </c>
    </row>
    <row r="334" spans="1:12" x14ac:dyDescent="0.3">
      <c r="A334" s="1">
        <v>2030</v>
      </c>
      <c r="B334" s="1">
        <v>8</v>
      </c>
      <c r="C334" s="8"/>
      <c r="D334" s="8">
        <v>19.316253767853102</v>
      </c>
      <c r="E334" s="8">
        <v>321.67868772741599</v>
      </c>
      <c r="F334" s="8">
        <v>326.110471097708</v>
      </c>
      <c r="G334" s="8">
        <v>0</v>
      </c>
      <c r="H334" s="8">
        <v>0</v>
      </c>
      <c r="I334" s="14">
        <v>0</v>
      </c>
      <c r="J334" s="14">
        <v>0</v>
      </c>
      <c r="K334" s="1">
        <v>0</v>
      </c>
      <c r="L334" s="1">
        <v>1</v>
      </c>
    </row>
    <row r="335" spans="1:12" x14ac:dyDescent="0.3">
      <c r="A335" s="1">
        <v>2030</v>
      </c>
      <c r="B335" s="1">
        <v>9</v>
      </c>
      <c r="C335" s="8"/>
      <c r="D335" s="8">
        <v>19.3346165270511</v>
      </c>
      <c r="E335" s="8">
        <v>322.21669652805201</v>
      </c>
      <c r="F335" s="8">
        <v>278.80766602900201</v>
      </c>
      <c r="G335" s="8">
        <v>0</v>
      </c>
      <c r="H335" s="8">
        <v>0</v>
      </c>
      <c r="I335" s="14">
        <v>0</v>
      </c>
      <c r="J335" s="14">
        <v>0</v>
      </c>
      <c r="K335" s="1">
        <v>0</v>
      </c>
      <c r="L335" s="1">
        <v>1</v>
      </c>
    </row>
    <row r="336" spans="1:12" x14ac:dyDescent="0.3">
      <c r="A336" s="1">
        <v>2030</v>
      </c>
      <c r="B336" s="1">
        <v>10</v>
      </c>
      <c r="C336" s="8"/>
      <c r="D336" s="8">
        <v>19.336665212179</v>
      </c>
      <c r="E336" s="8">
        <v>322.73915046840199</v>
      </c>
      <c r="F336" s="8">
        <v>197.884432765106</v>
      </c>
      <c r="G336" s="8">
        <v>0</v>
      </c>
      <c r="H336" s="8">
        <v>0</v>
      </c>
      <c r="I336" s="14">
        <v>0</v>
      </c>
      <c r="J336" s="14">
        <v>0</v>
      </c>
      <c r="K336" s="1">
        <v>0</v>
      </c>
      <c r="L336" s="1">
        <v>1</v>
      </c>
    </row>
    <row r="337" spans="1:12" x14ac:dyDescent="0.3">
      <c r="A337" s="1">
        <v>2030</v>
      </c>
      <c r="B337" s="1">
        <v>11</v>
      </c>
      <c r="C337" s="8"/>
      <c r="D337" s="8">
        <v>19.375233994058998</v>
      </c>
      <c r="E337" s="8">
        <v>323.29494050898501</v>
      </c>
      <c r="F337" s="8">
        <v>77.707704457362297</v>
      </c>
      <c r="G337" s="8">
        <v>0</v>
      </c>
      <c r="H337" s="8">
        <v>0</v>
      </c>
      <c r="I337" s="14">
        <v>0</v>
      </c>
      <c r="J337" s="14">
        <v>0</v>
      </c>
      <c r="K337" s="1">
        <v>0</v>
      </c>
      <c r="L337" s="1">
        <v>1</v>
      </c>
    </row>
    <row r="338" spans="1:12" x14ac:dyDescent="0.3">
      <c r="A338" s="1">
        <v>2030</v>
      </c>
      <c r="B338" s="1">
        <v>12</v>
      </c>
      <c r="C338" s="8"/>
      <c r="D338" s="8">
        <v>19.422333819728902</v>
      </c>
      <c r="E338" s="8">
        <v>323.85480902261298</v>
      </c>
      <c r="F338" s="8">
        <v>39.921052135849102</v>
      </c>
      <c r="G338" s="8">
        <v>0</v>
      </c>
      <c r="H338" s="8">
        <v>0</v>
      </c>
      <c r="I338" s="14">
        <v>0</v>
      </c>
      <c r="J338" s="14">
        <v>0</v>
      </c>
      <c r="K338" s="1">
        <v>0</v>
      </c>
      <c r="L338" s="1">
        <v>1</v>
      </c>
    </row>
    <row r="339" spans="1:12" x14ac:dyDescent="0.3">
      <c r="A339">
        <v>2031</v>
      </c>
      <c r="B339">
        <v>1</v>
      </c>
      <c r="D339" s="32">
        <v>19.4668344487913</v>
      </c>
      <c r="E339">
        <v>324.41929349297197</v>
      </c>
      <c r="F339" s="8">
        <v>25.819153389254701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1</v>
      </c>
    </row>
    <row r="340" spans="1:12" x14ac:dyDescent="0.3">
      <c r="A340">
        <v>2031</v>
      </c>
      <c r="B340">
        <v>2</v>
      </c>
      <c r="D340" s="32">
        <v>19.515001760038899</v>
      </c>
      <c r="E340">
        <v>324.97145023664598</v>
      </c>
      <c r="F340" s="8">
        <v>34.616650442410503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1</v>
      </c>
    </row>
    <row r="341" spans="1:12" x14ac:dyDescent="0.3">
      <c r="A341">
        <v>2031</v>
      </c>
      <c r="B341">
        <v>3</v>
      </c>
      <c r="D341" s="32">
        <v>19.559717602592698</v>
      </c>
      <c r="E341">
        <v>325.51955627038302</v>
      </c>
      <c r="F341" s="8">
        <v>65.784681488385004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1</v>
      </c>
    </row>
    <row r="342" spans="1:12" x14ac:dyDescent="0.3">
      <c r="A342">
        <v>2031</v>
      </c>
      <c r="B342">
        <v>4</v>
      </c>
      <c r="D342" s="32">
        <v>19.613248480087599</v>
      </c>
      <c r="E342">
        <v>326.06754222637801</v>
      </c>
      <c r="F342" s="8">
        <v>114.435460819043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1</v>
      </c>
    </row>
    <row r="343" spans="1:12" x14ac:dyDescent="0.3">
      <c r="A343">
        <v>2031</v>
      </c>
      <c r="B343">
        <v>5</v>
      </c>
      <c r="D343" s="32">
        <v>19.6487683861201</v>
      </c>
      <c r="E343">
        <v>326.61725113702499</v>
      </c>
      <c r="F343" s="8">
        <v>209.37507032768599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1</v>
      </c>
    </row>
    <row r="344" spans="1:12" x14ac:dyDescent="0.3">
      <c r="A344">
        <v>2031</v>
      </c>
      <c r="B344">
        <v>6</v>
      </c>
      <c r="D344" s="32">
        <v>19.679477125290902</v>
      </c>
      <c r="E344">
        <v>327.168906636597</v>
      </c>
      <c r="F344" s="8">
        <v>273.74012490863299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1</v>
      </c>
    </row>
    <row r="345" spans="1:12" x14ac:dyDescent="0.3">
      <c r="A345">
        <v>2031</v>
      </c>
      <c r="B345">
        <v>7</v>
      </c>
      <c r="D345" s="32">
        <v>19.715477191139101</v>
      </c>
      <c r="E345">
        <v>327.71808204596101</v>
      </c>
      <c r="F345" s="8">
        <v>322.31916585708098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1</v>
      </c>
    </row>
    <row r="346" spans="1:12" x14ac:dyDescent="0.3">
      <c r="A346">
        <v>2031</v>
      </c>
      <c r="B346">
        <v>8</v>
      </c>
      <c r="D346" s="32">
        <v>19.738423849028699</v>
      </c>
      <c r="E346">
        <v>328.27122669673599</v>
      </c>
      <c r="F346" s="8">
        <v>326.110471097708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1</v>
      </c>
    </row>
    <row r="347" spans="1:12" x14ac:dyDescent="0.3">
      <c r="A347">
        <v>2031</v>
      </c>
      <c r="B347">
        <v>9</v>
      </c>
      <c r="D347" s="32">
        <v>19.764650217461799</v>
      </c>
      <c r="E347">
        <v>328.82639125730299</v>
      </c>
      <c r="F347" s="8">
        <v>278.80766602900201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1</v>
      </c>
    </row>
    <row r="348" spans="1:12" x14ac:dyDescent="0.3">
      <c r="A348">
        <v>2031</v>
      </c>
      <c r="B348">
        <v>10</v>
      </c>
      <c r="D348" s="32">
        <v>19.769936713336001</v>
      </c>
      <c r="E348">
        <v>329.37456292311202</v>
      </c>
      <c r="F348" s="8">
        <v>197.884432765106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</row>
    <row r="349" spans="1:12" x14ac:dyDescent="0.3">
      <c r="A349">
        <v>2031</v>
      </c>
      <c r="B349">
        <v>11</v>
      </c>
      <c r="D349" s="32">
        <v>19.8228983578169</v>
      </c>
      <c r="E349">
        <v>329.93876429825298</v>
      </c>
      <c r="F349" s="8">
        <v>77.707704457362297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1</v>
      </c>
    </row>
    <row r="350" spans="1:12" x14ac:dyDescent="0.3">
      <c r="A350">
        <v>2031</v>
      </c>
      <c r="B350">
        <v>12</v>
      </c>
      <c r="D350" s="32">
        <v>19.884907206470501</v>
      </c>
      <c r="E350">
        <v>330.50487277863499</v>
      </c>
      <c r="F350" s="8">
        <v>39.921052135849102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1</v>
      </c>
    </row>
    <row r="351" spans="1:12" x14ac:dyDescent="0.3">
      <c r="A351">
        <v>2032</v>
      </c>
      <c r="B351">
        <v>1</v>
      </c>
      <c r="D351" s="32">
        <v>19.952035869519399</v>
      </c>
      <c r="E351">
        <v>331.07599959492399</v>
      </c>
      <c r="F351" s="8">
        <v>25.819153389254701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1</v>
      </c>
    </row>
    <row r="352" spans="1:12" x14ac:dyDescent="0.3">
      <c r="A352">
        <v>2032</v>
      </c>
      <c r="B352">
        <v>2</v>
      </c>
      <c r="D352" s="32">
        <v>20.005121237084001</v>
      </c>
      <c r="E352">
        <v>331.63472722136498</v>
      </c>
      <c r="F352" s="8">
        <v>34.616650442410503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</row>
    <row r="353" spans="1:12" x14ac:dyDescent="0.3">
      <c r="A353">
        <v>2032</v>
      </c>
      <c r="B353">
        <v>3</v>
      </c>
      <c r="D353" s="32">
        <v>20.050097491857201</v>
      </c>
      <c r="E353">
        <v>332.190073183712</v>
      </c>
      <c r="F353" s="8">
        <v>65.784681488385004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1</v>
      </c>
    </row>
    <row r="354" spans="1:12" x14ac:dyDescent="0.3">
      <c r="A354">
        <v>2032</v>
      </c>
      <c r="B354">
        <v>4</v>
      </c>
      <c r="D354" s="32">
        <v>20.106023432912</v>
      </c>
      <c r="E354">
        <v>332.744672030527</v>
      </c>
      <c r="F354" s="8">
        <v>114.435460819043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1</v>
      </c>
    </row>
    <row r="355" spans="1:12" x14ac:dyDescent="0.3">
      <c r="A355">
        <v>2032</v>
      </c>
      <c r="B355">
        <v>5</v>
      </c>
      <c r="D355" s="32">
        <v>20.140861669143501</v>
      </c>
      <c r="E355">
        <v>333.30168237184398</v>
      </c>
      <c r="F355" s="8">
        <v>209.37507032768599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1</v>
      </c>
    </row>
    <row r="356" spans="1:12" x14ac:dyDescent="0.3">
      <c r="A356">
        <v>2032</v>
      </c>
      <c r="B356">
        <v>6</v>
      </c>
      <c r="D356" s="32">
        <v>20.171630590341</v>
      </c>
      <c r="E356">
        <v>333.86144559762897</v>
      </c>
      <c r="F356" s="8">
        <v>273.74012490863299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1</v>
      </c>
    </row>
    <row r="357" spans="1:12" x14ac:dyDescent="0.3">
      <c r="A357">
        <v>2032</v>
      </c>
      <c r="B357">
        <v>7</v>
      </c>
      <c r="D357" s="32">
        <v>20.2084147164203</v>
      </c>
      <c r="E357">
        <v>334.414212282969</v>
      </c>
      <c r="F357" s="8">
        <v>322.31916585708098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1</v>
      </c>
    </row>
    <row r="358" spans="1:12" x14ac:dyDescent="0.3">
      <c r="A358">
        <v>2032</v>
      </c>
      <c r="B358">
        <v>8</v>
      </c>
      <c r="D358" s="32">
        <v>20.2309984664655</v>
      </c>
      <c r="E358">
        <v>334.98039884681498</v>
      </c>
      <c r="F358" s="8">
        <v>326.110471097708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1</v>
      </c>
    </row>
    <row r="359" spans="1:12" x14ac:dyDescent="0.3">
      <c r="A359">
        <v>2032</v>
      </c>
      <c r="B359">
        <v>9</v>
      </c>
      <c r="D359" s="32">
        <v>20.254939532792299</v>
      </c>
      <c r="E359">
        <v>335.55168887021603</v>
      </c>
      <c r="F359" s="8">
        <v>278.80766602900201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</row>
    <row r="360" spans="1:12" x14ac:dyDescent="0.3">
      <c r="A360">
        <v>2032</v>
      </c>
      <c r="B360">
        <v>10</v>
      </c>
      <c r="D360" s="32">
        <v>20.264672022278301</v>
      </c>
      <c r="E360">
        <v>336.11014550426302</v>
      </c>
      <c r="F360" s="8">
        <v>197.884432765106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1</v>
      </c>
    </row>
    <row r="361" spans="1:12" x14ac:dyDescent="0.3">
      <c r="A361">
        <v>2032</v>
      </c>
      <c r="B361">
        <v>11</v>
      </c>
      <c r="D361" s="32">
        <v>20.307549566925999</v>
      </c>
      <c r="E361">
        <v>336.69637779645097</v>
      </c>
      <c r="F361" s="8">
        <v>77.707704457362297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1</v>
      </c>
    </row>
    <row r="362" spans="1:12" x14ac:dyDescent="0.3">
      <c r="A362">
        <v>2032</v>
      </c>
      <c r="B362">
        <v>12</v>
      </c>
      <c r="D362" s="32">
        <v>20.3562272520061</v>
      </c>
      <c r="E362">
        <v>337.28717669928602</v>
      </c>
      <c r="F362" s="8">
        <v>39.921052135849102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1</v>
      </c>
    </row>
    <row r="363" spans="1:12" x14ac:dyDescent="0.3">
      <c r="A363">
        <v>2033</v>
      </c>
      <c r="B363">
        <v>1</v>
      </c>
      <c r="D363" s="32">
        <v>20.411849938997399</v>
      </c>
      <c r="E363">
        <v>337.87781681109198</v>
      </c>
      <c r="F363" s="8">
        <v>25.819153389254701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1</v>
      </c>
    </row>
    <row r="364" spans="1:12" x14ac:dyDescent="0.3">
      <c r="A364">
        <v>2033</v>
      </c>
      <c r="B364">
        <v>2</v>
      </c>
      <c r="D364" s="32">
        <v>20.4500177713509</v>
      </c>
      <c r="E364">
        <v>338.46596404145401</v>
      </c>
      <c r="F364" s="8">
        <v>34.616650442410503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1</v>
      </c>
    </row>
    <row r="365" spans="1:12" x14ac:dyDescent="0.3">
      <c r="A365">
        <v>2033</v>
      </c>
      <c r="B365">
        <v>3</v>
      </c>
      <c r="D365" s="32">
        <v>20.48095473851</v>
      </c>
      <c r="E365">
        <v>339.053919147454</v>
      </c>
      <c r="F365" s="8">
        <v>65.784681488385004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1</v>
      </c>
    </row>
    <row r="366" spans="1:12" x14ac:dyDescent="0.3">
      <c r="A366">
        <v>2033</v>
      </c>
      <c r="B366">
        <v>4</v>
      </c>
      <c r="D366" s="32">
        <v>20.5198410389991</v>
      </c>
      <c r="E366">
        <v>339.63364280692701</v>
      </c>
      <c r="F366" s="8">
        <v>114.435460819043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1</v>
      </c>
    </row>
    <row r="367" spans="1:12" x14ac:dyDescent="0.3">
      <c r="A367">
        <v>2033</v>
      </c>
      <c r="B367">
        <v>5</v>
      </c>
      <c r="D367" s="32">
        <v>20.544261656815301</v>
      </c>
      <c r="E367">
        <v>340.23215492662001</v>
      </c>
      <c r="F367" s="8">
        <v>209.37507032768599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1</v>
      </c>
    </row>
    <row r="368" spans="1:12" x14ac:dyDescent="0.3">
      <c r="A368">
        <v>2033</v>
      </c>
      <c r="B368">
        <v>6</v>
      </c>
      <c r="D368" s="32">
        <v>20.565670968613599</v>
      </c>
      <c r="E368">
        <v>340.83560226645301</v>
      </c>
      <c r="F368" s="8">
        <v>273.74012490863299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1</v>
      </c>
    </row>
    <row r="369" spans="1:12" x14ac:dyDescent="0.3">
      <c r="A369">
        <v>2033</v>
      </c>
      <c r="B369">
        <v>7</v>
      </c>
      <c r="D369" s="32">
        <v>20.5930886375093</v>
      </c>
      <c r="E369">
        <v>341.43574529453502</v>
      </c>
      <c r="F369" s="8">
        <v>322.31916585708098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1</v>
      </c>
    </row>
    <row r="370" spans="1:12" x14ac:dyDescent="0.3">
      <c r="A370">
        <v>2033</v>
      </c>
      <c r="B370">
        <v>8</v>
      </c>
      <c r="D370" s="32">
        <v>20.6051257698531</v>
      </c>
      <c r="E370">
        <v>342.04099032613902</v>
      </c>
      <c r="F370" s="8">
        <v>326.110471097708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1</v>
      </c>
    </row>
    <row r="371" spans="1:12" x14ac:dyDescent="0.3">
      <c r="A371">
        <v>2033</v>
      </c>
      <c r="B371">
        <v>9</v>
      </c>
      <c r="D371" s="32">
        <v>20.619215411298601</v>
      </c>
      <c r="E371">
        <v>342.646864379325</v>
      </c>
      <c r="F371" s="8">
        <v>278.80766602900201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1</v>
      </c>
    </row>
    <row r="372" spans="1:12" x14ac:dyDescent="0.3">
      <c r="A372">
        <v>2033</v>
      </c>
      <c r="B372">
        <v>10</v>
      </c>
      <c r="D372" s="32">
        <v>20.613974274255799</v>
      </c>
      <c r="E372">
        <v>343.24907601493197</v>
      </c>
      <c r="F372" s="8">
        <v>197.884432765106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1</v>
      </c>
    </row>
    <row r="373" spans="1:12" x14ac:dyDescent="0.3">
      <c r="A373">
        <v>2033</v>
      </c>
      <c r="B373">
        <v>11</v>
      </c>
      <c r="D373" s="32">
        <v>20.6540792042771</v>
      </c>
      <c r="E373">
        <v>343.86016525030402</v>
      </c>
      <c r="F373" s="8">
        <v>77.707704457362297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1</v>
      </c>
    </row>
    <row r="374" spans="1:12" x14ac:dyDescent="0.3">
      <c r="A374">
        <v>2033</v>
      </c>
      <c r="B374">
        <v>12</v>
      </c>
      <c r="D374" s="32">
        <v>20.701452973948498</v>
      </c>
      <c r="E374">
        <v>344.47195873476397</v>
      </c>
      <c r="F374" s="8">
        <v>39.921052135849102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1</v>
      </c>
    </row>
    <row r="375" spans="1:12" x14ac:dyDescent="0.3">
      <c r="A375">
        <v>2034</v>
      </c>
      <c r="B375">
        <v>1</v>
      </c>
      <c r="D375" s="32">
        <v>20.7601558728248</v>
      </c>
      <c r="E375">
        <v>345.08888397906998</v>
      </c>
      <c r="F375" s="8">
        <v>25.819153389254701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1</v>
      </c>
    </row>
    <row r="376" spans="1:12" x14ac:dyDescent="0.3">
      <c r="A376">
        <v>2034</v>
      </c>
      <c r="B376">
        <v>2</v>
      </c>
      <c r="D376" s="32">
        <v>20.790155693117999</v>
      </c>
      <c r="E376">
        <v>345.69374496894</v>
      </c>
      <c r="F376" s="8">
        <v>34.616650442410503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1</v>
      </c>
    </row>
    <row r="377" spans="1:12" x14ac:dyDescent="0.3">
      <c r="A377">
        <v>2034</v>
      </c>
      <c r="B377">
        <v>3</v>
      </c>
      <c r="D377" s="32">
        <v>20.810756661019099</v>
      </c>
      <c r="E377">
        <v>346.29547105198998</v>
      </c>
      <c r="F377" s="8">
        <v>65.784681488385004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1</v>
      </c>
    </row>
    <row r="378" spans="1:12" x14ac:dyDescent="0.3">
      <c r="A378">
        <v>2034</v>
      </c>
      <c r="B378">
        <v>4</v>
      </c>
      <c r="D378" s="32">
        <v>20.834881478538701</v>
      </c>
      <c r="E378">
        <v>346.89782140211997</v>
      </c>
      <c r="F378" s="8">
        <v>114.435460819043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1</v>
      </c>
    </row>
    <row r="379" spans="1:12" x14ac:dyDescent="0.3">
      <c r="A379">
        <v>2034</v>
      </c>
      <c r="B379">
        <v>5</v>
      </c>
      <c r="D379" s="32">
        <v>20.8550031210148</v>
      </c>
      <c r="E379">
        <v>347.499803022084</v>
      </c>
      <c r="F379" s="8">
        <v>209.37507032768599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1</v>
      </c>
    </row>
    <row r="380" spans="1:12" x14ac:dyDescent="0.3">
      <c r="A380">
        <v>2034</v>
      </c>
      <c r="B380">
        <v>6</v>
      </c>
      <c r="D380" s="32">
        <v>20.876233143057501</v>
      </c>
      <c r="E380">
        <v>348.10297557579599</v>
      </c>
      <c r="F380" s="8">
        <v>273.74012490863299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1</v>
      </c>
    </row>
    <row r="381" spans="1:12" x14ac:dyDescent="0.3">
      <c r="A381">
        <v>2034</v>
      </c>
      <c r="B381">
        <v>7</v>
      </c>
      <c r="D381" s="32">
        <v>20.8992469219091</v>
      </c>
      <c r="E381">
        <v>348.703863745783</v>
      </c>
      <c r="F381" s="8">
        <v>322.31916585708098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1</v>
      </c>
    </row>
    <row r="382" spans="1:12" x14ac:dyDescent="0.3">
      <c r="A382">
        <v>2034</v>
      </c>
      <c r="B382">
        <v>8</v>
      </c>
      <c r="D382" s="32">
        <v>20.915646696979</v>
      </c>
      <c r="E382">
        <v>349.30875035013003</v>
      </c>
      <c r="F382" s="8">
        <v>326.110471097708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1</v>
      </c>
    </row>
    <row r="383" spans="1:12" x14ac:dyDescent="0.3">
      <c r="A383">
        <v>2034</v>
      </c>
      <c r="B383">
        <v>9</v>
      </c>
      <c r="D383" s="32">
        <v>20.933722709428501</v>
      </c>
      <c r="E383">
        <v>349.91558590408602</v>
      </c>
      <c r="F383" s="8">
        <v>278.80766602900201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1</v>
      </c>
    </row>
    <row r="384" spans="1:12" x14ac:dyDescent="0.3">
      <c r="A384">
        <v>2034</v>
      </c>
      <c r="B384">
        <v>10</v>
      </c>
      <c r="D384" s="32">
        <v>20.936888201826498</v>
      </c>
      <c r="E384">
        <v>350.51666805919098</v>
      </c>
      <c r="F384" s="8">
        <v>197.884432765106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1</v>
      </c>
    </row>
    <row r="385" spans="1:12" x14ac:dyDescent="0.3">
      <c r="A385">
        <v>2034</v>
      </c>
      <c r="B385">
        <v>11</v>
      </c>
      <c r="D385" s="32">
        <v>20.9747349903691</v>
      </c>
      <c r="E385">
        <v>351.13080668850603</v>
      </c>
      <c r="F385" s="8">
        <v>77.707704457362297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1</v>
      </c>
    </row>
    <row r="386" spans="1:12" x14ac:dyDescent="0.3">
      <c r="A386">
        <v>2034</v>
      </c>
      <c r="B386">
        <v>12</v>
      </c>
      <c r="D386" s="32">
        <v>21.018536843416999</v>
      </c>
      <c r="E386">
        <v>351.74642525230303</v>
      </c>
      <c r="F386" s="8">
        <v>39.921052135849102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1</v>
      </c>
    </row>
    <row r="387" spans="1:12" x14ac:dyDescent="0.3">
      <c r="A387">
        <v>2035</v>
      </c>
      <c r="B387">
        <v>1</v>
      </c>
      <c r="D387" s="32">
        <v>21.0694755080489</v>
      </c>
      <c r="E387">
        <v>352.365975128564</v>
      </c>
      <c r="F387" s="8">
        <v>25.819153389254701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</row>
    <row r="388" spans="1:12" x14ac:dyDescent="0.3">
      <c r="A388">
        <v>2035</v>
      </c>
      <c r="B388">
        <v>2</v>
      </c>
      <c r="D388" s="32">
        <v>21.1022330764117</v>
      </c>
      <c r="E388">
        <v>352.97574511806698</v>
      </c>
      <c r="F388" s="8">
        <v>34.616650442410503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1</v>
      </c>
    </row>
    <row r="389" spans="1:12" x14ac:dyDescent="0.3">
      <c r="A389">
        <v>2035</v>
      </c>
      <c r="B389">
        <v>3</v>
      </c>
      <c r="D389" s="32">
        <v>21.127856599374599</v>
      </c>
      <c r="E389">
        <v>353.58297975336802</v>
      </c>
      <c r="F389" s="8">
        <v>65.784681488385004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</row>
    <row r="390" spans="1:12" x14ac:dyDescent="0.3">
      <c r="A390">
        <v>2035</v>
      </c>
      <c r="B390">
        <v>4</v>
      </c>
      <c r="D390" s="32">
        <v>21.159511046682098</v>
      </c>
      <c r="E390">
        <v>354.18935364877399</v>
      </c>
      <c r="F390" s="8">
        <v>114.435460819043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1</v>
      </c>
    </row>
    <row r="391" spans="1:12" x14ac:dyDescent="0.3">
      <c r="A391">
        <v>2035</v>
      </c>
      <c r="B391">
        <v>5</v>
      </c>
      <c r="D391" s="32">
        <v>21.1825653335694</v>
      </c>
      <c r="E391">
        <v>354.79848691329801</v>
      </c>
      <c r="F391" s="8">
        <v>209.37507032768599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1</v>
      </c>
    </row>
    <row r="392" spans="1:12" x14ac:dyDescent="0.3">
      <c r="A392">
        <v>2035</v>
      </c>
      <c r="B392">
        <v>6</v>
      </c>
      <c r="D392" s="32">
        <v>21.204312901063702</v>
      </c>
      <c r="E392">
        <v>355.40945943792798</v>
      </c>
      <c r="F392" s="8">
        <v>273.74012490863299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1</v>
      </c>
    </row>
    <row r="393" spans="1:12" x14ac:dyDescent="0.3">
      <c r="A393">
        <v>2035</v>
      </c>
      <c r="B393">
        <v>7</v>
      </c>
      <c r="D393" s="32">
        <v>21.228053609223998</v>
      </c>
      <c r="E393">
        <v>356.01728805411898</v>
      </c>
      <c r="F393" s="8">
        <v>322.31916585708098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1</v>
      </c>
    </row>
    <row r="394" spans="1:12" x14ac:dyDescent="0.3">
      <c r="A394">
        <v>2035</v>
      </c>
      <c r="B394">
        <v>8</v>
      </c>
      <c r="D394" s="32">
        <v>21.244835820354702</v>
      </c>
      <c r="E394">
        <v>356.63052574725702</v>
      </c>
      <c r="F394" s="8">
        <v>326.110471097708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1</v>
      </c>
    </row>
    <row r="395" spans="1:12" x14ac:dyDescent="0.3">
      <c r="A395">
        <v>2035</v>
      </c>
      <c r="B395">
        <v>9</v>
      </c>
      <c r="D395" s="32">
        <v>21.2653876507276</v>
      </c>
      <c r="E395">
        <v>357.24638619862401</v>
      </c>
      <c r="F395" s="8">
        <v>278.80766602900201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1</v>
      </c>
    </row>
    <row r="396" spans="1:12" x14ac:dyDescent="0.3">
      <c r="A396">
        <v>2035</v>
      </c>
      <c r="B396">
        <v>10</v>
      </c>
      <c r="D396" s="32">
        <v>21.265566572275102</v>
      </c>
      <c r="E396">
        <v>357.85289413474999</v>
      </c>
      <c r="F396" s="8">
        <v>197.884432765106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1</v>
      </c>
    </row>
    <row r="397" spans="1:12" x14ac:dyDescent="0.3">
      <c r="A397">
        <v>2035</v>
      </c>
      <c r="B397">
        <v>11</v>
      </c>
      <c r="D397" s="32">
        <v>21.313208769564</v>
      </c>
      <c r="E397">
        <v>358.47940639396899</v>
      </c>
      <c r="F397" s="8">
        <v>77.707704457362297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</row>
    <row r="398" spans="1:12" x14ac:dyDescent="0.3">
      <c r="A398">
        <v>2035</v>
      </c>
      <c r="B398">
        <v>12</v>
      </c>
      <c r="D398" s="32">
        <v>21.3674139211533</v>
      </c>
      <c r="E398">
        <v>359.11069947128101</v>
      </c>
      <c r="F398" s="8">
        <v>39.921052135849102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1</v>
      </c>
    </row>
    <row r="399" spans="1:12" x14ac:dyDescent="0.3">
      <c r="A399">
        <v>2036</v>
      </c>
      <c r="B399">
        <v>1</v>
      </c>
      <c r="D399" s="32">
        <v>21.435621402769002</v>
      </c>
      <c r="E399">
        <v>359.73693540687998</v>
      </c>
      <c r="F399" s="8">
        <v>25.819153389254701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1</v>
      </c>
    </row>
    <row r="400" spans="1:12" x14ac:dyDescent="0.3">
      <c r="A400">
        <v>2036</v>
      </c>
      <c r="B400">
        <v>2</v>
      </c>
      <c r="D400" s="32">
        <v>21.468880980065499</v>
      </c>
      <c r="E400">
        <v>360.37253015834898</v>
      </c>
      <c r="F400" s="8">
        <v>34.616650442410503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1</v>
      </c>
    </row>
    <row r="401" spans="1:12" x14ac:dyDescent="0.3">
      <c r="A401">
        <v>2036</v>
      </c>
      <c r="B401">
        <v>3</v>
      </c>
      <c r="D401" s="32">
        <v>21.492189093727099</v>
      </c>
      <c r="E401">
        <v>361.00953443477101</v>
      </c>
      <c r="F401" s="8">
        <v>65.784681488385004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1</v>
      </c>
    </row>
    <row r="402" spans="1:12" x14ac:dyDescent="0.3">
      <c r="A402">
        <v>2036</v>
      </c>
      <c r="B402">
        <v>4</v>
      </c>
      <c r="D402" s="32">
        <v>21.516275293305501</v>
      </c>
      <c r="E402">
        <v>361.64429757106302</v>
      </c>
      <c r="F402" s="8">
        <v>114.435460819043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1</v>
      </c>
    </row>
    <row r="403" spans="1:12" x14ac:dyDescent="0.3">
      <c r="A403">
        <v>2036</v>
      </c>
      <c r="B403">
        <v>5</v>
      </c>
      <c r="D403" s="32">
        <v>21.543139753040599</v>
      </c>
      <c r="E403">
        <v>362.28470260226601</v>
      </c>
      <c r="F403" s="8">
        <v>209.37507032768599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1</v>
      </c>
    </row>
    <row r="404" spans="1:12" x14ac:dyDescent="0.3">
      <c r="A404">
        <v>2036</v>
      </c>
      <c r="B404">
        <v>6</v>
      </c>
      <c r="D404" s="32">
        <v>21.572539369283898</v>
      </c>
      <c r="E404">
        <v>362.92419982667099</v>
      </c>
      <c r="F404" s="8">
        <v>273.74012490863299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1</v>
      </c>
    </row>
    <row r="405" spans="1:12" x14ac:dyDescent="0.3">
      <c r="A405">
        <v>2036</v>
      </c>
      <c r="B405">
        <v>7</v>
      </c>
      <c r="D405" s="32">
        <v>21.606118913638099</v>
      </c>
      <c r="E405">
        <v>363.570474308869</v>
      </c>
      <c r="F405" s="8">
        <v>322.31916585708098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1</v>
      </c>
    </row>
    <row r="406" spans="1:12" x14ac:dyDescent="0.3">
      <c r="A406">
        <v>2036</v>
      </c>
      <c r="B406">
        <v>8</v>
      </c>
      <c r="D406" s="32">
        <v>21.628091310106601</v>
      </c>
      <c r="E406">
        <v>364.20031869184697</v>
      </c>
      <c r="F406" s="8">
        <v>326.110471097708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1</v>
      </c>
    </row>
    <row r="407" spans="1:12" x14ac:dyDescent="0.3">
      <c r="A407">
        <v>2036</v>
      </c>
      <c r="B407">
        <v>9</v>
      </c>
      <c r="D407" s="32">
        <v>21.648251592016599</v>
      </c>
      <c r="E407">
        <v>364.82860699928398</v>
      </c>
      <c r="F407" s="8">
        <v>278.80766602900201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1</v>
      </c>
    </row>
    <row r="408" spans="1:12" x14ac:dyDescent="0.3">
      <c r="A408">
        <v>2036</v>
      </c>
      <c r="B408">
        <v>10</v>
      </c>
      <c r="D408" s="32">
        <v>21.6611429252665</v>
      </c>
      <c r="E408">
        <v>365.447960749017</v>
      </c>
      <c r="F408" s="8">
        <v>197.884432765106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1</v>
      </c>
    </row>
    <row r="409" spans="1:12" x14ac:dyDescent="0.3">
      <c r="A409">
        <v>2036</v>
      </c>
      <c r="B409">
        <v>11</v>
      </c>
      <c r="D409" s="32">
        <v>21.691470719014202</v>
      </c>
      <c r="E409">
        <v>366.08822263034602</v>
      </c>
      <c r="F409" s="8">
        <v>77.707704457362297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1</v>
      </c>
    </row>
    <row r="410" spans="1:12" x14ac:dyDescent="0.3">
      <c r="A410">
        <v>2036</v>
      </c>
      <c r="B410">
        <v>12</v>
      </c>
      <c r="D410" s="32">
        <v>21.726540849256899</v>
      </c>
      <c r="E410">
        <v>366.73441662063698</v>
      </c>
      <c r="F410" s="8">
        <v>39.921052135849102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1</v>
      </c>
    </row>
    <row r="411" spans="1:12" x14ac:dyDescent="0.3">
      <c r="A411">
        <v>2037</v>
      </c>
      <c r="B411">
        <v>1</v>
      </c>
      <c r="D411" s="32">
        <v>21.761421173664601</v>
      </c>
      <c r="E411">
        <v>367.37668269506298</v>
      </c>
      <c r="F411" s="8">
        <v>25.819153389254701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1</v>
      </c>
    </row>
    <row r="412" spans="1:12" x14ac:dyDescent="0.3">
      <c r="A412">
        <v>2037</v>
      </c>
      <c r="B412">
        <v>2</v>
      </c>
      <c r="D412" s="32">
        <v>21.795656508135998</v>
      </c>
      <c r="E412">
        <v>368.024931527511</v>
      </c>
      <c r="F412" s="8">
        <v>34.616650442410503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1</v>
      </c>
    </row>
    <row r="413" spans="1:12" x14ac:dyDescent="0.3">
      <c r="A413">
        <v>2037</v>
      </c>
      <c r="B413">
        <v>3</v>
      </c>
      <c r="D413" s="32">
        <v>21.826930629385199</v>
      </c>
      <c r="E413">
        <v>368.67398577742603</v>
      </c>
      <c r="F413" s="8">
        <v>65.784681488385004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1</v>
      </c>
    </row>
    <row r="414" spans="1:12" x14ac:dyDescent="0.3">
      <c r="A414">
        <v>2037</v>
      </c>
      <c r="B414">
        <v>4</v>
      </c>
      <c r="D414" s="32">
        <v>21.8641438828862</v>
      </c>
      <c r="E414">
        <v>369.31837513739799</v>
      </c>
      <c r="F414" s="8">
        <v>114.435460819043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1</v>
      </c>
    </row>
    <row r="415" spans="1:12" x14ac:dyDescent="0.3">
      <c r="A415">
        <v>2037</v>
      </c>
      <c r="B415">
        <v>5</v>
      </c>
      <c r="D415" s="32">
        <v>21.888446908447801</v>
      </c>
      <c r="E415">
        <v>369.97413274109198</v>
      </c>
      <c r="F415" s="8">
        <v>209.37507032768599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1</v>
      </c>
    </row>
    <row r="416" spans="1:12" x14ac:dyDescent="0.3">
      <c r="A416">
        <v>2037</v>
      </c>
      <c r="B416">
        <v>6</v>
      </c>
      <c r="D416" s="32">
        <v>21.911200862976798</v>
      </c>
      <c r="E416">
        <v>370.63069212150998</v>
      </c>
      <c r="F416" s="8">
        <v>273.74012490863299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1</v>
      </c>
    </row>
    <row r="417" spans="1:12" x14ac:dyDescent="0.3">
      <c r="A417">
        <v>2037</v>
      </c>
      <c r="B417">
        <v>7</v>
      </c>
      <c r="D417" s="32">
        <v>21.930968725470201</v>
      </c>
      <c r="E417">
        <v>371.29293897756702</v>
      </c>
      <c r="F417" s="8">
        <v>322.31916585708098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1</v>
      </c>
    </row>
    <row r="418" spans="1:12" x14ac:dyDescent="0.3">
      <c r="A418">
        <v>2037</v>
      </c>
      <c r="B418">
        <v>8</v>
      </c>
      <c r="D418" s="32">
        <v>21.957376901145999</v>
      </c>
      <c r="E418">
        <v>371.94051528589802</v>
      </c>
      <c r="F418" s="8">
        <v>326.110471097708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1</v>
      </c>
    </row>
    <row r="419" spans="1:12" x14ac:dyDescent="0.3">
      <c r="A419">
        <v>2037</v>
      </c>
      <c r="B419">
        <v>9</v>
      </c>
      <c r="D419" s="32">
        <v>21.987321475776501</v>
      </c>
      <c r="E419">
        <v>372.58654573653502</v>
      </c>
      <c r="F419" s="8">
        <v>278.80766602900201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1</v>
      </c>
    </row>
    <row r="420" spans="1:12" x14ac:dyDescent="0.3">
      <c r="A420">
        <v>2037</v>
      </c>
      <c r="B420">
        <v>10</v>
      </c>
      <c r="D420" s="32">
        <v>22.010926882331301</v>
      </c>
      <c r="E420">
        <v>373.22306895233402</v>
      </c>
      <c r="F420" s="8">
        <v>197.884432765106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1</v>
      </c>
    </row>
    <row r="421" spans="1:12" x14ac:dyDescent="0.3">
      <c r="A421">
        <v>2037</v>
      </c>
      <c r="B421">
        <v>11</v>
      </c>
      <c r="D421" s="32">
        <v>22.0484194180057</v>
      </c>
      <c r="E421">
        <v>373.88182463383498</v>
      </c>
      <c r="F421" s="8">
        <v>77.707704457362297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1</v>
      </c>
    </row>
    <row r="422" spans="1:12" x14ac:dyDescent="0.3">
      <c r="A422">
        <v>2037</v>
      </c>
      <c r="B422">
        <v>12</v>
      </c>
      <c r="D422" s="32">
        <v>22.086934996468901</v>
      </c>
      <c r="E422">
        <v>374.54680641383101</v>
      </c>
      <c r="F422" s="8">
        <v>39.921052135849102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1</v>
      </c>
    </row>
    <row r="423" spans="1:12" x14ac:dyDescent="0.3">
      <c r="A423">
        <v>2038</v>
      </c>
      <c r="B423">
        <v>1</v>
      </c>
      <c r="D423" s="32">
        <v>22.1301113141906</v>
      </c>
      <c r="E423">
        <v>375.20784076865101</v>
      </c>
      <c r="F423" s="8">
        <v>25.819153389254701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1</v>
      </c>
    </row>
    <row r="424" spans="1:12" x14ac:dyDescent="0.3">
      <c r="A424">
        <v>2038</v>
      </c>
      <c r="B424">
        <v>2</v>
      </c>
      <c r="D424" s="32">
        <v>22.1619804461859</v>
      </c>
      <c r="E424">
        <v>375.87474914172498</v>
      </c>
      <c r="F424" s="8">
        <v>34.616650442410503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1</v>
      </c>
    </row>
    <row r="425" spans="1:12" x14ac:dyDescent="0.3">
      <c r="A425">
        <v>2038</v>
      </c>
      <c r="B425">
        <v>3</v>
      </c>
      <c r="D425" s="32">
        <v>22.191191236247001</v>
      </c>
      <c r="E425">
        <v>376.54241008962401</v>
      </c>
      <c r="F425" s="8">
        <v>65.784681488385004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1</v>
      </c>
    </row>
    <row r="426" spans="1:12" x14ac:dyDescent="0.3">
      <c r="A426">
        <v>2038</v>
      </c>
      <c r="B426">
        <v>4</v>
      </c>
      <c r="D426" s="32">
        <v>22.220099275928298</v>
      </c>
      <c r="E426">
        <v>377.20515686194898</v>
      </c>
      <c r="F426" s="8">
        <v>114.435460819043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</row>
    <row r="427" spans="1:12" x14ac:dyDescent="0.3">
      <c r="A427">
        <v>2038</v>
      </c>
      <c r="B427">
        <v>5</v>
      </c>
      <c r="D427" s="32">
        <v>22.251337111718701</v>
      </c>
      <c r="E427">
        <v>377.87989361408</v>
      </c>
      <c r="F427" s="8">
        <v>209.37507032768599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1</v>
      </c>
    </row>
    <row r="428" spans="1:12" x14ac:dyDescent="0.3">
      <c r="A428">
        <v>2038</v>
      </c>
      <c r="B428">
        <v>6</v>
      </c>
      <c r="D428" s="32">
        <v>22.2828189484752</v>
      </c>
      <c r="E428">
        <v>378.55554952397102</v>
      </c>
      <c r="F428" s="8">
        <v>273.74012490863299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1</v>
      </c>
    </row>
    <row r="429" spans="1:12" x14ac:dyDescent="0.3">
      <c r="A429">
        <v>2038</v>
      </c>
      <c r="B429">
        <v>7</v>
      </c>
      <c r="D429" s="32">
        <v>22.317671640741199</v>
      </c>
      <c r="E429">
        <v>379.23699845021702</v>
      </c>
      <c r="F429" s="8">
        <v>322.31916585708098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1</v>
      </c>
    </row>
    <row r="430" spans="1:12" x14ac:dyDescent="0.3">
      <c r="A430">
        <v>2038</v>
      </c>
      <c r="B430">
        <v>8</v>
      </c>
      <c r="D430" s="32">
        <v>22.3430084756051</v>
      </c>
      <c r="E430">
        <v>379.903413438992</v>
      </c>
      <c r="F430" s="8">
        <v>326.110471097708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1</v>
      </c>
    </row>
    <row r="431" spans="1:12" x14ac:dyDescent="0.3">
      <c r="A431">
        <v>2038</v>
      </c>
      <c r="B431">
        <v>9</v>
      </c>
      <c r="D431" s="32">
        <v>22.3689285059512</v>
      </c>
      <c r="E431">
        <v>380.56828811078998</v>
      </c>
      <c r="F431" s="8">
        <v>278.80766602900201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1</v>
      </c>
    </row>
    <row r="432" spans="1:12" x14ac:dyDescent="0.3">
      <c r="A432">
        <v>2038</v>
      </c>
      <c r="B432">
        <v>10</v>
      </c>
      <c r="D432" s="32">
        <v>22.3834127081054</v>
      </c>
      <c r="E432">
        <v>381.22313822606998</v>
      </c>
      <c r="F432" s="8">
        <v>197.884432765106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1</v>
      </c>
    </row>
    <row r="433" spans="1:12" x14ac:dyDescent="0.3">
      <c r="A433">
        <v>2038</v>
      </c>
      <c r="B433">
        <v>11</v>
      </c>
      <c r="D433" s="32">
        <v>22.425321546112901</v>
      </c>
      <c r="E433">
        <v>381.90145262994997</v>
      </c>
      <c r="F433" s="8">
        <v>77.707704457362297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1</v>
      </c>
    </row>
    <row r="434" spans="1:12" x14ac:dyDescent="0.3">
      <c r="A434">
        <v>2038</v>
      </c>
      <c r="B434">
        <v>12</v>
      </c>
      <c r="D434" s="32">
        <v>22.471285702536399</v>
      </c>
      <c r="E434">
        <v>382.58620914398</v>
      </c>
      <c r="F434" s="8">
        <v>39.921052135849102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1</v>
      </c>
    </row>
    <row r="435" spans="1:12" x14ac:dyDescent="0.3">
      <c r="A435">
        <v>2039</v>
      </c>
      <c r="B435">
        <v>1</v>
      </c>
      <c r="D435" s="32">
        <v>22.5269618461022</v>
      </c>
      <c r="E435">
        <v>383.26732642328102</v>
      </c>
      <c r="F435" s="8">
        <v>25.819153389254701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1</v>
      </c>
    </row>
    <row r="436" spans="1:12" x14ac:dyDescent="0.3">
      <c r="A436">
        <v>2039</v>
      </c>
      <c r="B436">
        <v>2</v>
      </c>
      <c r="D436" s="32">
        <v>22.559213975189301</v>
      </c>
      <c r="E436">
        <v>383.95354641157599</v>
      </c>
      <c r="F436" s="8">
        <v>34.616650442410503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1</v>
      </c>
    </row>
    <row r="437" spans="1:12" x14ac:dyDescent="0.3">
      <c r="A437">
        <v>2039</v>
      </c>
      <c r="B437">
        <v>3</v>
      </c>
      <c r="D437" s="32">
        <v>22.583799004911299</v>
      </c>
      <c r="E437">
        <v>384.64022716514302</v>
      </c>
      <c r="F437" s="8">
        <v>65.784681488385004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1</v>
      </c>
    </row>
    <row r="438" spans="1:12" x14ac:dyDescent="0.3">
      <c r="A438">
        <v>2039</v>
      </c>
      <c r="B438">
        <v>4</v>
      </c>
      <c r="D438" s="32">
        <v>22.613253703734401</v>
      </c>
      <c r="E438">
        <v>385.32232274747201</v>
      </c>
      <c r="F438" s="8">
        <v>114.435460819043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1</v>
      </c>
    </row>
    <row r="439" spans="1:12" x14ac:dyDescent="0.3">
      <c r="A439">
        <v>2039</v>
      </c>
      <c r="B439">
        <v>5</v>
      </c>
      <c r="D439" s="32">
        <v>22.6342819200047</v>
      </c>
      <c r="E439">
        <v>386.01586172374601</v>
      </c>
      <c r="F439" s="8">
        <v>209.37507032768599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1</v>
      </c>
    </row>
    <row r="440" spans="1:12" x14ac:dyDescent="0.3">
      <c r="A440">
        <v>2039</v>
      </c>
      <c r="B440">
        <v>6</v>
      </c>
      <c r="D440" s="32">
        <v>22.6559738584839</v>
      </c>
      <c r="E440">
        <v>386.71011552878201</v>
      </c>
      <c r="F440" s="8">
        <v>273.74012490863299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1</v>
      </c>
    </row>
    <row r="441" spans="1:12" x14ac:dyDescent="0.3">
      <c r="A441">
        <v>2039</v>
      </c>
      <c r="B441">
        <v>7</v>
      </c>
      <c r="D441" s="32">
        <v>22.675779297340899</v>
      </c>
      <c r="E441">
        <v>387.41093814238798</v>
      </c>
      <c r="F441" s="8">
        <v>322.31916585708098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1</v>
      </c>
    </row>
    <row r="442" spans="1:12" x14ac:dyDescent="0.3">
      <c r="A442">
        <v>2039</v>
      </c>
      <c r="B442">
        <v>8</v>
      </c>
      <c r="D442" s="32">
        <v>22.6988445018834</v>
      </c>
      <c r="E442">
        <v>388.09503261936601</v>
      </c>
      <c r="F442" s="8">
        <v>326.110471097708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1</v>
      </c>
    </row>
    <row r="443" spans="1:12" x14ac:dyDescent="0.3">
      <c r="A443">
        <v>2039</v>
      </c>
      <c r="B443">
        <v>9</v>
      </c>
      <c r="D443" s="32">
        <v>22.723908374571</v>
      </c>
      <c r="E443">
        <v>388.777229238247</v>
      </c>
      <c r="F443" s="8">
        <v>278.80766602900201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1</v>
      </c>
    </row>
    <row r="444" spans="1:12" x14ac:dyDescent="0.3">
      <c r="A444">
        <v>2039</v>
      </c>
      <c r="B444">
        <v>10</v>
      </c>
      <c r="D444" s="32">
        <v>22.7416696389168</v>
      </c>
      <c r="E444">
        <v>389.44948023853402</v>
      </c>
      <c r="F444" s="8">
        <v>197.884432765106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</row>
    <row r="445" spans="1:12" x14ac:dyDescent="0.3">
      <c r="A445">
        <v>2039</v>
      </c>
      <c r="B445">
        <v>11</v>
      </c>
      <c r="D445" s="32">
        <v>22.774787016536902</v>
      </c>
      <c r="E445">
        <v>390.14508187286498</v>
      </c>
      <c r="F445" s="8">
        <v>77.707704457362297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</row>
    <row r="446" spans="1:12" x14ac:dyDescent="0.3">
      <c r="A446">
        <v>2039</v>
      </c>
      <c r="B446">
        <v>12</v>
      </c>
      <c r="D446" s="32">
        <v>22.812098869352901</v>
      </c>
      <c r="E446">
        <v>390.847337888602</v>
      </c>
      <c r="F446" s="8">
        <v>39.921052135849102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1</v>
      </c>
    </row>
    <row r="447" spans="1:12" x14ac:dyDescent="0.3">
      <c r="A447">
        <v>2040</v>
      </c>
      <c r="B447">
        <v>1</v>
      </c>
      <c r="D447" s="32">
        <v>22.845544809381199</v>
      </c>
      <c r="E447">
        <v>391.54620757014402</v>
      </c>
      <c r="F447" s="8">
        <v>25.819153389254701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</row>
    <row r="448" spans="1:12" x14ac:dyDescent="0.3">
      <c r="A448">
        <v>2040</v>
      </c>
      <c r="B448">
        <v>2</v>
      </c>
      <c r="D448" s="32">
        <v>22.888249325617501</v>
      </c>
      <c r="E448">
        <v>392.25032877806501</v>
      </c>
      <c r="F448" s="8">
        <v>34.616650442410503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1</v>
      </c>
    </row>
    <row r="449" spans="1:12" x14ac:dyDescent="0.3">
      <c r="A449">
        <v>2040</v>
      </c>
      <c r="B449">
        <v>3</v>
      </c>
      <c r="D449" s="32">
        <v>22.928377569236201</v>
      </c>
      <c r="E449">
        <v>392.95346365179103</v>
      </c>
      <c r="F449" s="8">
        <v>65.784681488385004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1</v>
      </c>
    </row>
    <row r="450" spans="1:12" x14ac:dyDescent="0.3">
      <c r="A450">
        <v>2040</v>
      </c>
      <c r="B450">
        <v>4</v>
      </c>
      <c r="D450" s="32">
        <v>22.984076731077199</v>
      </c>
      <c r="E450">
        <v>393.65756725866697</v>
      </c>
      <c r="F450" s="8">
        <v>114.435460819043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1</v>
      </c>
    </row>
    <row r="451" spans="1:12" x14ac:dyDescent="0.3">
      <c r="A451">
        <v>2040</v>
      </c>
      <c r="B451">
        <v>5</v>
      </c>
      <c r="D451" s="32">
        <v>23.004995978869101</v>
      </c>
      <c r="E451">
        <v>394.36005486672798</v>
      </c>
      <c r="F451" s="8">
        <v>209.37507032768599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</row>
    <row r="452" spans="1:12" x14ac:dyDescent="0.3">
      <c r="A452">
        <v>2040</v>
      </c>
      <c r="B452">
        <v>6</v>
      </c>
      <c r="D452" s="32">
        <v>23.018466715675402</v>
      </c>
      <c r="E452">
        <v>395.06207787460602</v>
      </c>
      <c r="F452" s="8">
        <v>273.74012490863299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1</v>
      </c>
    </row>
    <row r="453" spans="1:12" x14ac:dyDescent="0.3">
      <c r="A453">
        <v>2040</v>
      </c>
      <c r="B453">
        <v>7</v>
      </c>
      <c r="D453" s="32">
        <v>23.0309890985774</v>
      </c>
      <c r="E453">
        <v>395.7642345063</v>
      </c>
      <c r="F453" s="8">
        <v>322.31916585708098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</row>
    <row r="454" spans="1:12" x14ac:dyDescent="0.3">
      <c r="A454">
        <v>2040</v>
      </c>
      <c r="B454">
        <v>8</v>
      </c>
      <c r="D454" s="32">
        <v>23.0463303709993</v>
      </c>
      <c r="E454">
        <v>396.46465545872798</v>
      </c>
      <c r="F454" s="8">
        <v>326.110471097708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1</v>
      </c>
    </row>
    <row r="455" spans="1:12" x14ac:dyDescent="0.3">
      <c r="A455">
        <v>2040</v>
      </c>
      <c r="B455">
        <v>9</v>
      </c>
      <c r="D455" s="32">
        <v>23.068658717381599</v>
      </c>
      <c r="E455">
        <v>397.16761003497197</v>
      </c>
      <c r="F455" s="8">
        <v>278.80766602900201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1</v>
      </c>
    </row>
    <row r="456" spans="1:12" x14ac:dyDescent="0.3">
      <c r="A456">
        <v>2040</v>
      </c>
      <c r="B456">
        <v>10</v>
      </c>
      <c r="D456" s="32">
        <v>23.0739367439128</v>
      </c>
      <c r="E456">
        <v>397.85796138279898</v>
      </c>
      <c r="F456" s="8">
        <v>197.884432765106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1</v>
      </c>
    </row>
    <row r="457" spans="1:12" x14ac:dyDescent="0.3">
      <c r="A457">
        <v>2040</v>
      </c>
      <c r="B457">
        <v>11</v>
      </c>
      <c r="D457" s="32">
        <v>23.117143048065799</v>
      </c>
      <c r="E457">
        <v>398.57636774280599</v>
      </c>
      <c r="F457" s="8">
        <v>77.707704457362297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1</v>
      </c>
    </row>
    <row r="458" spans="1:12" x14ac:dyDescent="0.3">
      <c r="A458">
        <v>2040</v>
      </c>
      <c r="B458">
        <v>12</v>
      </c>
      <c r="D458" s="32">
        <v>23.164691758396302</v>
      </c>
      <c r="E458">
        <v>399.30057087439502</v>
      </c>
      <c r="F458" s="8">
        <v>39.921052135849102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8"/>
  <sheetViews>
    <sheetView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33203125" customWidth="1"/>
    <col min="2" max="2" width="6.88671875" bestFit="1" customWidth="1"/>
    <col min="3" max="6" width="11.109375" bestFit="1" customWidth="1"/>
    <col min="7" max="7" width="10.109375" bestFit="1" customWidth="1"/>
  </cols>
  <sheetData>
    <row r="1" spans="1:7" s="60" customFormat="1" x14ac:dyDescent="0.3">
      <c r="A1" s="60" t="s">
        <v>88</v>
      </c>
    </row>
    <row r="2" spans="1:7" s="60" customFormat="1" x14ac:dyDescent="0.3">
      <c r="A2" s="60" t="s">
        <v>79</v>
      </c>
    </row>
    <row r="3" spans="1:7" s="60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2003</v>
      </c>
      <c r="B5" s="1">
        <v>3</v>
      </c>
      <c r="C5" s="2">
        <v>309975.47700000001</v>
      </c>
      <c r="D5" s="2">
        <v>284936.27395967999</v>
      </c>
      <c r="E5" s="2">
        <v>313382.32856104901</v>
      </c>
      <c r="F5" s="2">
        <v>256490.21935831101</v>
      </c>
      <c r="G5" s="2">
        <v>14362.2286847696</v>
      </c>
    </row>
    <row r="6" spans="1:7" x14ac:dyDescent="0.3">
      <c r="A6" s="1">
        <v>2003</v>
      </c>
      <c r="B6" s="1">
        <v>4</v>
      </c>
      <c r="C6" s="2">
        <v>274114.64799999999</v>
      </c>
      <c r="D6" s="2">
        <v>285271.75001825299</v>
      </c>
      <c r="E6" s="2">
        <v>313757.30605701398</v>
      </c>
      <c r="F6" s="2">
        <v>256786.193979492</v>
      </c>
      <c r="G6" s="2">
        <v>14382.1727046047</v>
      </c>
    </row>
    <row r="7" spans="1:7" x14ac:dyDescent="0.3">
      <c r="A7" s="1">
        <v>2003</v>
      </c>
      <c r="B7" s="1">
        <v>5</v>
      </c>
      <c r="C7" s="2">
        <v>287674.29599999997</v>
      </c>
      <c r="D7" s="2">
        <v>287512.077015866</v>
      </c>
      <c r="E7" s="2">
        <v>315970.43567036901</v>
      </c>
      <c r="F7" s="2">
        <v>259053.71836136401</v>
      </c>
      <c r="G7" s="2">
        <v>14368.440921486599</v>
      </c>
    </row>
    <row r="8" spans="1:7" x14ac:dyDescent="0.3">
      <c r="A8" s="1">
        <v>2003</v>
      </c>
      <c r="B8" s="1">
        <v>6</v>
      </c>
      <c r="C8" s="2">
        <v>295515.87900000002</v>
      </c>
      <c r="D8" s="2">
        <v>287448.96363661898</v>
      </c>
      <c r="E8" s="2">
        <v>315911.85702558502</v>
      </c>
      <c r="F8" s="2">
        <v>258986.07024765399</v>
      </c>
      <c r="G8" s="2">
        <v>14370.730479539299</v>
      </c>
    </row>
    <row r="9" spans="1:7" x14ac:dyDescent="0.3">
      <c r="A9" s="1">
        <v>2003</v>
      </c>
      <c r="B9" s="1">
        <v>7</v>
      </c>
      <c r="C9" s="2">
        <v>291239.45600000001</v>
      </c>
      <c r="D9" s="2">
        <v>287856.96588936</v>
      </c>
      <c r="E9" s="2">
        <v>316434.54926785902</v>
      </c>
      <c r="F9" s="2">
        <v>259279.382510861</v>
      </c>
      <c r="G9" s="2">
        <v>14428.636712253099</v>
      </c>
    </row>
    <row r="10" spans="1:7" x14ac:dyDescent="0.3">
      <c r="A10" s="1">
        <v>2003</v>
      </c>
      <c r="B10" s="1">
        <v>8</v>
      </c>
      <c r="C10" s="2">
        <v>267360.71299999999</v>
      </c>
      <c r="D10" s="2">
        <v>287206.85597706499</v>
      </c>
      <c r="E10" s="2">
        <v>315676.898768746</v>
      </c>
      <c r="F10" s="2">
        <v>258736.813185384</v>
      </c>
      <c r="G10" s="2">
        <v>14374.340166654199</v>
      </c>
    </row>
    <row r="11" spans="1:7" x14ac:dyDescent="0.3">
      <c r="A11" s="1">
        <v>2003</v>
      </c>
      <c r="B11" s="1">
        <v>9</v>
      </c>
      <c r="C11" s="2">
        <v>301125.73200000002</v>
      </c>
      <c r="D11" s="2">
        <v>287569.378591143</v>
      </c>
      <c r="E11" s="2">
        <v>316008.92958808201</v>
      </c>
      <c r="F11" s="2">
        <v>259129.82759420399</v>
      </c>
      <c r="G11" s="2">
        <v>14358.945057025499</v>
      </c>
    </row>
    <row r="12" spans="1:7" x14ac:dyDescent="0.3">
      <c r="A12" s="1">
        <v>2003</v>
      </c>
      <c r="B12" s="1">
        <v>10</v>
      </c>
      <c r="C12" s="2">
        <v>283261.598</v>
      </c>
      <c r="D12" s="2">
        <v>286760.46116080898</v>
      </c>
      <c r="E12" s="2">
        <v>315101.36024976399</v>
      </c>
      <c r="F12" s="2">
        <v>258419.562071853</v>
      </c>
      <c r="G12" s="2">
        <v>14309.1363477861</v>
      </c>
    </row>
    <row r="13" spans="1:7" x14ac:dyDescent="0.3">
      <c r="A13" s="1">
        <v>2003</v>
      </c>
      <c r="B13" s="1">
        <v>11</v>
      </c>
      <c r="C13" s="2">
        <v>283320.44900000002</v>
      </c>
      <c r="D13" s="2">
        <v>285213.608746832</v>
      </c>
      <c r="E13" s="2">
        <v>313513.42135649303</v>
      </c>
      <c r="F13" s="2">
        <v>256913.79613717101</v>
      </c>
      <c r="G13" s="2">
        <v>14288.392050562799</v>
      </c>
    </row>
    <row r="14" spans="1:7" x14ac:dyDescent="0.3">
      <c r="A14" s="1">
        <v>2003</v>
      </c>
      <c r="B14" s="1">
        <v>12</v>
      </c>
      <c r="C14" s="2">
        <v>290410.10700000002</v>
      </c>
      <c r="D14" s="2">
        <v>283096.34723558498</v>
      </c>
      <c r="E14" s="2">
        <v>311534.287287343</v>
      </c>
      <c r="F14" s="2">
        <v>254658.407183826</v>
      </c>
      <c r="G14" s="2">
        <v>14358.1317012401</v>
      </c>
    </row>
    <row r="15" spans="1:7" x14ac:dyDescent="0.3">
      <c r="A15" s="1">
        <v>2004</v>
      </c>
      <c r="B15" s="1">
        <v>1</v>
      </c>
      <c r="C15" s="2">
        <v>304127.89500000002</v>
      </c>
      <c r="D15" s="2">
        <v>283255.55099319102</v>
      </c>
      <c r="E15" s="2">
        <v>311645.21248277702</v>
      </c>
      <c r="F15" s="2">
        <v>254865.88950360499</v>
      </c>
      <c r="G15" s="2">
        <v>14333.7561679644</v>
      </c>
    </row>
    <row r="16" spans="1:7" x14ac:dyDescent="0.3">
      <c r="A16" s="1">
        <v>2004</v>
      </c>
      <c r="B16" s="1">
        <v>2</v>
      </c>
      <c r="C16" s="2">
        <v>283829.36499999999</v>
      </c>
      <c r="D16" s="2">
        <v>283759.53421389201</v>
      </c>
      <c r="E16" s="2">
        <v>312084.49752540898</v>
      </c>
      <c r="F16" s="2">
        <v>255434.57090237399</v>
      </c>
      <c r="G16" s="2">
        <v>14301.090476995199</v>
      </c>
    </row>
    <row r="17" spans="1:7" x14ac:dyDescent="0.3">
      <c r="A17" s="1">
        <v>2004</v>
      </c>
      <c r="B17" s="1">
        <v>3</v>
      </c>
      <c r="C17" s="2">
        <v>277615.68400000001</v>
      </c>
      <c r="D17" s="2">
        <v>284408.86977401603</v>
      </c>
      <c r="E17" s="2">
        <v>312668.21295189398</v>
      </c>
      <c r="F17" s="2">
        <v>256149.526596137</v>
      </c>
      <c r="G17" s="2">
        <v>14267.959296630799</v>
      </c>
    </row>
    <row r="18" spans="1:7" x14ac:dyDescent="0.3">
      <c r="A18" s="1">
        <v>2004</v>
      </c>
      <c r="B18" s="1">
        <v>4</v>
      </c>
      <c r="C18" s="2">
        <v>287666.13900000002</v>
      </c>
      <c r="D18" s="2">
        <v>285490.034757605</v>
      </c>
      <c r="E18" s="2">
        <v>313662.99879745702</v>
      </c>
      <c r="F18" s="2">
        <v>257317.070717753</v>
      </c>
      <c r="G18" s="2">
        <v>14224.347029435399</v>
      </c>
    </row>
    <row r="19" spans="1:7" x14ac:dyDescent="0.3">
      <c r="A19" s="1">
        <v>2004</v>
      </c>
      <c r="B19" s="1">
        <v>5</v>
      </c>
      <c r="C19" s="2">
        <v>284176.61599999998</v>
      </c>
      <c r="D19" s="2">
        <v>286680.94776669698</v>
      </c>
      <c r="E19" s="2">
        <v>314782.23097884201</v>
      </c>
      <c r="F19" s="2">
        <v>258579.66455455299</v>
      </c>
      <c r="G19" s="2">
        <v>14188.1558438996</v>
      </c>
    </row>
    <row r="20" spans="1:7" x14ac:dyDescent="0.3">
      <c r="A20" s="1">
        <v>2004</v>
      </c>
      <c r="B20" s="1">
        <v>6</v>
      </c>
      <c r="C20" s="2">
        <v>270981.15299999999</v>
      </c>
      <c r="D20" s="2">
        <v>290375.27213620802</v>
      </c>
      <c r="E20" s="2">
        <v>318652.05271433998</v>
      </c>
      <c r="F20" s="2">
        <v>262098.491558076</v>
      </c>
      <c r="G20" s="2">
        <v>14276.763327053401</v>
      </c>
    </row>
    <row r="21" spans="1:7" x14ac:dyDescent="0.3">
      <c r="A21" s="1">
        <v>2004</v>
      </c>
      <c r="B21" s="1">
        <v>7</v>
      </c>
      <c r="C21" s="2">
        <v>320549.90000000002</v>
      </c>
      <c r="D21" s="2">
        <v>290161.833755798</v>
      </c>
      <c r="E21" s="2">
        <v>318405.56090086198</v>
      </c>
      <c r="F21" s="2">
        <v>261918.106610733</v>
      </c>
      <c r="G21" s="2">
        <v>14260.0748628291</v>
      </c>
    </row>
    <row r="22" spans="1:7" x14ac:dyDescent="0.3">
      <c r="A22" s="1">
        <v>2004</v>
      </c>
      <c r="B22" s="1">
        <v>8</v>
      </c>
      <c r="C22" s="2">
        <v>276030.38099999999</v>
      </c>
      <c r="D22" s="2">
        <v>289917.95104676997</v>
      </c>
      <c r="E22" s="2">
        <v>318112.162957842</v>
      </c>
      <c r="F22" s="2">
        <v>261723.73913569699</v>
      </c>
      <c r="G22" s="2">
        <v>14235.074941963599</v>
      </c>
    </row>
    <row r="23" spans="1:7" x14ac:dyDescent="0.3">
      <c r="A23" s="1">
        <v>2004</v>
      </c>
      <c r="B23" s="1">
        <v>9</v>
      </c>
      <c r="C23" s="2">
        <v>271896.67099999997</v>
      </c>
      <c r="D23" s="2">
        <v>289925.437086605</v>
      </c>
      <c r="E23" s="2">
        <v>318096.31496174401</v>
      </c>
      <c r="F23" s="2">
        <v>261754.55921146501</v>
      </c>
      <c r="G23" s="2">
        <v>14223.293738387099</v>
      </c>
    </row>
    <row r="24" spans="1:7" x14ac:dyDescent="0.3">
      <c r="A24" s="1">
        <v>2004</v>
      </c>
      <c r="B24" s="1">
        <v>10</v>
      </c>
      <c r="C24" s="2">
        <v>169107.201</v>
      </c>
      <c r="D24" s="2">
        <v>169107.201000036</v>
      </c>
      <c r="E24" s="2">
        <v>208274.524950786</v>
      </c>
      <c r="F24" s="2">
        <v>129939.877049285</v>
      </c>
      <c r="G24" s="2">
        <v>19775.328123150699</v>
      </c>
    </row>
    <row r="25" spans="1:7" x14ac:dyDescent="0.3">
      <c r="A25" s="1">
        <v>2004</v>
      </c>
      <c r="B25" s="1">
        <v>11</v>
      </c>
      <c r="C25" s="2">
        <v>361974.06199999998</v>
      </c>
      <c r="D25" s="2">
        <v>361974.06200003403</v>
      </c>
      <c r="E25" s="2">
        <v>401141.38595078501</v>
      </c>
      <c r="F25" s="2">
        <v>322806.73804928397</v>
      </c>
      <c r="G25" s="2">
        <v>19775.328123150699</v>
      </c>
    </row>
    <row r="26" spans="1:7" x14ac:dyDescent="0.3">
      <c r="A26" s="1">
        <v>2004</v>
      </c>
      <c r="B26" s="1">
        <v>12</v>
      </c>
      <c r="C26" s="2">
        <v>330296.76500000001</v>
      </c>
      <c r="D26" s="2">
        <v>284661.266679633</v>
      </c>
      <c r="E26" s="2">
        <v>312789.41793471202</v>
      </c>
      <c r="F26" s="2">
        <v>256533.11542455401</v>
      </c>
      <c r="G26" s="2">
        <v>14201.7213447166</v>
      </c>
    </row>
    <row r="27" spans="1:7" x14ac:dyDescent="0.3">
      <c r="A27" s="1">
        <v>2005</v>
      </c>
      <c r="B27" s="1">
        <v>1</v>
      </c>
      <c r="C27" s="2">
        <v>299271.06300000002</v>
      </c>
      <c r="D27" s="2">
        <v>284539.30303511198</v>
      </c>
      <c r="E27" s="2">
        <v>312671.63641267898</v>
      </c>
      <c r="F27" s="2">
        <v>256406.96965754501</v>
      </c>
      <c r="G27" s="2">
        <v>14203.832871267399</v>
      </c>
    </row>
    <row r="28" spans="1:7" x14ac:dyDescent="0.3">
      <c r="A28" s="1">
        <v>2005</v>
      </c>
      <c r="B28" s="1">
        <v>2</v>
      </c>
      <c r="C28" s="2">
        <v>264274.52399999998</v>
      </c>
      <c r="D28" s="2">
        <v>284460.63169381401</v>
      </c>
      <c r="E28" s="2">
        <v>312609.22151334101</v>
      </c>
      <c r="F28" s="2">
        <v>256312.04187428599</v>
      </c>
      <c r="G28" s="2">
        <v>14212.0406434985</v>
      </c>
    </row>
    <row r="29" spans="1:7" x14ac:dyDescent="0.3">
      <c r="A29" s="1">
        <v>2005</v>
      </c>
      <c r="B29" s="1">
        <v>3</v>
      </c>
      <c r="C29" s="2">
        <v>280157.59000000003</v>
      </c>
      <c r="D29" s="2">
        <v>285310.36910171201</v>
      </c>
      <c r="E29" s="2">
        <v>313370.89015366702</v>
      </c>
      <c r="F29" s="2">
        <v>257249.84804975599</v>
      </c>
      <c r="G29" s="2">
        <v>14167.5752932916</v>
      </c>
    </row>
    <row r="30" spans="1:7" x14ac:dyDescent="0.3">
      <c r="A30" s="1">
        <v>2005</v>
      </c>
      <c r="B30" s="1">
        <v>4</v>
      </c>
      <c r="C30" s="2">
        <v>278450.658</v>
      </c>
      <c r="D30" s="2">
        <v>285995.37448600499</v>
      </c>
      <c r="E30" s="2">
        <v>314035.1833495</v>
      </c>
      <c r="F30" s="2">
        <v>257955.56562251001</v>
      </c>
      <c r="G30" s="2">
        <v>14157.117843518699</v>
      </c>
    </row>
    <row r="31" spans="1:7" x14ac:dyDescent="0.3">
      <c r="A31" s="1">
        <v>2005</v>
      </c>
      <c r="B31" s="1">
        <v>5</v>
      </c>
      <c r="C31" s="2">
        <v>261214.58600000001</v>
      </c>
      <c r="D31" s="2">
        <v>287289.22663271899</v>
      </c>
      <c r="E31" s="2">
        <v>315252.09696268599</v>
      </c>
      <c r="F31" s="2">
        <v>259326.35630275201</v>
      </c>
      <c r="G31" s="2">
        <v>14118.272076375</v>
      </c>
    </row>
    <row r="32" spans="1:7" x14ac:dyDescent="0.3">
      <c r="A32" s="1">
        <v>2005</v>
      </c>
      <c r="B32" s="1">
        <v>6</v>
      </c>
      <c r="C32" s="2">
        <v>272576.06099999999</v>
      </c>
      <c r="D32" s="2">
        <v>288570.46951854002</v>
      </c>
      <c r="E32" s="2">
        <v>316584.50451464299</v>
      </c>
      <c r="F32" s="2">
        <v>260556.43452243699</v>
      </c>
      <c r="G32" s="2">
        <v>14144.1047848443</v>
      </c>
    </row>
    <row r="33" spans="1:7" x14ac:dyDescent="0.3">
      <c r="A33" s="1">
        <v>2005</v>
      </c>
      <c r="B33" s="1">
        <v>7</v>
      </c>
      <c r="C33" s="2">
        <v>260098.614</v>
      </c>
      <c r="D33" s="2">
        <v>290284.05699860503</v>
      </c>
      <c r="E33" s="2">
        <v>318534.52854413399</v>
      </c>
      <c r="F33" s="2">
        <v>262033.58545307699</v>
      </c>
      <c r="G33" s="2">
        <v>14263.480066931001</v>
      </c>
    </row>
    <row r="34" spans="1:7" x14ac:dyDescent="0.3">
      <c r="A34" s="1">
        <v>2005</v>
      </c>
      <c r="B34" s="1">
        <v>8</v>
      </c>
      <c r="C34" s="2">
        <v>293565.67599999998</v>
      </c>
      <c r="D34" s="2">
        <v>289626.22092348401</v>
      </c>
      <c r="E34" s="2">
        <v>317910.93683942501</v>
      </c>
      <c r="F34" s="2">
        <v>261341.505007542</v>
      </c>
      <c r="G34" s="2">
        <v>14280.769827705401</v>
      </c>
    </row>
    <row r="35" spans="1:7" x14ac:dyDescent="0.3">
      <c r="A35" s="1">
        <v>2005</v>
      </c>
      <c r="B35" s="1">
        <v>9</v>
      </c>
      <c r="C35" s="2">
        <v>250149.264</v>
      </c>
      <c r="D35" s="2">
        <v>250149.26400003501</v>
      </c>
      <c r="E35" s="2">
        <v>289316.58795078599</v>
      </c>
      <c r="F35" s="2">
        <v>210981.94004928501</v>
      </c>
      <c r="G35" s="2">
        <v>19775.328123150699</v>
      </c>
    </row>
    <row r="36" spans="1:7" x14ac:dyDescent="0.3">
      <c r="A36" s="1">
        <v>2005</v>
      </c>
      <c r="B36" s="1">
        <v>10</v>
      </c>
      <c r="C36" s="2">
        <v>330084.63199999998</v>
      </c>
      <c r="D36" s="2">
        <v>330084.63200003502</v>
      </c>
      <c r="E36" s="2">
        <v>369251.95595078502</v>
      </c>
      <c r="F36" s="2">
        <v>290917.30804928398</v>
      </c>
      <c r="G36" s="2">
        <v>19775.328123150699</v>
      </c>
    </row>
    <row r="37" spans="1:7" x14ac:dyDescent="0.3">
      <c r="A37" s="1">
        <v>2005</v>
      </c>
      <c r="B37" s="1">
        <v>11</v>
      </c>
      <c r="C37" s="2">
        <v>284157.62</v>
      </c>
      <c r="D37" s="2">
        <v>282429.482735158</v>
      </c>
      <c r="E37" s="2">
        <v>310414.59893215698</v>
      </c>
      <c r="F37" s="2">
        <v>254444.36653815999</v>
      </c>
      <c r="G37" s="2">
        <v>14129.5038705227</v>
      </c>
    </row>
    <row r="38" spans="1:7" x14ac:dyDescent="0.3">
      <c r="A38" s="1">
        <v>2005</v>
      </c>
      <c r="B38" s="1">
        <v>12</v>
      </c>
      <c r="C38" s="2">
        <v>287644.70299999998</v>
      </c>
      <c r="D38" s="2">
        <v>282220.16363370401</v>
      </c>
      <c r="E38" s="2">
        <v>310344.47415567603</v>
      </c>
      <c r="F38" s="2">
        <v>254095.853111731</v>
      </c>
      <c r="G38" s="2">
        <v>14199.7821834528</v>
      </c>
    </row>
    <row r="39" spans="1:7" x14ac:dyDescent="0.3">
      <c r="A39" s="1">
        <v>2006</v>
      </c>
      <c r="B39" s="1">
        <v>1</v>
      </c>
      <c r="C39" s="2">
        <v>273359.90999999997</v>
      </c>
      <c r="D39" s="2">
        <v>284122.21513892</v>
      </c>
      <c r="E39" s="2">
        <v>312263.60970391298</v>
      </c>
      <c r="F39" s="2">
        <v>255980.82057392699</v>
      </c>
      <c r="G39" s="2">
        <v>14208.407806097301</v>
      </c>
    </row>
    <row r="40" spans="1:7" x14ac:dyDescent="0.3">
      <c r="A40" s="1">
        <v>2006</v>
      </c>
      <c r="B40" s="1">
        <v>2</v>
      </c>
      <c r="C40" s="2">
        <v>312553.71999999997</v>
      </c>
      <c r="D40" s="2">
        <v>284282.12274802802</v>
      </c>
      <c r="E40" s="2">
        <v>312454.928761755</v>
      </c>
      <c r="F40" s="2">
        <v>256109.316734302</v>
      </c>
      <c r="G40" s="2">
        <v>14224.2672430685</v>
      </c>
    </row>
    <row r="41" spans="1:7" x14ac:dyDescent="0.3">
      <c r="A41" s="1">
        <v>2006</v>
      </c>
      <c r="B41" s="1">
        <v>3</v>
      </c>
      <c r="C41" s="2">
        <v>275849.90899999999</v>
      </c>
      <c r="D41" s="2">
        <v>284447.82388413802</v>
      </c>
      <c r="E41" s="2">
        <v>312582.44080517301</v>
      </c>
      <c r="F41" s="2">
        <v>256313.206963103</v>
      </c>
      <c r="G41" s="2">
        <v>14204.9858175707</v>
      </c>
    </row>
    <row r="42" spans="1:7" x14ac:dyDescent="0.3">
      <c r="A42" s="1">
        <v>2006</v>
      </c>
      <c r="B42" s="1">
        <v>4</v>
      </c>
      <c r="C42" s="2">
        <v>283304.39899999998</v>
      </c>
      <c r="D42" s="2">
        <v>286304.71988591301</v>
      </c>
      <c r="E42" s="2">
        <v>314373.83751817001</v>
      </c>
      <c r="F42" s="2">
        <v>258235.602253655</v>
      </c>
      <c r="G42" s="2">
        <v>14171.9156509943</v>
      </c>
    </row>
    <row r="43" spans="1:7" x14ac:dyDescent="0.3">
      <c r="A43" s="1">
        <v>2006</v>
      </c>
      <c r="B43" s="1">
        <v>5</v>
      </c>
      <c r="C43" s="2">
        <v>286804.60200000001</v>
      </c>
      <c r="D43" s="2">
        <v>286291.87603959697</v>
      </c>
      <c r="E43" s="2">
        <v>314366.88709389197</v>
      </c>
      <c r="F43" s="2">
        <v>258216.86498530101</v>
      </c>
      <c r="G43" s="2">
        <v>14174.8912016018</v>
      </c>
    </row>
    <row r="44" spans="1:7" x14ac:dyDescent="0.3">
      <c r="A44" s="1">
        <v>2006</v>
      </c>
      <c r="B44" s="1">
        <v>6</v>
      </c>
      <c r="C44" s="2">
        <v>328951.34499999997</v>
      </c>
      <c r="D44" s="2">
        <v>287645.175056501</v>
      </c>
      <c r="E44" s="2">
        <v>315856.62592687702</v>
      </c>
      <c r="F44" s="2">
        <v>259433.72418612501</v>
      </c>
      <c r="G44" s="2">
        <v>14243.778780836001</v>
      </c>
    </row>
    <row r="45" spans="1:7" x14ac:dyDescent="0.3">
      <c r="A45" s="1">
        <v>2006</v>
      </c>
      <c r="B45" s="1">
        <v>7</v>
      </c>
      <c r="C45" s="2">
        <v>295071.62800000003</v>
      </c>
      <c r="D45" s="2">
        <v>285969.06459911499</v>
      </c>
      <c r="E45" s="2">
        <v>314191.27560177498</v>
      </c>
      <c r="F45" s="2">
        <v>257746.85359645501</v>
      </c>
      <c r="G45" s="2">
        <v>14249.2115019183</v>
      </c>
    </row>
    <row r="46" spans="1:7" x14ac:dyDescent="0.3">
      <c r="A46" s="1">
        <v>2006</v>
      </c>
      <c r="B46" s="1">
        <v>8</v>
      </c>
      <c r="C46" s="2">
        <v>293401.98499999999</v>
      </c>
      <c r="D46" s="2">
        <v>287457.38211568398</v>
      </c>
      <c r="E46" s="2">
        <v>315806.316239173</v>
      </c>
      <c r="F46" s="2">
        <v>259108.447992195</v>
      </c>
      <c r="G46" s="2">
        <v>14313.1931846684</v>
      </c>
    </row>
    <row r="47" spans="1:7" x14ac:dyDescent="0.3">
      <c r="A47" s="1">
        <v>2006</v>
      </c>
      <c r="B47" s="1">
        <v>9</v>
      </c>
      <c r="C47" s="2">
        <v>282279.076</v>
      </c>
      <c r="D47" s="2">
        <v>287314.57304754399</v>
      </c>
      <c r="E47" s="2">
        <v>315549.96606696799</v>
      </c>
      <c r="F47" s="2">
        <v>259079.18002812</v>
      </c>
      <c r="G47" s="2">
        <v>14255.867016784799</v>
      </c>
    </row>
    <row r="48" spans="1:7" x14ac:dyDescent="0.3">
      <c r="A48" s="1">
        <v>2006</v>
      </c>
      <c r="B48" s="1">
        <v>10</v>
      </c>
      <c r="C48" s="2">
        <v>295575.06400000001</v>
      </c>
      <c r="D48" s="2">
        <v>287421.23833890498</v>
      </c>
      <c r="E48" s="2">
        <v>315555.69216636999</v>
      </c>
      <c r="F48" s="2">
        <v>259286.78451144</v>
      </c>
      <c r="G48" s="2">
        <v>14204.903472684</v>
      </c>
    </row>
    <row r="49" spans="1:7" x14ac:dyDescent="0.3">
      <c r="A49" s="1">
        <v>2006</v>
      </c>
      <c r="B49" s="1">
        <v>11</v>
      </c>
      <c r="C49" s="2">
        <v>301935.11099999998</v>
      </c>
      <c r="D49" s="2">
        <v>284531.19414572901</v>
      </c>
      <c r="E49" s="2">
        <v>312707.87867881899</v>
      </c>
      <c r="F49" s="2">
        <v>256354.509612639</v>
      </c>
      <c r="G49" s="2">
        <v>14226.2254823688</v>
      </c>
    </row>
    <row r="50" spans="1:7" x14ac:dyDescent="0.3">
      <c r="A50" s="1">
        <v>2006</v>
      </c>
      <c r="B50" s="1">
        <v>12</v>
      </c>
      <c r="C50" s="2">
        <v>272573.97899999999</v>
      </c>
      <c r="D50" s="2">
        <v>283347.84407987702</v>
      </c>
      <c r="E50" s="2">
        <v>311535.600558337</v>
      </c>
      <c r="F50" s="2">
        <v>255160.08760141701</v>
      </c>
      <c r="G50" s="2">
        <v>14231.815635858</v>
      </c>
    </row>
    <row r="51" spans="1:7" x14ac:dyDescent="0.3">
      <c r="A51" s="1">
        <v>2007</v>
      </c>
      <c r="B51" s="1">
        <v>1</v>
      </c>
      <c r="C51" s="2">
        <v>298852.93099999998</v>
      </c>
      <c r="D51" s="2">
        <v>282730.69315797999</v>
      </c>
      <c r="E51" s="2">
        <v>310938.67859999998</v>
      </c>
      <c r="F51" s="2">
        <v>254522.70771595999</v>
      </c>
      <c r="G51" s="2">
        <v>14242.029108509299</v>
      </c>
    </row>
    <row r="52" spans="1:7" x14ac:dyDescent="0.3">
      <c r="A52" s="1">
        <v>2007</v>
      </c>
      <c r="B52" s="1">
        <v>2</v>
      </c>
      <c r="C52" s="2">
        <v>275151.31099999999</v>
      </c>
      <c r="D52" s="2">
        <v>280511.64064645697</v>
      </c>
      <c r="E52" s="2">
        <v>308775.56315135403</v>
      </c>
      <c r="F52" s="2">
        <v>252247.71814156001</v>
      </c>
      <c r="G52" s="2">
        <v>14270.2713691761</v>
      </c>
    </row>
    <row r="53" spans="1:7" x14ac:dyDescent="0.3">
      <c r="A53" s="1">
        <v>2007</v>
      </c>
      <c r="B53" s="1">
        <v>3</v>
      </c>
      <c r="C53" s="2">
        <v>277842.717</v>
      </c>
      <c r="D53" s="2">
        <v>279879.39318534499</v>
      </c>
      <c r="E53" s="2">
        <v>308055.35351768602</v>
      </c>
      <c r="F53" s="2">
        <v>251703.432853003</v>
      </c>
      <c r="G53" s="2">
        <v>14225.8598381024</v>
      </c>
    </row>
    <row r="54" spans="1:7" x14ac:dyDescent="0.3">
      <c r="A54" s="1">
        <v>2007</v>
      </c>
      <c r="B54" s="1">
        <v>4</v>
      </c>
      <c r="C54" s="2">
        <v>242845.633</v>
      </c>
      <c r="D54" s="2">
        <v>278706.15166500502</v>
      </c>
      <c r="E54" s="2">
        <v>306835.01660657499</v>
      </c>
      <c r="F54" s="2">
        <v>250577.28672343501</v>
      </c>
      <c r="G54" s="2">
        <v>14202.0816804023</v>
      </c>
    </row>
    <row r="55" spans="1:7" x14ac:dyDescent="0.3">
      <c r="A55" s="1">
        <v>2007</v>
      </c>
      <c r="B55" s="1">
        <v>5</v>
      </c>
      <c r="C55" s="2">
        <v>286954.03700000001</v>
      </c>
      <c r="D55" s="2">
        <v>279027.72880561999</v>
      </c>
      <c r="E55" s="2">
        <v>307124.15077918698</v>
      </c>
      <c r="F55" s="2">
        <v>250931.306832053</v>
      </c>
      <c r="G55" s="2">
        <v>14185.7014360345</v>
      </c>
    </row>
    <row r="56" spans="1:7" x14ac:dyDescent="0.3">
      <c r="A56" s="1">
        <v>2007</v>
      </c>
      <c r="B56" s="1">
        <v>6</v>
      </c>
      <c r="C56" s="2">
        <v>278871.97899999999</v>
      </c>
      <c r="D56" s="2">
        <v>280039.37553212798</v>
      </c>
      <c r="E56" s="2">
        <v>308205.51938944199</v>
      </c>
      <c r="F56" s="2">
        <v>251873.231674813</v>
      </c>
      <c r="G56" s="2">
        <v>14220.9035634557</v>
      </c>
    </row>
    <row r="57" spans="1:7" x14ac:dyDescent="0.3">
      <c r="A57" s="1">
        <v>2007</v>
      </c>
      <c r="B57" s="1">
        <v>7</v>
      </c>
      <c r="C57" s="2">
        <v>270910.37900000002</v>
      </c>
      <c r="D57" s="2">
        <v>280793.97950160602</v>
      </c>
      <c r="E57" s="2">
        <v>309066.03223229898</v>
      </c>
      <c r="F57" s="2">
        <v>252521.92677091301</v>
      </c>
      <c r="G57" s="2">
        <v>14274.376267510201</v>
      </c>
    </row>
    <row r="58" spans="1:7" x14ac:dyDescent="0.3">
      <c r="A58" s="1">
        <v>2007</v>
      </c>
      <c r="B58" s="1">
        <v>8</v>
      </c>
      <c r="C58" s="2">
        <v>252699.50700000001</v>
      </c>
      <c r="D58" s="2">
        <v>280231.31739802897</v>
      </c>
      <c r="E58" s="2">
        <v>308630.42707733501</v>
      </c>
      <c r="F58" s="2">
        <v>251832.20771872299</v>
      </c>
      <c r="G58" s="2">
        <v>14338.526497745601</v>
      </c>
    </row>
    <row r="59" spans="1:7" x14ac:dyDescent="0.3">
      <c r="A59" s="1">
        <v>2007</v>
      </c>
      <c r="B59" s="1">
        <v>9</v>
      </c>
      <c r="C59" s="2">
        <v>275468.25699999998</v>
      </c>
      <c r="D59" s="2">
        <v>277389.54318809003</v>
      </c>
      <c r="E59" s="2">
        <v>305623.76806809398</v>
      </c>
      <c r="F59" s="2">
        <v>249155.31830808599</v>
      </c>
      <c r="G59" s="2">
        <v>14255.2772307593</v>
      </c>
    </row>
    <row r="60" spans="1:7" x14ac:dyDescent="0.3">
      <c r="A60" s="1">
        <v>2007</v>
      </c>
      <c r="B60" s="1">
        <v>10</v>
      </c>
      <c r="C60" s="2">
        <v>279559.88299999997</v>
      </c>
      <c r="D60" s="2">
        <v>274342.79496791802</v>
      </c>
      <c r="E60" s="2">
        <v>302454.97282354097</v>
      </c>
      <c r="F60" s="2">
        <v>246230.617112295</v>
      </c>
      <c r="G60" s="2">
        <v>14193.6564788123</v>
      </c>
    </row>
    <row r="61" spans="1:7" x14ac:dyDescent="0.3">
      <c r="A61" s="1">
        <v>2007</v>
      </c>
      <c r="B61" s="1">
        <v>11</v>
      </c>
      <c r="C61" s="2">
        <v>261196.046</v>
      </c>
      <c r="D61" s="2">
        <v>269803.41723624902</v>
      </c>
      <c r="E61" s="2">
        <v>297883.241738229</v>
      </c>
      <c r="F61" s="2">
        <v>241723.59273426901</v>
      </c>
      <c r="G61" s="2">
        <v>14177.3214801544</v>
      </c>
    </row>
    <row r="62" spans="1:7" x14ac:dyDescent="0.3">
      <c r="A62" s="1">
        <v>2007</v>
      </c>
      <c r="B62" s="1">
        <v>12</v>
      </c>
      <c r="C62" s="2">
        <v>250957.57500000001</v>
      </c>
      <c r="D62" s="2">
        <v>268358.23162081197</v>
      </c>
      <c r="E62" s="2">
        <v>296457.01375342201</v>
      </c>
      <c r="F62" s="2">
        <v>240259.449488201</v>
      </c>
      <c r="G62" s="2">
        <v>14186.8930650455</v>
      </c>
    </row>
    <row r="63" spans="1:7" x14ac:dyDescent="0.3">
      <c r="A63" s="1">
        <v>2008</v>
      </c>
      <c r="B63" s="1">
        <v>1</v>
      </c>
      <c r="C63" s="2">
        <v>292704.61499999999</v>
      </c>
      <c r="D63" s="2">
        <v>266715.14381651703</v>
      </c>
      <c r="E63" s="2">
        <v>294886.77173803002</v>
      </c>
      <c r="F63" s="2">
        <v>238543.51589500401</v>
      </c>
      <c r="G63" s="2">
        <v>14223.672431941999</v>
      </c>
    </row>
    <row r="64" spans="1:7" x14ac:dyDescent="0.3">
      <c r="A64" s="1">
        <v>2008</v>
      </c>
      <c r="B64" s="1">
        <v>2</v>
      </c>
      <c r="C64" s="2">
        <v>280342.39500000002</v>
      </c>
      <c r="D64" s="2">
        <v>265839.39248260797</v>
      </c>
      <c r="E64" s="2">
        <v>293959.23477523698</v>
      </c>
      <c r="F64" s="2">
        <v>237719.550189979</v>
      </c>
      <c r="G64" s="2">
        <v>14197.526203403801</v>
      </c>
    </row>
    <row r="65" spans="1:7" x14ac:dyDescent="0.3">
      <c r="A65" s="1">
        <v>2008</v>
      </c>
      <c r="B65" s="1">
        <v>3</v>
      </c>
      <c r="C65" s="2">
        <v>247693.236</v>
      </c>
      <c r="D65" s="2">
        <v>263768.521756478</v>
      </c>
      <c r="E65" s="2">
        <v>291883.96887515602</v>
      </c>
      <c r="F65" s="2">
        <v>235653.074637799</v>
      </c>
      <c r="G65" s="2">
        <v>14195.3071085498</v>
      </c>
    </row>
    <row r="66" spans="1:7" x14ac:dyDescent="0.3">
      <c r="A66" s="1">
        <v>2008</v>
      </c>
      <c r="B66" s="1">
        <v>4</v>
      </c>
      <c r="C66" s="2">
        <v>260759.258</v>
      </c>
      <c r="D66" s="2">
        <v>264207.664894221</v>
      </c>
      <c r="E66" s="2">
        <v>292264.28989002499</v>
      </c>
      <c r="F66" s="2">
        <v>236151.03989841699</v>
      </c>
      <c r="G66" s="2">
        <v>14165.6081997807</v>
      </c>
    </row>
    <row r="67" spans="1:7" x14ac:dyDescent="0.3">
      <c r="A67" s="1">
        <v>2008</v>
      </c>
      <c r="B67" s="1">
        <v>5</v>
      </c>
      <c r="C67" s="2">
        <v>254647.147</v>
      </c>
      <c r="D67" s="2">
        <v>262469.43749920599</v>
      </c>
      <c r="E67" s="2">
        <v>290510.42173996399</v>
      </c>
      <c r="F67" s="2">
        <v>234428.45325844799</v>
      </c>
      <c r="G67" s="2">
        <v>14157.7112838841</v>
      </c>
    </row>
    <row r="68" spans="1:7" x14ac:dyDescent="0.3">
      <c r="A68" s="1">
        <v>2008</v>
      </c>
      <c r="B68" s="1">
        <v>6</v>
      </c>
      <c r="C68" s="2">
        <v>283253.092</v>
      </c>
      <c r="D68" s="2">
        <v>260130.27101909599</v>
      </c>
      <c r="E68" s="2">
        <v>288243.32075170102</v>
      </c>
      <c r="F68" s="2">
        <v>232017.221286491</v>
      </c>
      <c r="G68" s="2">
        <v>14194.0966838523</v>
      </c>
    </row>
    <row r="69" spans="1:7" x14ac:dyDescent="0.3">
      <c r="A69" s="1">
        <v>2008</v>
      </c>
      <c r="B69" s="1">
        <v>7</v>
      </c>
      <c r="C69" s="2">
        <v>270608.02399999998</v>
      </c>
      <c r="D69" s="2">
        <v>253512.069253778</v>
      </c>
      <c r="E69" s="2">
        <v>281611.22224009002</v>
      </c>
      <c r="F69" s="2">
        <v>225412.91626746501</v>
      </c>
      <c r="G69" s="2">
        <v>14187.0803066771</v>
      </c>
    </row>
    <row r="70" spans="1:7" x14ac:dyDescent="0.3">
      <c r="A70" s="1">
        <v>2008</v>
      </c>
      <c r="B70" s="1">
        <v>8</v>
      </c>
      <c r="C70" s="2">
        <v>243277.74</v>
      </c>
      <c r="D70" s="2">
        <v>254516.81083638</v>
      </c>
      <c r="E70" s="2">
        <v>282664.084540546</v>
      </c>
      <c r="F70" s="2">
        <v>226369.537132214</v>
      </c>
      <c r="G70" s="2">
        <v>14211.376145378499</v>
      </c>
    </row>
    <row r="71" spans="1:7" x14ac:dyDescent="0.3">
      <c r="A71" s="1">
        <v>2008</v>
      </c>
      <c r="B71" s="1">
        <v>9</v>
      </c>
      <c r="C71" s="2">
        <v>261643.70600000001</v>
      </c>
      <c r="D71" s="2">
        <v>255773.042920509</v>
      </c>
      <c r="E71" s="2">
        <v>283864.12558902102</v>
      </c>
      <c r="F71" s="2">
        <v>227681.960251996</v>
      </c>
      <c r="G71" s="2">
        <v>14183.0056555024</v>
      </c>
    </row>
    <row r="72" spans="1:7" x14ac:dyDescent="0.3">
      <c r="A72" s="1">
        <v>2008</v>
      </c>
      <c r="B72" s="1">
        <v>10</v>
      </c>
      <c r="C72" s="2">
        <v>252781</v>
      </c>
      <c r="D72" s="2">
        <v>255964.36957948899</v>
      </c>
      <c r="E72" s="2">
        <v>283827.200388706</v>
      </c>
      <c r="F72" s="2">
        <v>228101.538770271</v>
      </c>
      <c r="G72" s="2">
        <v>14067.7627704396</v>
      </c>
    </row>
    <row r="73" spans="1:7" x14ac:dyDescent="0.3">
      <c r="A73" s="1">
        <v>2008</v>
      </c>
      <c r="B73" s="1">
        <v>11</v>
      </c>
      <c r="C73" s="2">
        <v>242471.94500000001</v>
      </c>
      <c r="D73" s="2">
        <v>252246.35087398899</v>
      </c>
      <c r="E73" s="2">
        <v>280172.58448272903</v>
      </c>
      <c r="F73" s="2">
        <v>224320.11726524899</v>
      </c>
      <c r="G73" s="2">
        <v>14099.774433172801</v>
      </c>
    </row>
    <row r="74" spans="1:7" x14ac:dyDescent="0.3">
      <c r="A74" s="1">
        <v>2008</v>
      </c>
      <c r="B74" s="1">
        <v>12</v>
      </c>
      <c r="C74" s="2">
        <v>256175.24900000001</v>
      </c>
      <c r="D74" s="2">
        <v>249411.855264913</v>
      </c>
      <c r="E74" s="2">
        <v>277363.85636474303</v>
      </c>
      <c r="F74" s="2">
        <v>221459.85416508399</v>
      </c>
      <c r="G74" s="2">
        <v>14112.7842724931</v>
      </c>
    </row>
    <row r="75" spans="1:7" x14ac:dyDescent="0.3">
      <c r="A75" s="1">
        <v>2009</v>
      </c>
      <c r="B75" s="1">
        <v>1</v>
      </c>
      <c r="C75" s="2">
        <v>257038.212</v>
      </c>
      <c r="D75" s="2">
        <v>247081.22016594899</v>
      </c>
      <c r="E75" s="2">
        <v>275078.44296282501</v>
      </c>
      <c r="F75" s="2">
        <v>219083.997369074</v>
      </c>
      <c r="G75" s="2">
        <v>14135.616414369901</v>
      </c>
    </row>
    <row r="76" spans="1:7" x14ac:dyDescent="0.3">
      <c r="A76" s="1">
        <v>2009</v>
      </c>
      <c r="B76" s="1">
        <v>2</v>
      </c>
      <c r="C76" s="2">
        <v>240542.141</v>
      </c>
      <c r="D76" s="2">
        <v>244558.72461653699</v>
      </c>
      <c r="E76" s="2">
        <v>272596.02155892999</v>
      </c>
      <c r="F76" s="2">
        <v>216521.427674145</v>
      </c>
      <c r="G76" s="2">
        <v>14155.8495908269</v>
      </c>
    </row>
    <row r="77" spans="1:7" x14ac:dyDescent="0.3">
      <c r="A77" s="1">
        <v>2009</v>
      </c>
      <c r="B77" s="1">
        <v>3</v>
      </c>
      <c r="C77" s="2">
        <v>224142.973</v>
      </c>
      <c r="D77" s="2">
        <v>243106.85069448801</v>
      </c>
      <c r="E77" s="2">
        <v>271098.75044192601</v>
      </c>
      <c r="F77" s="2">
        <v>215114.95094705001</v>
      </c>
      <c r="G77" s="2">
        <v>14132.928841193399</v>
      </c>
    </row>
    <row r="78" spans="1:7" x14ac:dyDescent="0.3">
      <c r="A78" s="1">
        <v>2009</v>
      </c>
      <c r="B78" s="1">
        <v>4</v>
      </c>
      <c r="C78" s="2">
        <v>233237.31899999999</v>
      </c>
      <c r="D78" s="2">
        <v>242565.91367023301</v>
      </c>
      <c r="E78" s="2">
        <v>270489.10657647898</v>
      </c>
      <c r="F78" s="2">
        <v>214642.72076398801</v>
      </c>
      <c r="G78" s="2">
        <v>14098.2392021822</v>
      </c>
    </row>
    <row r="79" spans="1:7" x14ac:dyDescent="0.3">
      <c r="A79" s="1">
        <v>2009</v>
      </c>
      <c r="B79" s="1">
        <v>5</v>
      </c>
      <c r="C79" s="2">
        <v>249403.08300000001</v>
      </c>
      <c r="D79" s="2">
        <v>241604.36480461</v>
      </c>
      <c r="E79" s="2">
        <v>269544.95264282002</v>
      </c>
      <c r="F79" s="2">
        <v>213663.776966401</v>
      </c>
      <c r="G79" s="2">
        <v>14107.0217906403</v>
      </c>
    </row>
    <row r="80" spans="1:7" x14ac:dyDescent="0.3">
      <c r="A80" s="1">
        <v>2009</v>
      </c>
      <c r="B80" s="1">
        <v>6</v>
      </c>
      <c r="C80" s="2">
        <v>249778.465</v>
      </c>
      <c r="D80" s="2">
        <v>241180.18362031601</v>
      </c>
      <c r="E80" s="2">
        <v>269262.50524983503</v>
      </c>
      <c r="F80" s="2">
        <v>213097.86199079701</v>
      </c>
      <c r="G80" s="2">
        <v>14178.5822636714</v>
      </c>
    </row>
    <row r="81" spans="1:7" x14ac:dyDescent="0.3">
      <c r="A81" s="1">
        <v>2009</v>
      </c>
      <c r="B81" s="1">
        <v>7</v>
      </c>
      <c r="C81" s="2">
        <v>223347.47099999999</v>
      </c>
      <c r="D81" s="2">
        <v>238873.203965922</v>
      </c>
      <c r="E81" s="2">
        <v>267063.25016877498</v>
      </c>
      <c r="F81" s="2">
        <v>210683.157763069</v>
      </c>
      <c r="G81" s="2">
        <v>14232.9717028706</v>
      </c>
    </row>
    <row r="82" spans="1:7" x14ac:dyDescent="0.3">
      <c r="A82" s="1">
        <v>2009</v>
      </c>
      <c r="B82" s="1">
        <v>8</v>
      </c>
      <c r="C82" s="2">
        <v>237773.06</v>
      </c>
      <c r="D82" s="2">
        <v>237838.26243416601</v>
      </c>
      <c r="E82" s="2">
        <v>266149.87390000297</v>
      </c>
      <c r="F82" s="2">
        <v>209526.65096833001</v>
      </c>
      <c r="G82" s="2">
        <v>14294.3492166089</v>
      </c>
    </row>
    <row r="83" spans="1:7" x14ac:dyDescent="0.3">
      <c r="A83" s="1">
        <v>2009</v>
      </c>
      <c r="B83" s="1">
        <v>9</v>
      </c>
      <c r="C83" s="2">
        <v>240462.74400000001</v>
      </c>
      <c r="D83" s="2">
        <v>235730.09205496401</v>
      </c>
      <c r="E83" s="2">
        <v>263936.34576514701</v>
      </c>
      <c r="F83" s="2">
        <v>207523.83834478099</v>
      </c>
      <c r="G83" s="2">
        <v>14241.1547683235</v>
      </c>
    </row>
    <row r="84" spans="1:7" x14ac:dyDescent="0.3">
      <c r="A84" s="1">
        <v>2009</v>
      </c>
      <c r="B84" s="1">
        <v>10</v>
      </c>
      <c r="C84" s="2">
        <v>228401.93700000001</v>
      </c>
      <c r="D84" s="2">
        <v>232030.83386844501</v>
      </c>
      <c r="E84" s="2">
        <v>260183.652884132</v>
      </c>
      <c r="F84" s="2">
        <v>203878.014852758</v>
      </c>
      <c r="G84" s="2">
        <v>14214.175937241</v>
      </c>
    </row>
    <row r="85" spans="1:7" x14ac:dyDescent="0.3">
      <c r="A85" s="1">
        <v>2009</v>
      </c>
      <c r="B85" s="1">
        <v>11</v>
      </c>
      <c r="C85" s="2">
        <v>219796.30300000001</v>
      </c>
      <c r="D85" s="2">
        <v>229835.47877089999</v>
      </c>
      <c r="E85" s="2">
        <v>257936.570249574</v>
      </c>
      <c r="F85" s="2">
        <v>201734.38729222599</v>
      </c>
      <c r="G85" s="2">
        <v>14188.059038912301</v>
      </c>
    </row>
    <row r="86" spans="1:7" x14ac:dyDescent="0.3">
      <c r="A86" s="1">
        <v>2009</v>
      </c>
      <c r="B86" s="1">
        <v>12</v>
      </c>
      <c r="C86" s="2">
        <v>258170.508</v>
      </c>
      <c r="D86" s="2">
        <v>229575.231822823</v>
      </c>
      <c r="E86" s="2">
        <v>257720.55974979099</v>
      </c>
      <c r="F86" s="2">
        <v>201429.90389585501</v>
      </c>
      <c r="G86" s="2">
        <v>14210.393735076799</v>
      </c>
    </row>
    <row r="87" spans="1:7" x14ac:dyDescent="0.3">
      <c r="A87" s="1">
        <v>2010</v>
      </c>
      <c r="B87" s="1">
        <v>1</v>
      </c>
      <c r="C87" s="2">
        <v>236892.51800000001</v>
      </c>
      <c r="D87" s="2">
        <v>229294.461697377</v>
      </c>
      <c r="E87" s="2">
        <v>257508.80751109499</v>
      </c>
      <c r="F87" s="2">
        <v>201080.11588365899</v>
      </c>
      <c r="G87" s="2">
        <v>14245.2404189749</v>
      </c>
    </row>
    <row r="88" spans="1:7" x14ac:dyDescent="0.3">
      <c r="A88" s="1">
        <v>2010</v>
      </c>
      <c r="B88" s="1">
        <v>2</v>
      </c>
      <c r="C88" s="2">
        <v>230895.62299999999</v>
      </c>
      <c r="D88" s="2">
        <v>230272.968587882</v>
      </c>
      <c r="E88" s="2">
        <v>258478.86301239399</v>
      </c>
      <c r="F88" s="2">
        <v>202067.07416336899</v>
      </c>
      <c r="G88" s="2">
        <v>14240.973367316001</v>
      </c>
    </row>
    <row r="89" spans="1:7" x14ac:dyDescent="0.3">
      <c r="A89" s="1">
        <v>2010</v>
      </c>
      <c r="B89" s="1">
        <v>3</v>
      </c>
      <c r="C89" s="2">
        <v>208344.239</v>
      </c>
      <c r="D89" s="2">
        <v>231308.384044698</v>
      </c>
      <c r="E89" s="2">
        <v>259481.29791702301</v>
      </c>
      <c r="F89" s="2">
        <v>203135.47017237201</v>
      </c>
      <c r="G89" s="2">
        <v>14224.321700176501</v>
      </c>
    </row>
    <row r="90" spans="1:7" x14ac:dyDescent="0.3">
      <c r="A90" s="1">
        <v>2010</v>
      </c>
      <c r="B90" s="1">
        <v>4</v>
      </c>
      <c r="C90" s="2">
        <v>232563.927</v>
      </c>
      <c r="D90" s="2">
        <v>234222.45966058399</v>
      </c>
      <c r="E90" s="2">
        <v>262228.98175983003</v>
      </c>
      <c r="F90" s="2">
        <v>206215.937561339</v>
      </c>
      <c r="G90" s="2">
        <v>14140.3115718923</v>
      </c>
    </row>
    <row r="91" spans="1:7" x14ac:dyDescent="0.3">
      <c r="A91" s="1">
        <v>2010</v>
      </c>
      <c r="B91" s="1">
        <v>5</v>
      </c>
      <c r="C91" s="2">
        <v>235616.6</v>
      </c>
      <c r="D91" s="2">
        <v>237506.91043245301</v>
      </c>
      <c r="E91" s="2">
        <v>265470.48876997997</v>
      </c>
      <c r="F91" s="2">
        <v>209543.33209492601</v>
      </c>
      <c r="G91" s="2">
        <v>14118.629544805301</v>
      </c>
    </row>
    <row r="92" spans="1:7" x14ac:dyDescent="0.3">
      <c r="A92" s="1">
        <v>2010</v>
      </c>
      <c r="B92" s="1">
        <v>6</v>
      </c>
      <c r="C92" s="2">
        <v>245880.53700000001</v>
      </c>
      <c r="D92" s="2">
        <v>239899.944906174</v>
      </c>
      <c r="E92" s="2">
        <v>268117.55321976199</v>
      </c>
      <c r="F92" s="2">
        <v>211682.33659258601</v>
      </c>
      <c r="G92" s="2">
        <v>14246.8876340235</v>
      </c>
    </row>
    <row r="93" spans="1:7" x14ac:dyDescent="0.3">
      <c r="A93" s="1">
        <v>2010</v>
      </c>
      <c r="B93" s="1">
        <v>7</v>
      </c>
      <c r="C93" s="2">
        <v>234817.12400000001</v>
      </c>
      <c r="D93" s="2">
        <v>240117.69699286399</v>
      </c>
      <c r="E93" s="2">
        <v>268301.87486702902</v>
      </c>
      <c r="F93" s="2">
        <v>211933.51911869799</v>
      </c>
      <c r="G93" s="2">
        <v>14230.0088217334</v>
      </c>
    </row>
    <row r="94" spans="1:7" x14ac:dyDescent="0.3">
      <c r="A94" s="1">
        <v>2010</v>
      </c>
      <c r="B94" s="1">
        <v>8</v>
      </c>
      <c r="C94" s="2">
        <v>237072.076</v>
      </c>
      <c r="D94" s="2">
        <v>239707.033292504</v>
      </c>
      <c r="E94" s="2">
        <v>267920.21999802999</v>
      </c>
      <c r="F94" s="2">
        <v>211493.84658697899</v>
      </c>
      <c r="G94" s="2">
        <v>14244.6551927577</v>
      </c>
    </row>
    <row r="95" spans="1:7" x14ac:dyDescent="0.3">
      <c r="A95" s="1">
        <v>2010</v>
      </c>
      <c r="B95" s="1">
        <v>9</v>
      </c>
      <c r="C95" s="2">
        <v>236614.94</v>
      </c>
      <c r="D95" s="2">
        <v>238417.72794106699</v>
      </c>
      <c r="E95" s="2">
        <v>266540.99522972998</v>
      </c>
      <c r="F95" s="2">
        <v>210294.46065240499</v>
      </c>
      <c r="G95" s="2">
        <v>14199.255461712901</v>
      </c>
    </row>
    <row r="96" spans="1:7" x14ac:dyDescent="0.3">
      <c r="A96" s="1">
        <v>2010</v>
      </c>
      <c r="B96" s="1">
        <v>10</v>
      </c>
      <c r="C96" s="2">
        <v>222750.48800000001</v>
      </c>
      <c r="D96" s="2">
        <v>234568.77625033999</v>
      </c>
      <c r="E96" s="2">
        <v>262496.20440851501</v>
      </c>
      <c r="F96" s="2">
        <v>206641.34809216499</v>
      </c>
      <c r="G96" s="2">
        <v>14100.377553443899</v>
      </c>
    </row>
    <row r="97" spans="1:7" x14ac:dyDescent="0.3">
      <c r="A97" s="1">
        <v>2010</v>
      </c>
      <c r="B97" s="1">
        <v>11</v>
      </c>
      <c r="C97" s="2">
        <v>229899.79399999999</v>
      </c>
      <c r="D97" s="2">
        <v>232505.628291031</v>
      </c>
      <c r="E97" s="2">
        <v>260481.67353012899</v>
      </c>
      <c r="F97" s="2">
        <v>204529.58305193199</v>
      </c>
      <c r="G97" s="2">
        <v>14124.9240026437</v>
      </c>
    </row>
    <row r="98" spans="1:7" x14ac:dyDescent="0.3">
      <c r="A98" s="1">
        <v>2010</v>
      </c>
      <c r="B98" s="1">
        <v>12</v>
      </c>
      <c r="C98" s="2">
        <v>228580.823</v>
      </c>
      <c r="D98" s="2">
        <v>230655.12521011601</v>
      </c>
      <c r="E98" s="2">
        <v>258776.136059816</v>
      </c>
      <c r="F98" s="2">
        <v>202534.11436041701</v>
      </c>
      <c r="G98" s="2">
        <v>14198.1162002983</v>
      </c>
    </row>
    <row r="99" spans="1:7" x14ac:dyDescent="0.3">
      <c r="A99" s="1">
        <v>2011</v>
      </c>
      <c r="B99" s="1">
        <v>1</v>
      </c>
      <c r="C99" s="2">
        <v>220459.405</v>
      </c>
      <c r="D99" s="2">
        <v>230905.424937006</v>
      </c>
      <c r="E99" s="2">
        <v>259007.15347592399</v>
      </c>
      <c r="F99" s="2">
        <v>202803.696398089</v>
      </c>
      <c r="G99" s="2">
        <v>14188.3806865021</v>
      </c>
    </row>
    <row r="100" spans="1:7" x14ac:dyDescent="0.3">
      <c r="A100" s="1">
        <v>2011</v>
      </c>
      <c r="B100" s="1">
        <v>2</v>
      </c>
      <c r="C100" s="2">
        <v>218087.05600000001</v>
      </c>
      <c r="D100" s="2">
        <v>230281.54374197801</v>
      </c>
      <c r="E100" s="2">
        <v>258343.31418245501</v>
      </c>
      <c r="F100" s="2">
        <v>202219.77330150001</v>
      </c>
      <c r="G100" s="2">
        <v>14168.206101462099</v>
      </c>
    </row>
    <row r="101" spans="1:7" x14ac:dyDescent="0.3">
      <c r="A101" s="1">
        <v>2011</v>
      </c>
      <c r="B101" s="1">
        <v>3</v>
      </c>
      <c r="C101" s="2">
        <v>219574.117</v>
      </c>
      <c r="D101" s="2">
        <v>229728.729584758</v>
      </c>
      <c r="E101" s="2">
        <v>257727.23397242301</v>
      </c>
      <c r="F101" s="2">
        <v>201730.22519709301</v>
      </c>
      <c r="G101" s="2">
        <v>14136.263481256799</v>
      </c>
    </row>
    <row r="102" spans="1:7" x14ac:dyDescent="0.3">
      <c r="A102" s="1">
        <v>2011</v>
      </c>
      <c r="B102" s="1">
        <v>4</v>
      </c>
      <c r="C102" s="2">
        <v>248652.56700000001</v>
      </c>
      <c r="D102" s="2">
        <v>230898.218687324</v>
      </c>
      <c r="E102" s="2">
        <v>258833.30082106401</v>
      </c>
      <c r="F102" s="2">
        <v>202963.13655358501</v>
      </c>
      <c r="G102" s="2">
        <v>14104.2419961214</v>
      </c>
    </row>
    <row r="103" spans="1:7" x14ac:dyDescent="0.3">
      <c r="A103" s="1">
        <v>2011</v>
      </c>
      <c r="B103" s="1">
        <v>5</v>
      </c>
      <c r="C103" s="2">
        <v>227787.63800000001</v>
      </c>
      <c r="D103" s="2">
        <v>230114.18705204499</v>
      </c>
      <c r="E103" s="2">
        <v>258082.517749299</v>
      </c>
      <c r="F103" s="2">
        <v>202145.856354791</v>
      </c>
      <c r="G103" s="2">
        <v>14121.0289804439</v>
      </c>
    </row>
    <row r="104" spans="1:7" x14ac:dyDescent="0.3">
      <c r="A104" s="1">
        <v>2011</v>
      </c>
      <c r="B104" s="1">
        <v>6</v>
      </c>
      <c r="C104" s="2">
        <v>251288.984</v>
      </c>
      <c r="D104" s="2">
        <v>230723.87774145001</v>
      </c>
      <c r="E104" s="2">
        <v>258857.966856746</v>
      </c>
      <c r="F104" s="2">
        <v>202589.78862615401</v>
      </c>
      <c r="G104" s="2">
        <v>14204.7193318724</v>
      </c>
    </row>
    <row r="105" spans="1:7" x14ac:dyDescent="0.3">
      <c r="A105" s="1">
        <v>2011</v>
      </c>
      <c r="B105" s="1">
        <v>7</v>
      </c>
      <c r="C105" s="2">
        <v>229184.96599999999</v>
      </c>
      <c r="D105" s="2">
        <v>229923.21726339101</v>
      </c>
      <c r="E105" s="2">
        <v>258217.632831264</v>
      </c>
      <c r="F105" s="2">
        <v>201628.80169551799</v>
      </c>
      <c r="G105" s="2">
        <v>14285.667119128</v>
      </c>
    </row>
    <row r="106" spans="1:7" x14ac:dyDescent="0.3">
      <c r="A106" s="1">
        <v>2011</v>
      </c>
      <c r="B106" s="1">
        <v>8</v>
      </c>
      <c r="C106" s="2">
        <v>240245.652</v>
      </c>
      <c r="D106" s="2">
        <v>228819.627288118</v>
      </c>
      <c r="E106" s="2">
        <v>257035.88711457199</v>
      </c>
      <c r="F106" s="2">
        <v>200603.36746166501</v>
      </c>
      <c r="G106" s="2">
        <v>14246.2067916054</v>
      </c>
    </row>
    <row r="107" spans="1:7" x14ac:dyDescent="0.3">
      <c r="A107" s="1">
        <v>2011</v>
      </c>
      <c r="B107" s="1">
        <v>9</v>
      </c>
      <c r="C107" s="2">
        <v>232903.079</v>
      </c>
      <c r="D107" s="2">
        <v>227671.41236269299</v>
      </c>
      <c r="E107" s="2">
        <v>255785.118820984</v>
      </c>
      <c r="F107" s="2">
        <v>199557.70590440099</v>
      </c>
      <c r="G107" s="2">
        <v>14194.4282603969</v>
      </c>
    </row>
    <row r="108" spans="1:7" x14ac:dyDescent="0.3">
      <c r="A108" s="1">
        <v>2011</v>
      </c>
      <c r="B108" s="1">
        <v>10</v>
      </c>
      <c r="C108" s="2">
        <v>222298.796</v>
      </c>
      <c r="D108" s="2">
        <v>224497.5407983</v>
      </c>
      <c r="E108" s="2">
        <v>252485.523689644</v>
      </c>
      <c r="F108" s="2">
        <v>196509.55790695499</v>
      </c>
      <c r="G108" s="2">
        <v>14130.951245926401</v>
      </c>
    </row>
    <row r="109" spans="1:7" x14ac:dyDescent="0.3">
      <c r="A109" s="1">
        <v>2011</v>
      </c>
      <c r="B109" s="1">
        <v>11</v>
      </c>
      <c r="C109" s="2">
        <v>223054.33300000001</v>
      </c>
      <c r="D109" s="2">
        <v>222752.236095664</v>
      </c>
      <c r="E109" s="2">
        <v>250805.787072629</v>
      </c>
      <c r="F109" s="2">
        <v>194698.68511869901</v>
      </c>
      <c r="G109" s="2">
        <v>14164.0561475835</v>
      </c>
    </row>
    <row r="110" spans="1:7" x14ac:dyDescent="0.3">
      <c r="A110" s="1">
        <v>2011</v>
      </c>
      <c r="B110" s="1">
        <v>12</v>
      </c>
      <c r="C110" s="2">
        <v>220501.573</v>
      </c>
      <c r="D110" s="2">
        <v>221963.78800486599</v>
      </c>
      <c r="E110" s="2">
        <v>250075.98508928099</v>
      </c>
      <c r="F110" s="2">
        <v>193851.590920452</v>
      </c>
      <c r="G110" s="2">
        <v>14193.6661873046</v>
      </c>
    </row>
    <row r="111" spans="1:7" x14ac:dyDescent="0.3">
      <c r="A111" s="1">
        <v>2012</v>
      </c>
      <c r="B111" s="1">
        <v>1</v>
      </c>
      <c r="C111" s="2">
        <v>222236.56899999999</v>
      </c>
      <c r="D111" s="2">
        <v>221275.532061729</v>
      </c>
      <c r="E111" s="2">
        <v>249436.46147675699</v>
      </c>
      <c r="F111" s="2">
        <v>193114.602646702</v>
      </c>
      <c r="G111" s="2">
        <v>14218.270825325901</v>
      </c>
    </row>
    <row r="112" spans="1:7" x14ac:dyDescent="0.3">
      <c r="A112" s="1">
        <v>2012</v>
      </c>
      <c r="B112" s="1">
        <v>2</v>
      </c>
      <c r="C112" s="2">
        <v>221211.913</v>
      </c>
      <c r="D112" s="2">
        <v>221849.60163707999</v>
      </c>
      <c r="E112" s="2">
        <v>249961.74107181901</v>
      </c>
      <c r="F112" s="2">
        <v>193737.46220234199</v>
      </c>
      <c r="G112" s="2">
        <v>14193.637080356701</v>
      </c>
    </row>
    <row r="113" spans="1:7" x14ac:dyDescent="0.3">
      <c r="A113" s="1">
        <v>2012</v>
      </c>
      <c r="B113" s="1">
        <v>3</v>
      </c>
      <c r="C113" s="2">
        <v>216068.734</v>
      </c>
      <c r="D113" s="2">
        <v>222690.56929897101</v>
      </c>
      <c r="E113" s="2">
        <v>250739.60408050899</v>
      </c>
      <c r="F113" s="2">
        <v>194641.534517433</v>
      </c>
      <c r="G113" s="2">
        <v>14161.775949769901</v>
      </c>
    </row>
    <row r="114" spans="1:7" x14ac:dyDescent="0.3">
      <c r="A114" s="1">
        <v>2012</v>
      </c>
      <c r="B114" s="1">
        <v>4</v>
      </c>
      <c r="C114" s="2">
        <v>222972.67300000001</v>
      </c>
      <c r="D114" s="2">
        <v>223567.73250080799</v>
      </c>
      <c r="E114" s="2">
        <v>251593.630356968</v>
      </c>
      <c r="F114" s="2">
        <v>195541.834644647</v>
      </c>
      <c r="G114" s="2">
        <v>14150.0942660356</v>
      </c>
    </row>
    <row r="115" spans="1:7" x14ac:dyDescent="0.3">
      <c r="A115" s="1">
        <v>2012</v>
      </c>
      <c r="B115" s="1">
        <v>5</v>
      </c>
      <c r="C115" s="2">
        <v>225143.70300000001</v>
      </c>
      <c r="D115" s="2">
        <v>224794.51536030299</v>
      </c>
      <c r="E115" s="2">
        <v>252803.63131597399</v>
      </c>
      <c r="F115" s="2">
        <v>196785.39940463199</v>
      </c>
      <c r="G115" s="2">
        <v>14141.621193197499</v>
      </c>
    </row>
    <row r="116" spans="1:7" x14ac:dyDescent="0.3">
      <c r="A116" s="1">
        <v>2012</v>
      </c>
      <c r="B116" s="1">
        <v>6</v>
      </c>
      <c r="C116" s="2">
        <v>240630.565</v>
      </c>
      <c r="D116" s="2">
        <v>225556.19864872401</v>
      </c>
      <c r="E116" s="2">
        <v>253657.42557058099</v>
      </c>
      <c r="F116" s="2">
        <v>197454.97172686699</v>
      </c>
      <c r="G116" s="2">
        <v>14188.127423297799</v>
      </c>
    </row>
    <row r="117" spans="1:7" x14ac:dyDescent="0.3">
      <c r="A117" s="1">
        <v>2012</v>
      </c>
      <c r="B117" s="1">
        <v>7</v>
      </c>
      <c r="C117" s="2">
        <v>223027.34400000001</v>
      </c>
      <c r="D117" s="2">
        <v>225005.13837329901</v>
      </c>
      <c r="E117" s="2">
        <v>253212.132509427</v>
      </c>
      <c r="F117" s="2">
        <v>196798.14423717101</v>
      </c>
      <c r="G117" s="2">
        <v>14241.5286045864</v>
      </c>
    </row>
    <row r="118" spans="1:7" x14ac:dyDescent="0.3">
      <c r="A118" s="1">
        <v>2012</v>
      </c>
      <c r="B118" s="1">
        <v>8</v>
      </c>
      <c r="C118" s="2">
        <v>233789.497</v>
      </c>
      <c r="D118" s="2">
        <v>225479.691342167</v>
      </c>
      <c r="E118" s="2">
        <v>253691.96964902201</v>
      </c>
      <c r="F118" s="2">
        <v>197267.413035312</v>
      </c>
      <c r="G118" s="2">
        <v>14244.196548153801</v>
      </c>
    </row>
    <row r="119" spans="1:7" x14ac:dyDescent="0.3">
      <c r="A119" s="1">
        <v>2012</v>
      </c>
      <c r="B119" s="1">
        <v>9</v>
      </c>
      <c r="C119" s="2">
        <v>202999.307</v>
      </c>
      <c r="D119" s="2">
        <v>225164.08518234099</v>
      </c>
      <c r="E119" s="2">
        <v>253282.335049521</v>
      </c>
      <c r="F119" s="2">
        <v>197045.83531516101</v>
      </c>
      <c r="G119" s="2">
        <v>14196.722198111</v>
      </c>
    </row>
    <row r="120" spans="1:7" x14ac:dyDescent="0.3">
      <c r="A120" s="1">
        <v>2012</v>
      </c>
      <c r="B120" s="1">
        <v>10</v>
      </c>
      <c r="C120" s="2">
        <v>245919.11199999999</v>
      </c>
      <c r="D120" s="2">
        <v>225411.72030225501</v>
      </c>
      <c r="E120" s="2">
        <v>253459.19342977699</v>
      </c>
      <c r="F120" s="2">
        <v>197364.24717473201</v>
      </c>
      <c r="G120" s="2">
        <v>14160.9874807742</v>
      </c>
    </row>
    <row r="121" spans="1:7" x14ac:dyDescent="0.3">
      <c r="A121" s="1">
        <v>2012</v>
      </c>
      <c r="B121" s="1">
        <v>11</v>
      </c>
      <c r="C121" s="2">
        <v>226688.02799999999</v>
      </c>
      <c r="D121" s="2">
        <v>221218.90507860199</v>
      </c>
      <c r="E121" s="2">
        <v>249399.37766638701</v>
      </c>
      <c r="F121" s="2">
        <v>193038.43249081701</v>
      </c>
      <c r="G121" s="2">
        <v>14228.1380466438</v>
      </c>
    </row>
    <row r="122" spans="1:7" x14ac:dyDescent="0.3">
      <c r="A122" s="1">
        <v>2012</v>
      </c>
      <c r="B122" s="1">
        <v>12</v>
      </c>
      <c r="C122" s="2">
        <v>212968.443</v>
      </c>
      <c r="D122" s="2">
        <v>220003.395213385</v>
      </c>
      <c r="E122" s="2">
        <v>248164.95912740199</v>
      </c>
      <c r="F122" s="2">
        <v>191841.831299368</v>
      </c>
      <c r="G122" s="2">
        <v>14218.5911797553</v>
      </c>
    </row>
    <row r="123" spans="1:7" x14ac:dyDescent="0.3">
      <c r="A123" s="1">
        <v>2013</v>
      </c>
      <c r="B123" s="1">
        <v>1</v>
      </c>
      <c r="C123" s="2">
        <v>220324.391</v>
      </c>
      <c r="D123" s="2">
        <v>217318.75151069</v>
      </c>
      <c r="E123" s="2">
        <v>245501.18550168301</v>
      </c>
      <c r="F123" s="2">
        <v>189136.31751969701</v>
      </c>
      <c r="G123" s="2">
        <v>14229.128346416899</v>
      </c>
    </row>
    <row r="124" spans="1:7" x14ac:dyDescent="0.3">
      <c r="A124" s="1">
        <v>2013</v>
      </c>
      <c r="B124" s="1">
        <v>2</v>
      </c>
      <c r="C124" s="2">
        <v>210947.109</v>
      </c>
      <c r="D124" s="2">
        <v>217516.78068428001</v>
      </c>
      <c r="E124" s="2">
        <v>245707.14667037001</v>
      </c>
      <c r="F124" s="2">
        <v>189326.41469818901</v>
      </c>
      <c r="G124" s="2">
        <v>14233.1331593552</v>
      </c>
    </row>
    <row r="125" spans="1:7" x14ac:dyDescent="0.3">
      <c r="A125" s="1">
        <v>2013</v>
      </c>
      <c r="B125" s="1">
        <v>3</v>
      </c>
      <c r="C125" s="2">
        <v>208729.57199999999</v>
      </c>
      <c r="D125" s="2">
        <v>218200.66506071601</v>
      </c>
      <c r="E125" s="2">
        <v>246419.829540498</v>
      </c>
      <c r="F125" s="2">
        <v>189981.50058093399</v>
      </c>
      <c r="G125" s="2">
        <v>14247.6733322536</v>
      </c>
    </row>
    <row r="126" spans="1:7" x14ac:dyDescent="0.3">
      <c r="A126" s="1">
        <v>2013</v>
      </c>
      <c r="B126" s="1">
        <v>4</v>
      </c>
      <c r="C126" s="2">
        <v>220473.26199999999</v>
      </c>
      <c r="D126" s="2">
        <v>221748.474654458</v>
      </c>
      <c r="E126" s="2">
        <v>249806.333880252</v>
      </c>
      <c r="F126" s="2">
        <v>193690.615428663</v>
      </c>
      <c r="G126" s="2">
        <v>14166.231354507199</v>
      </c>
    </row>
    <row r="127" spans="1:7" x14ac:dyDescent="0.3">
      <c r="A127" s="1">
        <v>2013</v>
      </c>
      <c r="B127" s="1">
        <v>5</v>
      </c>
      <c r="C127" s="2">
        <v>234888.739</v>
      </c>
      <c r="D127" s="2">
        <v>222431.861351453</v>
      </c>
      <c r="E127" s="2">
        <v>250487.91984346899</v>
      </c>
      <c r="F127" s="2">
        <v>194375.80285943599</v>
      </c>
      <c r="G127" s="2">
        <v>14165.322175688299</v>
      </c>
    </row>
    <row r="128" spans="1:7" x14ac:dyDescent="0.3">
      <c r="A128" s="1">
        <v>2013</v>
      </c>
      <c r="B128" s="1">
        <v>6</v>
      </c>
      <c r="C128" s="2">
        <v>224897.69399999999</v>
      </c>
      <c r="D128" s="2">
        <v>224176.13000595101</v>
      </c>
      <c r="E128" s="2">
        <v>252332.74471758</v>
      </c>
      <c r="F128" s="2">
        <v>196019.51529432199</v>
      </c>
      <c r="G128" s="2">
        <v>14216.0923595323</v>
      </c>
    </row>
    <row r="129" spans="1:7" x14ac:dyDescent="0.3">
      <c r="A129" s="1">
        <v>2013</v>
      </c>
      <c r="B129" s="1">
        <v>7</v>
      </c>
      <c r="C129" s="2">
        <v>219437.323</v>
      </c>
      <c r="D129" s="2">
        <v>224200.92589184101</v>
      </c>
      <c r="E129" s="2">
        <v>252409.33705070501</v>
      </c>
      <c r="F129" s="2">
        <v>195992.51473297601</v>
      </c>
      <c r="G129" s="2">
        <v>14242.2440501859</v>
      </c>
    </row>
    <row r="130" spans="1:7" x14ac:dyDescent="0.3">
      <c r="A130" s="1">
        <v>2013</v>
      </c>
      <c r="B130" s="1">
        <v>8</v>
      </c>
      <c r="C130" s="2"/>
      <c r="D130" s="2">
        <v>224617.597112747</v>
      </c>
      <c r="E130" s="2">
        <v>252910.823977755</v>
      </c>
      <c r="F130" s="2">
        <v>196324.37024773899</v>
      </c>
      <c r="G130" s="2">
        <v>14285.0669507521</v>
      </c>
    </row>
    <row r="131" spans="1:7" x14ac:dyDescent="0.3">
      <c r="A131" s="1">
        <v>2013</v>
      </c>
      <c r="B131" s="1">
        <v>9</v>
      </c>
      <c r="C131" s="2"/>
      <c r="D131" s="2">
        <v>223702.291703105</v>
      </c>
      <c r="E131" s="2">
        <v>251902.369646354</v>
      </c>
      <c r="F131" s="2">
        <v>195502.21375985499</v>
      </c>
      <c r="G131" s="2">
        <v>14238.0366636077</v>
      </c>
    </row>
    <row r="132" spans="1:7" x14ac:dyDescent="0.3">
      <c r="A132" s="1">
        <v>2013</v>
      </c>
      <c r="B132" s="1">
        <v>10</v>
      </c>
      <c r="C132" s="2"/>
      <c r="D132" s="2">
        <v>221975.41461479201</v>
      </c>
      <c r="E132" s="2">
        <v>250091.39567238599</v>
      </c>
      <c r="F132" s="2">
        <v>193859.433557198</v>
      </c>
      <c r="G132" s="2">
        <v>14195.5766908491</v>
      </c>
    </row>
    <row r="133" spans="1:7" x14ac:dyDescent="0.3">
      <c r="A133" s="1">
        <v>2013</v>
      </c>
      <c r="B133" s="1">
        <v>11</v>
      </c>
      <c r="C133" s="2"/>
      <c r="D133" s="2">
        <v>219754.24158377101</v>
      </c>
      <c r="E133" s="2">
        <v>247938.77142517699</v>
      </c>
      <c r="F133" s="2">
        <v>191569.71174236501</v>
      </c>
      <c r="G133" s="2">
        <v>14230.1865277129</v>
      </c>
    </row>
    <row r="134" spans="1:7" x14ac:dyDescent="0.3">
      <c r="A134" s="1">
        <v>2013</v>
      </c>
      <c r="B134" s="1">
        <v>12</v>
      </c>
      <c r="C134" s="2"/>
      <c r="D134" s="2">
        <v>219113.16116564901</v>
      </c>
      <c r="E134" s="2">
        <v>247377.02433300699</v>
      </c>
      <c r="F134" s="2">
        <v>190849.29799829001</v>
      </c>
      <c r="G134" s="2">
        <v>14270.241410037401</v>
      </c>
    </row>
    <row r="135" spans="1:7" x14ac:dyDescent="0.3">
      <c r="A135" s="1">
        <v>2014</v>
      </c>
      <c r="B135" s="1">
        <v>1</v>
      </c>
      <c r="C135" s="2"/>
      <c r="D135" s="2">
        <v>219061.58469812301</v>
      </c>
      <c r="E135" s="2">
        <v>247371.29208122601</v>
      </c>
      <c r="F135" s="2">
        <v>190751.877315019</v>
      </c>
      <c r="G135" s="2">
        <v>14293.387857572199</v>
      </c>
    </row>
    <row r="136" spans="1:7" x14ac:dyDescent="0.3">
      <c r="A136" s="1">
        <v>2014</v>
      </c>
      <c r="B136" s="1">
        <v>2</v>
      </c>
      <c r="C136" s="2"/>
      <c r="D136" s="2">
        <v>219179.98878270501</v>
      </c>
      <c r="E136" s="2">
        <v>247484.888405946</v>
      </c>
      <c r="F136" s="2">
        <v>190875.08915946301</v>
      </c>
      <c r="G136" s="2">
        <v>14290.960450764</v>
      </c>
    </row>
    <row r="137" spans="1:7" x14ac:dyDescent="0.3">
      <c r="A137" s="1">
        <v>2014</v>
      </c>
      <c r="B137" s="1">
        <v>3</v>
      </c>
      <c r="C137" s="2"/>
      <c r="D137" s="2">
        <v>219696.225874681</v>
      </c>
      <c r="E137" s="2">
        <v>247957.42169978199</v>
      </c>
      <c r="F137" s="2">
        <v>191435.03004957901</v>
      </c>
      <c r="G137" s="2">
        <v>14268.894686211701</v>
      </c>
    </row>
    <row r="138" spans="1:7" x14ac:dyDescent="0.3">
      <c r="A138" s="1">
        <v>2014</v>
      </c>
      <c r="B138" s="1">
        <v>4</v>
      </c>
      <c r="C138" s="2"/>
      <c r="D138" s="2">
        <v>220507.17738234199</v>
      </c>
      <c r="E138" s="2">
        <v>248724.849753513</v>
      </c>
      <c r="F138" s="2">
        <v>192289.50501117</v>
      </c>
      <c r="G138" s="2">
        <v>14246.919976282499</v>
      </c>
    </row>
    <row r="139" spans="1:7" x14ac:dyDescent="0.3">
      <c r="A139" s="1">
        <v>2014</v>
      </c>
      <c r="B139" s="1">
        <v>5</v>
      </c>
      <c r="C139" s="2"/>
      <c r="D139" s="2">
        <v>222334.711702061</v>
      </c>
      <c r="E139" s="2">
        <v>250563.085930559</v>
      </c>
      <c r="F139" s="2">
        <v>194106.33747356199</v>
      </c>
      <c r="G139" s="2">
        <v>14252.3232747168</v>
      </c>
    </row>
    <row r="140" spans="1:7" x14ac:dyDescent="0.3">
      <c r="A140" s="1">
        <v>2014</v>
      </c>
      <c r="B140" s="1">
        <v>6</v>
      </c>
      <c r="C140" s="2"/>
      <c r="D140" s="2">
        <v>223602.36470145301</v>
      </c>
      <c r="E140" s="2">
        <v>251926.583136175</v>
      </c>
      <c r="F140" s="2">
        <v>195278.146266731</v>
      </c>
      <c r="G140" s="2">
        <v>14300.714393526699</v>
      </c>
    </row>
    <row r="141" spans="1:7" x14ac:dyDescent="0.3">
      <c r="A141" s="1">
        <v>2014</v>
      </c>
      <c r="B141" s="1">
        <v>7</v>
      </c>
      <c r="C141" s="2"/>
      <c r="D141" s="2">
        <v>224559.40175300199</v>
      </c>
      <c r="E141" s="2">
        <v>253005.65281739301</v>
      </c>
      <c r="F141" s="2">
        <v>196113.15068861001</v>
      </c>
      <c r="G141" s="2">
        <v>14362.3278776767</v>
      </c>
    </row>
    <row r="142" spans="1:7" x14ac:dyDescent="0.3">
      <c r="A142" s="1">
        <v>2014</v>
      </c>
      <c r="B142" s="1">
        <v>8</v>
      </c>
      <c r="C142" s="2"/>
      <c r="D142" s="2">
        <v>224612.94049694901</v>
      </c>
      <c r="E142" s="2">
        <v>253084.88572897701</v>
      </c>
      <c r="F142" s="2">
        <v>196140.99526492099</v>
      </c>
      <c r="G142" s="2">
        <v>14375.300696460599</v>
      </c>
    </row>
    <row r="143" spans="1:7" x14ac:dyDescent="0.3">
      <c r="A143" s="1">
        <v>2014</v>
      </c>
      <c r="B143" s="1">
        <v>9</v>
      </c>
      <c r="C143" s="2"/>
      <c r="D143" s="2">
        <v>223666.02381998999</v>
      </c>
      <c r="E143" s="2">
        <v>252050.070906184</v>
      </c>
      <c r="F143" s="2">
        <v>195281.97673379499</v>
      </c>
      <c r="G143" s="2">
        <v>14330.921492064201</v>
      </c>
    </row>
    <row r="144" spans="1:7" x14ac:dyDescent="0.3">
      <c r="A144" s="1">
        <v>2014</v>
      </c>
      <c r="B144" s="1">
        <v>10</v>
      </c>
      <c r="C144" s="2"/>
      <c r="D144" s="2">
        <v>221979.640939131</v>
      </c>
      <c r="E144" s="2">
        <v>250279.37540197099</v>
      </c>
      <c r="F144" s="2">
        <v>193679.90647628999</v>
      </c>
      <c r="G144" s="2">
        <v>14288.352594739399</v>
      </c>
    </row>
    <row r="145" spans="1:7" x14ac:dyDescent="0.3">
      <c r="A145" s="1">
        <v>2014</v>
      </c>
      <c r="B145" s="1">
        <v>11</v>
      </c>
      <c r="C145" s="2"/>
      <c r="D145" s="2">
        <v>219715.94886656001</v>
      </c>
      <c r="E145" s="2">
        <v>248088.691961795</v>
      </c>
      <c r="F145" s="2">
        <v>191343.20577132501</v>
      </c>
      <c r="G145" s="2">
        <v>14325.2141802601</v>
      </c>
    </row>
    <row r="146" spans="1:7" x14ac:dyDescent="0.3">
      <c r="A146" s="1">
        <v>2014</v>
      </c>
      <c r="B146" s="1">
        <v>12</v>
      </c>
      <c r="C146" s="2"/>
      <c r="D146" s="2">
        <v>219098.18280319299</v>
      </c>
      <c r="E146" s="2">
        <v>247559.913228711</v>
      </c>
      <c r="F146" s="2">
        <v>190636.45237767501</v>
      </c>
      <c r="G146" s="2">
        <v>14370.143306829001</v>
      </c>
    </row>
    <row r="147" spans="1:7" x14ac:dyDescent="0.3">
      <c r="A147" s="1">
        <v>2015</v>
      </c>
      <c r="B147" s="1">
        <v>1</v>
      </c>
      <c r="C147" s="2"/>
      <c r="D147" s="2">
        <v>219009.864639704</v>
      </c>
      <c r="E147" s="2">
        <v>247530.78981883399</v>
      </c>
      <c r="F147" s="2">
        <v>190488.939460575</v>
      </c>
      <c r="G147" s="2">
        <v>14400.030354443101</v>
      </c>
    </row>
    <row r="148" spans="1:7" x14ac:dyDescent="0.3">
      <c r="A148" s="1">
        <v>2015</v>
      </c>
      <c r="B148" s="1">
        <v>2</v>
      </c>
      <c r="C148" s="2"/>
      <c r="D148" s="2">
        <v>219210.548309846</v>
      </c>
      <c r="E148" s="2">
        <v>247736.62057800399</v>
      </c>
      <c r="F148" s="2">
        <v>190684.47604168701</v>
      </c>
      <c r="G148" s="2">
        <v>14402.6290863494</v>
      </c>
    </row>
    <row r="149" spans="1:7" x14ac:dyDescent="0.3">
      <c r="A149" s="1">
        <v>2015</v>
      </c>
      <c r="B149" s="1">
        <v>3</v>
      </c>
      <c r="C149" s="2"/>
      <c r="D149" s="2">
        <v>219806.21816069499</v>
      </c>
      <c r="E149" s="2">
        <v>248298.77860795299</v>
      </c>
      <c r="F149" s="2">
        <v>191313.65771343699</v>
      </c>
      <c r="G149" s="2">
        <v>14385.709185078</v>
      </c>
    </row>
    <row r="150" spans="1:7" x14ac:dyDescent="0.3">
      <c r="A150" s="1">
        <v>2015</v>
      </c>
      <c r="B150" s="1">
        <v>4</v>
      </c>
      <c r="C150" s="2"/>
      <c r="D150" s="2">
        <v>220745.29084146299</v>
      </c>
      <c r="E150" s="2">
        <v>249205.57557096399</v>
      </c>
      <c r="F150" s="2">
        <v>192285.00611196301</v>
      </c>
      <c r="G150" s="2">
        <v>14369.4133842755</v>
      </c>
    </row>
    <row r="151" spans="1:7" x14ac:dyDescent="0.3">
      <c r="A151" s="1">
        <v>2015</v>
      </c>
      <c r="B151" s="1">
        <v>5</v>
      </c>
      <c r="C151" s="2"/>
      <c r="D151" s="2">
        <v>222604.53187321199</v>
      </c>
      <c r="E151" s="2">
        <v>251089.74450940601</v>
      </c>
      <c r="F151" s="2">
        <v>194119.31923701701</v>
      </c>
      <c r="G151" s="2">
        <v>14381.9993228734</v>
      </c>
    </row>
    <row r="152" spans="1:7" x14ac:dyDescent="0.3">
      <c r="A152" s="1">
        <v>2015</v>
      </c>
      <c r="B152" s="1">
        <v>6</v>
      </c>
      <c r="C152" s="2"/>
      <c r="D152" s="2">
        <v>223873.14408304699</v>
      </c>
      <c r="E152" s="2">
        <v>252466.67362278901</v>
      </c>
      <c r="F152" s="2">
        <v>195279.61454330501</v>
      </c>
      <c r="G152" s="2">
        <v>14436.68782576</v>
      </c>
    </row>
    <row r="153" spans="1:7" x14ac:dyDescent="0.3">
      <c r="A153" s="1">
        <v>2015</v>
      </c>
      <c r="B153" s="1">
        <v>7</v>
      </c>
      <c r="C153" s="2"/>
      <c r="D153" s="2">
        <v>224862.18402257501</v>
      </c>
      <c r="E153" s="2">
        <v>253588.39032104</v>
      </c>
      <c r="F153" s="2">
        <v>196135.97772411001</v>
      </c>
      <c r="G153" s="2">
        <v>14503.675461712801</v>
      </c>
    </row>
    <row r="154" spans="1:7" x14ac:dyDescent="0.3">
      <c r="A154" s="1">
        <v>2015</v>
      </c>
      <c r="B154" s="1">
        <v>8</v>
      </c>
      <c r="C154" s="2"/>
      <c r="D154" s="2">
        <v>224886.811215244</v>
      </c>
      <c r="E154" s="2">
        <v>253648.88723433501</v>
      </c>
      <c r="F154" s="2">
        <v>196124.735196152</v>
      </c>
      <c r="G154" s="2">
        <v>14521.7858512806</v>
      </c>
    </row>
    <row r="155" spans="1:7" x14ac:dyDescent="0.3">
      <c r="A155" s="1">
        <v>2015</v>
      </c>
      <c r="B155" s="1">
        <v>9</v>
      </c>
      <c r="C155" s="2"/>
      <c r="D155" s="2">
        <v>223908.612803948</v>
      </c>
      <c r="E155" s="2">
        <v>252591.72633855799</v>
      </c>
      <c r="F155" s="2">
        <v>195225.49926933899</v>
      </c>
      <c r="G155" s="2">
        <v>14481.918204412301</v>
      </c>
    </row>
    <row r="156" spans="1:7" x14ac:dyDescent="0.3">
      <c r="A156" s="1">
        <v>2015</v>
      </c>
      <c r="B156" s="1">
        <v>10</v>
      </c>
      <c r="C156" s="2"/>
      <c r="D156" s="2">
        <v>222189.91274863301</v>
      </c>
      <c r="E156" s="2">
        <v>250794.28724962901</v>
      </c>
      <c r="F156" s="2">
        <v>193585.538247638</v>
      </c>
      <c r="G156" s="2">
        <v>14442.163376439499</v>
      </c>
    </row>
    <row r="157" spans="1:7" x14ac:dyDescent="0.3">
      <c r="A157" s="1">
        <v>2015</v>
      </c>
      <c r="B157" s="1">
        <v>11</v>
      </c>
      <c r="C157" s="2"/>
      <c r="D157" s="2">
        <v>219906.02930617399</v>
      </c>
      <c r="E157" s="2">
        <v>248588.55076874001</v>
      </c>
      <c r="F157" s="2">
        <v>191223.50784360699</v>
      </c>
      <c r="G157" s="2">
        <v>14481.619271073299</v>
      </c>
    </row>
    <row r="158" spans="1:7" x14ac:dyDescent="0.3">
      <c r="A158" s="1">
        <v>2015</v>
      </c>
      <c r="B158" s="1">
        <v>12</v>
      </c>
      <c r="C158" s="2"/>
      <c r="D158" s="2">
        <v>219255.97371664699</v>
      </c>
      <c r="E158" s="2">
        <v>248037.71178805601</v>
      </c>
      <c r="F158" s="2">
        <v>190474.23564523799</v>
      </c>
      <c r="G158" s="2">
        <v>14531.7130941182</v>
      </c>
    </row>
    <row r="159" spans="1:7" x14ac:dyDescent="0.3">
      <c r="A159" s="1">
        <v>2016</v>
      </c>
      <c r="B159" s="1">
        <v>1</v>
      </c>
      <c r="C159" s="2"/>
      <c r="D159" s="2">
        <v>219204.817286962</v>
      </c>
      <c r="E159" s="2">
        <v>248058.73002081501</v>
      </c>
      <c r="F159" s="2">
        <v>190350.90455310899</v>
      </c>
      <c r="G159" s="2">
        <v>14568.1536136135</v>
      </c>
    </row>
    <row r="160" spans="1:7" x14ac:dyDescent="0.3">
      <c r="A160" s="1">
        <v>2016</v>
      </c>
      <c r="B160" s="1">
        <v>2</v>
      </c>
      <c r="C160" s="2"/>
      <c r="D160" s="2">
        <v>219286.56947682699</v>
      </c>
      <c r="E160" s="2">
        <v>248158.12488060701</v>
      </c>
      <c r="F160" s="2">
        <v>190415.01407304601</v>
      </c>
      <c r="G160" s="2">
        <v>14577.061283364401</v>
      </c>
    </row>
    <row r="161" spans="1:7" x14ac:dyDescent="0.3">
      <c r="A161" s="1">
        <v>2016</v>
      </c>
      <c r="B161" s="1">
        <v>3</v>
      </c>
      <c r="C161" s="2"/>
      <c r="D161" s="2">
        <v>219730.94311086601</v>
      </c>
      <c r="E161" s="2">
        <v>248582.35175890001</v>
      </c>
      <c r="F161" s="2">
        <v>190879.53446283101</v>
      </c>
      <c r="G161" s="2">
        <v>14566.889316906299</v>
      </c>
    </row>
    <row r="162" spans="1:7" x14ac:dyDescent="0.3">
      <c r="A162" s="1">
        <v>2016</v>
      </c>
      <c r="B162" s="1">
        <v>4</v>
      </c>
      <c r="C162" s="2"/>
      <c r="D162" s="2">
        <v>220503.82214731301</v>
      </c>
      <c r="E162" s="2">
        <v>249338.08230184601</v>
      </c>
      <c r="F162" s="2">
        <v>191669.56199278001</v>
      </c>
      <c r="G162" s="2">
        <v>14558.231153631299</v>
      </c>
    </row>
    <row r="163" spans="1:7" x14ac:dyDescent="0.3">
      <c r="A163" s="1">
        <v>2016</v>
      </c>
      <c r="B163" s="1">
        <v>5</v>
      </c>
      <c r="C163" s="2"/>
      <c r="D163" s="2">
        <v>222235.68794368301</v>
      </c>
      <c r="E163" s="2">
        <v>251110.357523869</v>
      </c>
      <c r="F163" s="2">
        <v>193361.01836349699</v>
      </c>
      <c r="G163" s="2">
        <v>14578.633610856999</v>
      </c>
    </row>
    <row r="164" spans="1:7" x14ac:dyDescent="0.3">
      <c r="A164" s="1">
        <v>2016</v>
      </c>
      <c r="B164" s="1">
        <v>6</v>
      </c>
      <c r="C164" s="2"/>
      <c r="D164" s="2">
        <v>223422.979811611</v>
      </c>
      <c r="E164" s="2">
        <v>252419.16115209699</v>
      </c>
      <c r="F164" s="2">
        <v>194426.798471124</v>
      </c>
      <c r="G164" s="2">
        <v>14639.984111437099</v>
      </c>
    </row>
    <row r="165" spans="1:7" x14ac:dyDescent="0.3">
      <c r="A165" s="1">
        <v>2016</v>
      </c>
      <c r="B165" s="1">
        <v>7</v>
      </c>
      <c r="C165" s="2"/>
      <c r="D165" s="2">
        <v>224213.248245703</v>
      </c>
      <c r="E165" s="2">
        <v>253350.87541660899</v>
      </c>
      <c r="F165" s="2">
        <v>195075.62107479601</v>
      </c>
      <c r="G165" s="2">
        <v>14711.3991948808</v>
      </c>
    </row>
    <row r="166" spans="1:7" x14ac:dyDescent="0.3">
      <c r="A166" s="1">
        <v>2016</v>
      </c>
      <c r="B166" s="1">
        <v>8</v>
      </c>
      <c r="C166" s="2"/>
      <c r="D166" s="2">
        <v>224306.948410543</v>
      </c>
      <c r="E166" s="2">
        <v>253495.69409447399</v>
      </c>
      <c r="F166" s="2">
        <v>195118.20272661201</v>
      </c>
      <c r="G166" s="2">
        <v>14737.208600943401</v>
      </c>
    </row>
    <row r="167" spans="1:7" x14ac:dyDescent="0.3">
      <c r="A167" s="1">
        <v>2016</v>
      </c>
      <c r="B167" s="1">
        <v>9</v>
      </c>
      <c r="C167" s="2"/>
      <c r="D167" s="2">
        <v>223420.111204032</v>
      </c>
      <c r="E167" s="2">
        <v>252544.57324192199</v>
      </c>
      <c r="F167" s="2">
        <v>194295.649166141</v>
      </c>
      <c r="G167" s="2">
        <v>14704.752204509399</v>
      </c>
    </row>
    <row r="168" spans="1:7" x14ac:dyDescent="0.3">
      <c r="A168" s="1">
        <v>2016</v>
      </c>
      <c r="B168" s="1">
        <v>10</v>
      </c>
      <c r="C168" s="2"/>
      <c r="D168" s="2">
        <v>221894.61666060801</v>
      </c>
      <c r="E168" s="2">
        <v>250958.90316797301</v>
      </c>
      <c r="F168" s="2">
        <v>192830.33015324301</v>
      </c>
      <c r="G168" s="2">
        <v>14674.3699689851</v>
      </c>
    </row>
    <row r="169" spans="1:7" x14ac:dyDescent="0.3">
      <c r="A169" s="1">
        <v>2016</v>
      </c>
      <c r="B169" s="1">
        <v>11</v>
      </c>
      <c r="C169" s="2"/>
      <c r="D169" s="2">
        <v>219549.75165562399</v>
      </c>
      <c r="E169" s="2">
        <v>248692.97429622599</v>
      </c>
      <c r="F169" s="2">
        <v>190406.529015023</v>
      </c>
      <c r="G169" s="2">
        <v>14714.224311280401</v>
      </c>
    </row>
    <row r="170" spans="1:7" x14ac:dyDescent="0.3">
      <c r="A170" s="1">
        <v>2016</v>
      </c>
      <c r="B170" s="1">
        <v>12</v>
      </c>
      <c r="C170" s="2"/>
      <c r="D170" s="2">
        <v>218791.689053309</v>
      </c>
      <c r="E170" s="2">
        <v>248036.338701056</v>
      </c>
      <c r="F170" s="2">
        <v>189547.03940556201</v>
      </c>
      <c r="G170" s="2">
        <v>14765.4341501086</v>
      </c>
    </row>
    <row r="171" spans="1:7" x14ac:dyDescent="0.3">
      <c r="A171" s="1">
        <v>2017</v>
      </c>
      <c r="B171" s="1">
        <v>1</v>
      </c>
      <c r="C171" s="2"/>
      <c r="D171" s="2">
        <v>218554.79337284199</v>
      </c>
      <c r="E171" s="2">
        <v>247874.825033225</v>
      </c>
      <c r="F171" s="2">
        <v>189234.76171245999</v>
      </c>
      <c r="G171" s="2">
        <v>14803.494039937301</v>
      </c>
    </row>
    <row r="172" spans="1:7" x14ac:dyDescent="0.3">
      <c r="A172" s="1">
        <v>2017</v>
      </c>
      <c r="B172" s="1">
        <v>2</v>
      </c>
      <c r="C172" s="2"/>
      <c r="D172" s="2">
        <v>218651.099543107</v>
      </c>
      <c r="E172" s="2">
        <v>247996.308735689</v>
      </c>
      <c r="F172" s="2">
        <v>189305.89035052501</v>
      </c>
      <c r="G172" s="2">
        <v>14816.206012835801</v>
      </c>
    </row>
    <row r="173" spans="1:7" x14ac:dyDescent="0.3">
      <c r="A173" s="1">
        <v>2017</v>
      </c>
      <c r="B173" s="1">
        <v>3</v>
      </c>
      <c r="C173" s="2"/>
      <c r="D173" s="2">
        <v>219165.72274306999</v>
      </c>
      <c r="E173" s="2">
        <v>248501.54359129199</v>
      </c>
      <c r="F173" s="2">
        <v>189829.90189484801</v>
      </c>
      <c r="G173" s="2">
        <v>14811.4658985896</v>
      </c>
    </row>
    <row r="174" spans="1:7" x14ac:dyDescent="0.3">
      <c r="A174" s="1">
        <v>2017</v>
      </c>
      <c r="B174" s="1">
        <v>4</v>
      </c>
      <c r="C174" s="2"/>
      <c r="D174" s="2">
        <v>220033.93132072699</v>
      </c>
      <c r="E174" s="2">
        <v>249365.65701749999</v>
      </c>
      <c r="F174" s="2">
        <v>190702.20562395401</v>
      </c>
      <c r="G174" s="2">
        <v>14809.398283152799</v>
      </c>
    </row>
    <row r="175" spans="1:7" x14ac:dyDescent="0.3">
      <c r="A175" s="1">
        <v>2017</v>
      </c>
      <c r="B175" s="1">
        <v>5</v>
      </c>
      <c r="C175" s="2"/>
      <c r="D175" s="2">
        <v>221791.29103938601</v>
      </c>
      <c r="E175" s="2">
        <v>251174.983725425</v>
      </c>
      <c r="F175" s="2">
        <v>192407.59835334701</v>
      </c>
      <c r="G175" s="2">
        <v>14835.6360793731</v>
      </c>
    </row>
    <row r="176" spans="1:7" x14ac:dyDescent="0.3">
      <c r="A176" s="1">
        <v>2017</v>
      </c>
      <c r="B176" s="1">
        <v>6</v>
      </c>
      <c r="C176" s="2"/>
      <c r="D176" s="2">
        <v>222958.67939134501</v>
      </c>
      <c r="E176" s="2">
        <v>252470.233261182</v>
      </c>
      <c r="F176" s="2">
        <v>193447.12552150799</v>
      </c>
      <c r="G176" s="2">
        <v>14900.192362743101</v>
      </c>
    </row>
    <row r="177" spans="1:7" x14ac:dyDescent="0.3">
      <c r="A177" s="1">
        <v>2017</v>
      </c>
      <c r="B177" s="1">
        <v>7</v>
      </c>
      <c r="C177" s="2"/>
      <c r="D177" s="2">
        <v>223798.083021236</v>
      </c>
      <c r="E177" s="2">
        <v>253459.119171128</v>
      </c>
      <c r="F177" s="2">
        <v>194137.046871345</v>
      </c>
      <c r="G177" s="2">
        <v>14975.6649975446</v>
      </c>
    </row>
    <row r="178" spans="1:7" x14ac:dyDescent="0.3">
      <c r="A178" s="1">
        <v>2017</v>
      </c>
      <c r="B178" s="1">
        <v>8</v>
      </c>
      <c r="C178" s="2"/>
      <c r="D178" s="2">
        <v>223815.612162537</v>
      </c>
      <c r="E178" s="2">
        <v>253528.48244879901</v>
      </c>
      <c r="F178" s="2">
        <v>194102.74187627499</v>
      </c>
      <c r="G178" s="2">
        <v>15001.835717198101</v>
      </c>
    </row>
    <row r="179" spans="1:7" x14ac:dyDescent="0.3">
      <c r="A179" s="1">
        <v>2017</v>
      </c>
      <c r="B179" s="1">
        <v>9</v>
      </c>
      <c r="C179" s="2"/>
      <c r="D179" s="2">
        <v>222809.02736979199</v>
      </c>
      <c r="E179" s="2">
        <v>252455.89810640499</v>
      </c>
      <c r="F179" s="2">
        <v>193162.15663317899</v>
      </c>
      <c r="G179" s="2">
        <v>14968.512972148401</v>
      </c>
    </row>
    <row r="180" spans="1:7" x14ac:dyDescent="0.3">
      <c r="A180" s="1">
        <v>2017</v>
      </c>
      <c r="B180" s="1">
        <v>10</v>
      </c>
      <c r="C180" s="2"/>
      <c r="D180" s="2">
        <v>221282.31032797301</v>
      </c>
      <c r="E180" s="2">
        <v>250867.64520057</v>
      </c>
      <c r="F180" s="2">
        <v>191696.975455376</v>
      </c>
      <c r="G180" s="2">
        <v>14937.443913057799</v>
      </c>
    </row>
    <row r="181" spans="1:7" x14ac:dyDescent="0.3">
      <c r="A181" s="1">
        <v>2017</v>
      </c>
      <c r="B181" s="1">
        <v>11</v>
      </c>
      <c r="C181" s="2"/>
      <c r="D181" s="2">
        <v>218668.89285368001</v>
      </c>
      <c r="E181" s="2">
        <v>248322.097664539</v>
      </c>
      <c r="F181" s="2">
        <v>189015.68804282101</v>
      </c>
      <c r="G181" s="2">
        <v>14971.711005201199</v>
      </c>
    </row>
    <row r="182" spans="1:7" x14ac:dyDescent="0.3">
      <c r="A182" s="1">
        <v>2017</v>
      </c>
      <c r="B182" s="1">
        <v>12</v>
      </c>
      <c r="C182" s="2"/>
      <c r="D182" s="2">
        <v>217610.91352478901</v>
      </c>
      <c r="E182" s="2">
        <v>247357.641047499</v>
      </c>
      <c r="F182" s="2">
        <v>187864.18600207899</v>
      </c>
      <c r="G182" s="2">
        <v>15018.930016541701</v>
      </c>
    </row>
    <row r="183" spans="1:7" x14ac:dyDescent="0.3">
      <c r="A183" s="1">
        <v>2018</v>
      </c>
      <c r="B183" s="1">
        <v>1</v>
      </c>
      <c r="C183" s="2"/>
      <c r="D183" s="2">
        <v>216999.83884087001</v>
      </c>
      <c r="E183" s="2">
        <v>246813.85281102601</v>
      </c>
      <c r="F183" s="2">
        <v>187185.82487071399</v>
      </c>
      <c r="G183" s="2">
        <v>15052.9025079522</v>
      </c>
    </row>
    <row r="184" spans="1:7" x14ac:dyDescent="0.3">
      <c r="A184" s="1">
        <v>2018</v>
      </c>
      <c r="B184" s="1">
        <v>2</v>
      </c>
      <c r="C184" s="2"/>
      <c r="D184" s="2">
        <v>216905.198467868</v>
      </c>
      <c r="E184" s="2">
        <v>246740.851206858</v>
      </c>
      <c r="F184" s="2">
        <v>187069.54572887701</v>
      </c>
      <c r="G184" s="2">
        <v>15063.827782153199</v>
      </c>
    </row>
    <row r="185" spans="1:7" x14ac:dyDescent="0.3">
      <c r="A185" s="1">
        <v>2018</v>
      </c>
      <c r="B185" s="1">
        <v>3</v>
      </c>
      <c r="C185" s="2"/>
      <c r="D185" s="2">
        <v>217280.85490594199</v>
      </c>
      <c r="E185" s="2">
        <v>247106.30265779101</v>
      </c>
      <c r="F185" s="2">
        <v>187455.40715409399</v>
      </c>
      <c r="G185" s="2">
        <v>15058.675350257001</v>
      </c>
    </row>
    <row r="186" spans="1:7" x14ac:dyDescent="0.3">
      <c r="A186" s="1">
        <v>2018</v>
      </c>
      <c r="B186" s="1">
        <v>4</v>
      </c>
      <c r="C186" s="2"/>
      <c r="D186" s="2">
        <v>218007.31497452999</v>
      </c>
      <c r="E186" s="2">
        <v>247825.01681096901</v>
      </c>
      <c r="F186" s="2">
        <v>188189.61313809099</v>
      </c>
      <c r="G186" s="2">
        <v>15054.764487747199</v>
      </c>
    </row>
    <row r="187" spans="1:7" x14ac:dyDescent="0.3">
      <c r="A187" s="1">
        <v>2018</v>
      </c>
      <c r="B187" s="1">
        <v>5</v>
      </c>
      <c r="C187" s="2"/>
      <c r="D187" s="2">
        <v>219610.81267689099</v>
      </c>
      <c r="E187" s="2">
        <v>249483.92153015401</v>
      </c>
      <c r="F187" s="2">
        <v>189737.70382362799</v>
      </c>
      <c r="G187" s="2">
        <v>15082.739131595799</v>
      </c>
    </row>
    <row r="188" spans="1:7" x14ac:dyDescent="0.3">
      <c r="A188" s="1">
        <v>2018</v>
      </c>
      <c r="B188" s="1">
        <v>6</v>
      </c>
      <c r="C188" s="2"/>
      <c r="D188" s="2">
        <v>220602.09442023799</v>
      </c>
      <c r="E188" s="2">
        <v>250604.494385175</v>
      </c>
      <c r="F188" s="2">
        <v>190599.694455302</v>
      </c>
      <c r="G188" s="2">
        <v>15148.0173762869</v>
      </c>
    </row>
    <row r="189" spans="1:7" x14ac:dyDescent="0.3">
      <c r="A189" s="1">
        <v>2018</v>
      </c>
      <c r="B189" s="1">
        <v>7</v>
      </c>
      <c r="C189" s="2"/>
      <c r="D189" s="2">
        <v>221260.81803364499</v>
      </c>
      <c r="E189" s="2">
        <v>251413.13501739301</v>
      </c>
      <c r="F189" s="2">
        <v>191108.501049896</v>
      </c>
      <c r="G189" s="2">
        <v>15223.7095078702</v>
      </c>
    </row>
    <row r="190" spans="1:7" x14ac:dyDescent="0.3">
      <c r="A190" s="1">
        <v>2018</v>
      </c>
      <c r="B190" s="1">
        <v>8</v>
      </c>
      <c r="C190" s="2"/>
      <c r="D190" s="2">
        <v>221097.25764205601</v>
      </c>
      <c r="E190" s="2">
        <v>251299.875775786</v>
      </c>
      <c r="F190" s="2">
        <v>190894.639508327</v>
      </c>
      <c r="G190" s="2">
        <v>15249.1062326273</v>
      </c>
    </row>
    <row r="191" spans="1:7" x14ac:dyDescent="0.3">
      <c r="A191" s="1">
        <v>2018</v>
      </c>
      <c r="B191" s="1">
        <v>9</v>
      </c>
      <c r="C191" s="2"/>
      <c r="D191" s="2">
        <v>219950.11836652001</v>
      </c>
      <c r="E191" s="2">
        <v>250086.16013402501</v>
      </c>
      <c r="F191" s="2">
        <v>189814.07659901501</v>
      </c>
      <c r="G191" s="2">
        <v>15215.492256625401</v>
      </c>
    </row>
    <row r="192" spans="1:7" x14ac:dyDescent="0.3">
      <c r="A192" s="1">
        <v>2018</v>
      </c>
      <c r="B192" s="1">
        <v>10</v>
      </c>
      <c r="C192" s="2"/>
      <c r="D192" s="2">
        <v>218136.05348161201</v>
      </c>
      <c r="E192" s="2">
        <v>248201.760379657</v>
      </c>
      <c r="F192" s="2">
        <v>188070.34658356701</v>
      </c>
      <c r="G192" s="2">
        <v>15179.980636689001</v>
      </c>
    </row>
    <row r="193" spans="1:7" x14ac:dyDescent="0.3">
      <c r="A193" s="1">
        <v>2018</v>
      </c>
      <c r="B193" s="1">
        <v>11</v>
      </c>
      <c r="C193" s="2"/>
      <c r="D193" s="2">
        <v>215564.244427011</v>
      </c>
      <c r="E193" s="2">
        <v>245701.595848948</v>
      </c>
      <c r="F193" s="2">
        <v>185426.893005074</v>
      </c>
      <c r="G193" s="2">
        <v>15216.1534926638</v>
      </c>
    </row>
    <row r="194" spans="1:7" x14ac:dyDescent="0.3">
      <c r="A194" s="1">
        <v>2018</v>
      </c>
      <c r="B194" s="1">
        <v>12</v>
      </c>
      <c r="C194" s="2"/>
      <c r="D194" s="2">
        <v>214600.47303382101</v>
      </c>
      <c r="E194" s="2">
        <v>244840.453111279</v>
      </c>
      <c r="F194" s="2">
        <v>184360.49295636301</v>
      </c>
      <c r="G194" s="2">
        <v>15267.970035972099</v>
      </c>
    </row>
    <row r="195" spans="1:7" x14ac:dyDescent="0.3">
      <c r="A195" s="1">
        <v>2019</v>
      </c>
      <c r="B195" s="1">
        <v>1</v>
      </c>
      <c r="C195" s="2"/>
      <c r="D195" s="2">
        <v>214128.10570666401</v>
      </c>
      <c r="E195" s="2">
        <v>244446.66650276599</v>
      </c>
      <c r="F195" s="2">
        <v>183809.54491056199</v>
      </c>
      <c r="G195" s="2">
        <v>15307.644931741999</v>
      </c>
    </row>
    <row r="196" spans="1:7" x14ac:dyDescent="0.3">
      <c r="A196" s="1">
        <v>2019</v>
      </c>
      <c r="B196" s="1">
        <v>2</v>
      </c>
      <c r="C196" s="2"/>
      <c r="D196" s="2">
        <v>214048.30163854899</v>
      </c>
      <c r="E196" s="2">
        <v>244398.18962367199</v>
      </c>
      <c r="F196" s="2">
        <v>183698.41365342599</v>
      </c>
      <c r="G196" s="2">
        <v>15323.4618265305</v>
      </c>
    </row>
    <row r="197" spans="1:7" x14ac:dyDescent="0.3">
      <c r="A197" s="1">
        <v>2019</v>
      </c>
      <c r="B197" s="1">
        <v>3</v>
      </c>
      <c r="C197" s="2"/>
      <c r="D197" s="2">
        <v>214394.09753145499</v>
      </c>
      <c r="E197" s="2">
        <v>244742.72316358201</v>
      </c>
      <c r="F197" s="2">
        <v>184045.47189932701</v>
      </c>
      <c r="G197" s="2">
        <v>15322.824472681001</v>
      </c>
    </row>
    <row r="198" spans="1:7" x14ac:dyDescent="0.3">
      <c r="A198" s="1">
        <v>2019</v>
      </c>
      <c r="B198" s="1">
        <v>4</v>
      </c>
      <c r="C198" s="2"/>
      <c r="D198" s="2">
        <v>215096.49597684899</v>
      </c>
      <c r="E198" s="2">
        <v>245448.69913214599</v>
      </c>
      <c r="F198" s="2">
        <v>184744.29282155301</v>
      </c>
      <c r="G198" s="2">
        <v>15324.6307409524</v>
      </c>
    </row>
    <row r="199" spans="1:7" x14ac:dyDescent="0.3">
      <c r="A199" s="1">
        <v>2019</v>
      </c>
      <c r="B199" s="1">
        <v>5</v>
      </c>
      <c r="C199" s="2"/>
      <c r="D199" s="2">
        <v>216683.72851951001</v>
      </c>
      <c r="E199" s="2">
        <v>247099.960196612</v>
      </c>
      <c r="F199" s="2">
        <v>186267.49684240701</v>
      </c>
      <c r="G199" s="2">
        <v>15356.958326813399</v>
      </c>
    </row>
    <row r="200" spans="1:7" x14ac:dyDescent="0.3">
      <c r="A200" s="1">
        <v>2019</v>
      </c>
      <c r="B200" s="1">
        <v>6</v>
      </c>
      <c r="C200" s="2"/>
      <c r="D200" s="2">
        <v>217668.896812149</v>
      </c>
      <c r="E200" s="2">
        <v>248220.65710608801</v>
      </c>
      <c r="F200" s="2">
        <v>187117.13651820901</v>
      </c>
      <c r="G200" s="2">
        <v>15425.385847452701</v>
      </c>
    </row>
    <row r="201" spans="1:7" x14ac:dyDescent="0.3">
      <c r="A201" s="1">
        <v>2019</v>
      </c>
      <c r="B201" s="1">
        <v>7</v>
      </c>
      <c r="C201" s="2"/>
      <c r="D201" s="2">
        <v>218360.77631049301</v>
      </c>
      <c r="E201" s="2">
        <v>249068.604123297</v>
      </c>
      <c r="F201" s="2">
        <v>187652.94849768901</v>
      </c>
      <c r="G201" s="2">
        <v>15504.1833266675</v>
      </c>
    </row>
    <row r="202" spans="1:7" x14ac:dyDescent="0.3">
      <c r="A202" s="1">
        <v>2019</v>
      </c>
      <c r="B202" s="1">
        <v>8</v>
      </c>
      <c r="C202" s="2"/>
      <c r="D202" s="2">
        <v>218151.54136248399</v>
      </c>
      <c r="E202" s="2">
        <v>248915.27841127699</v>
      </c>
      <c r="F202" s="2">
        <v>187387.80431368999</v>
      </c>
      <c r="G202" s="2">
        <v>15532.411537718899</v>
      </c>
    </row>
    <row r="203" spans="1:7" x14ac:dyDescent="0.3">
      <c r="A203" s="1">
        <v>2019</v>
      </c>
      <c r="B203" s="1">
        <v>9</v>
      </c>
      <c r="C203" s="2"/>
      <c r="D203" s="2">
        <v>216909.636139382</v>
      </c>
      <c r="E203" s="2">
        <v>247610.624730215</v>
      </c>
      <c r="F203" s="2">
        <v>186208.64754854899</v>
      </c>
      <c r="G203" s="2">
        <v>15500.730247801301</v>
      </c>
    </row>
    <row r="204" spans="1:7" x14ac:dyDescent="0.3">
      <c r="A204" s="1">
        <v>2019</v>
      </c>
      <c r="B204" s="1">
        <v>10</v>
      </c>
      <c r="C204" s="2"/>
      <c r="D204" s="2">
        <v>215107.09446917599</v>
      </c>
      <c r="E204" s="2">
        <v>245747.99441323901</v>
      </c>
      <c r="F204" s="2">
        <v>184466.19452511301</v>
      </c>
      <c r="G204" s="2">
        <v>15470.3918793224</v>
      </c>
    </row>
    <row r="205" spans="1:7" x14ac:dyDescent="0.3">
      <c r="A205" s="1">
        <v>2019</v>
      </c>
      <c r="B205" s="1">
        <v>11</v>
      </c>
      <c r="C205" s="2"/>
      <c r="D205" s="2">
        <v>212301.059588637</v>
      </c>
      <c r="E205" s="2">
        <v>243002.083736359</v>
      </c>
      <c r="F205" s="2">
        <v>181600.03544091401</v>
      </c>
      <c r="G205" s="2">
        <v>15500.748200244399</v>
      </c>
    </row>
    <row r="206" spans="1:7" x14ac:dyDescent="0.3">
      <c r="A206" s="1">
        <v>2019</v>
      </c>
      <c r="B206" s="1">
        <v>12</v>
      </c>
      <c r="C206" s="2"/>
      <c r="D206" s="2">
        <v>211095.580253566</v>
      </c>
      <c r="E206" s="2">
        <v>241889.248798338</v>
      </c>
      <c r="F206" s="2">
        <v>180301.91170879401</v>
      </c>
      <c r="G206" s="2">
        <v>15547.523756131701</v>
      </c>
    </row>
    <row r="207" spans="1:7" x14ac:dyDescent="0.3">
      <c r="A207" s="1">
        <v>2020</v>
      </c>
      <c r="B207" s="1">
        <v>1</v>
      </c>
      <c r="C207" s="2"/>
      <c r="D207" s="2">
        <v>210243.479215798</v>
      </c>
      <c r="E207" s="2">
        <v>241095.82076448499</v>
      </c>
      <c r="F207" s="2">
        <v>179391.13766711199</v>
      </c>
      <c r="G207" s="2">
        <v>15577.1473757043</v>
      </c>
    </row>
    <row r="208" spans="1:7" x14ac:dyDescent="0.3">
      <c r="A208" s="1">
        <v>2020</v>
      </c>
      <c r="B208" s="1">
        <v>2</v>
      </c>
      <c r="C208" s="2"/>
      <c r="D208" s="2">
        <v>210118.44764527801</v>
      </c>
      <c r="E208" s="2">
        <v>241010.45596137899</v>
      </c>
      <c r="F208" s="2">
        <v>179226.439329177</v>
      </c>
      <c r="G208" s="2">
        <v>15597.1748695968</v>
      </c>
    </row>
    <row r="209" spans="1:7" x14ac:dyDescent="0.3">
      <c r="A209" s="1">
        <v>2020</v>
      </c>
      <c r="B209" s="1">
        <v>3</v>
      </c>
      <c r="C209" s="2"/>
      <c r="D209" s="2">
        <v>210476.754297076</v>
      </c>
      <c r="E209" s="2">
        <v>241381.37885137901</v>
      </c>
      <c r="F209" s="2">
        <v>179572.12974277299</v>
      </c>
      <c r="G209" s="2">
        <v>15603.5447265323</v>
      </c>
    </row>
    <row r="210" spans="1:7" x14ac:dyDescent="0.3">
      <c r="A210" s="1">
        <v>2020</v>
      </c>
      <c r="B210" s="1">
        <v>4</v>
      </c>
      <c r="C210" s="2"/>
      <c r="D210" s="2">
        <v>211286.131079702</v>
      </c>
      <c r="E210" s="2">
        <v>242218.768542034</v>
      </c>
      <c r="F210" s="2">
        <v>180353.49361737099</v>
      </c>
      <c r="G210" s="2">
        <v>15617.688262318499</v>
      </c>
    </row>
    <row r="211" spans="1:7" x14ac:dyDescent="0.3">
      <c r="A211" s="1">
        <v>2020</v>
      </c>
      <c r="B211" s="1">
        <v>5</v>
      </c>
      <c r="C211" s="2"/>
      <c r="D211" s="2">
        <v>212751.16602490001</v>
      </c>
      <c r="E211" s="2">
        <v>243748.64217554501</v>
      </c>
      <c r="F211" s="2">
        <v>181753.68987425501</v>
      </c>
      <c r="G211" s="2">
        <v>15650.424896000501</v>
      </c>
    </row>
    <row r="212" spans="1:7" x14ac:dyDescent="0.3">
      <c r="A212" s="1">
        <v>2020</v>
      </c>
      <c r="B212" s="1">
        <v>6</v>
      </c>
      <c r="C212" s="2"/>
      <c r="D212" s="2">
        <v>213538.12613435401</v>
      </c>
      <c r="E212" s="2">
        <v>244662.35507301401</v>
      </c>
      <c r="F212" s="2">
        <v>182413.897195695</v>
      </c>
      <c r="G212" s="2">
        <v>15714.42155752</v>
      </c>
    </row>
    <row r="213" spans="1:7" x14ac:dyDescent="0.3">
      <c r="A213" s="1">
        <v>2020</v>
      </c>
      <c r="B213" s="1">
        <v>7</v>
      </c>
      <c r="C213" s="2"/>
      <c r="D213" s="2">
        <v>214030.36820973901</v>
      </c>
      <c r="E213" s="2">
        <v>245300.07974613601</v>
      </c>
      <c r="F213" s="2">
        <v>182760.65667334301</v>
      </c>
      <c r="G213" s="2">
        <v>15787.874778630599</v>
      </c>
    </row>
    <row r="214" spans="1:7" x14ac:dyDescent="0.3">
      <c r="A214" s="1">
        <v>2020</v>
      </c>
      <c r="B214" s="1">
        <v>8</v>
      </c>
      <c r="C214" s="2"/>
      <c r="D214" s="2">
        <v>213635.950637503</v>
      </c>
      <c r="E214" s="2">
        <v>244955.32026315099</v>
      </c>
      <c r="F214" s="2">
        <v>182316.581011856</v>
      </c>
      <c r="G214" s="2">
        <v>15812.946826191201</v>
      </c>
    </row>
    <row r="215" spans="1:7" x14ac:dyDescent="0.3">
      <c r="A215" s="1">
        <v>2020</v>
      </c>
      <c r="B215" s="1">
        <v>9</v>
      </c>
      <c r="C215" s="2"/>
      <c r="D215" s="2">
        <v>212268.889448445</v>
      </c>
      <c r="E215" s="2">
        <v>243524.410990006</v>
      </c>
      <c r="F215" s="2">
        <v>181013.36790688499</v>
      </c>
      <c r="G215" s="2">
        <v>15780.710342165799</v>
      </c>
    </row>
    <row r="216" spans="1:7" x14ac:dyDescent="0.3">
      <c r="A216" s="1">
        <v>2020</v>
      </c>
      <c r="B216" s="1">
        <v>10</v>
      </c>
      <c r="C216" s="2"/>
      <c r="D216" s="2">
        <v>210200.459036796</v>
      </c>
      <c r="E216" s="2">
        <v>241389.02108607299</v>
      </c>
      <c r="F216" s="2">
        <v>179011.896987518</v>
      </c>
      <c r="G216" s="2">
        <v>15746.902928299</v>
      </c>
    </row>
    <row r="217" spans="1:7" x14ac:dyDescent="0.3">
      <c r="A217" s="1">
        <v>2020</v>
      </c>
      <c r="B217" s="1">
        <v>11</v>
      </c>
      <c r="C217" s="2"/>
      <c r="D217" s="2">
        <v>207440.497454091</v>
      </c>
      <c r="E217" s="2">
        <v>238689.81454314801</v>
      </c>
      <c r="F217" s="2">
        <v>176191.180365034</v>
      </c>
      <c r="G217" s="2">
        <v>15777.5777542912</v>
      </c>
    </row>
    <row r="218" spans="1:7" x14ac:dyDescent="0.3">
      <c r="A218" s="1">
        <v>2020</v>
      </c>
      <c r="B218" s="1">
        <v>12</v>
      </c>
      <c r="C218" s="2"/>
      <c r="D218" s="2">
        <v>206316.06745799599</v>
      </c>
      <c r="E218" s="2">
        <v>237659.72790075999</v>
      </c>
      <c r="F218" s="2">
        <v>174972.407015231</v>
      </c>
      <c r="G218" s="2">
        <v>15825.211102388999</v>
      </c>
    </row>
    <row r="219" spans="1:7" x14ac:dyDescent="0.3">
      <c r="A219" s="1">
        <v>2021</v>
      </c>
      <c r="B219" s="1">
        <v>1</v>
      </c>
      <c r="C219" s="2"/>
      <c r="D219" s="2">
        <v>205616.846594239</v>
      </c>
      <c r="E219" s="2">
        <v>237025.934675447</v>
      </c>
      <c r="F219" s="2">
        <v>174207.758513031</v>
      </c>
      <c r="G219" s="2">
        <v>15858.2450931761</v>
      </c>
    </row>
    <row r="220" spans="1:7" x14ac:dyDescent="0.3">
      <c r="A220" s="1">
        <v>2021</v>
      </c>
      <c r="B220" s="1">
        <v>2</v>
      </c>
      <c r="C220" s="2"/>
      <c r="D220" s="2">
        <v>205456.83954986901</v>
      </c>
      <c r="E220" s="2">
        <v>236902.95866061701</v>
      </c>
      <c r="F220" s="2">
        <v>174010.72043912101</v>
      </c>
      <c r="G220" s="2">
        <v>15876.9418200909</v>
      </c>
    </row>
    <row r="221" spans="1:7" x14ac:dyDescent="0.3">
      <c r="A221" s="1">
        <v>2021</v>
      </c>
      <c r="B221" s="1">
        <v>3</v>
      </c>
      <c r="C221" s="2"/>
      <c r="D221" s="2">
        <v>205739.74607294</v>
      </c>
      <c r="E221" s="2">
        <v>237196.13518303601</v>
      </c>
      <c r="F221" s="2">
        <v>174283.356962844</v>
      </c>
      <c r="G221" s="2">
        <v>15882.127076229001</v>
      </c>
    </row>
    <row r="222" spans="1:7" x14ac:dyDescent="0.3">
      <c r="A222" s="1">
        <v>2021</v>
      </c>
      <c r="B222" s="1">
        <v>4</v>
      </c>
      <c r="C222" s="2"/>
      <c r="D222" s="2">
        <v>206416.524951392</v>
      </c>
      <c r="E222" s="2">
        <v>237890.342501848</v>
      </c>
      <c r="F222" s="2">
        <v>174942.707400935</v>
      </c>
      <c r="G222" s="2">
        <v>15890.9265828596</v>
      </c>
    </row>
    <row r="223" spans="1:7" x14ac:dyDescent="0.3">
      <c r="A223" s="1">
        <v>2021</v>
      </c>
      <c r="B223" s="1">
        <v>5</v>
      </c>
      <c r="C223" s="2"/>
      <c r="D223" s="2">
        <v>207883.150212426</v>
      </c>
      <c r="E223" s="2">
        <v>239429.37290756701</v>
      </c>
      <c r="F223" s="2">
        <v>176336.92751728499</v>
      </c>
      <c r="G223" s="2">
        <v>15927.4834713449</v>
      </c>
    </row>
    <row r="224" spans="1:7" x14ac:dyDescent="0.3">
      <c r="A224" s="1">
        <v>2021</v>
      </c>
      <c r="B224" s="1">
        <v>6</v>
      </c>
      <c r="C224" s="2"/>
      <c r="D224" s="2">
        <v>208717.12059184301</v>
      </c>
      <c r="E224" s="2">
        <v>240400.28890426201</v>
      </c>
      <c r="F224" s="2">
        <v>177033.952279424</v>
      </c>
      <c r="G224" s="2">
        <v>15996.6264263271</v>
      </c>
    </row>
    <row r="225" spans="1:7" x14ac:dyDescent="0.3">
      <c r="A225" s="1">
        <v>2021</v>
      </c>
      <c r="B225" s="1">
        <v>7</v>
      </c>
      <c r="C225" s="2"/>
      <c r="D225" s="2">
        <v>209256.97333872199</v>
      </c>
      <c r="E225" s="2">
        <v>241096.65660369501</v>
      </c>
      <c r="F225" s="2">
        <v>177417.290073749</v>
      </c>
      <c r="G225" s="2">
        <v>16075.649811913099</v>
      </c>
    </row>
    <row r="226" spans="1:7" x14ac:dyDescent="0.3">
      <c r="A226" s="1">
        <v>2021</v>
      </c>
      <c r="B226" s="1">
        <v>8</v>
      </c>
      <c r="C226" s="2"/>
      <c r="D226" s="2">
        <v>208887.91722398499</v>
      </c>
      <c r="E226" s="2">
        <v>240783.799210753</v>
      </c>
      <c r="F226" s="2">
        <v>176992.035237217</v>
      </c>
      <c r="G226" s="2">
        <v>16104.0241824725</v>
      </c>
    </row>
    <row r="227" spans="1:7" x14ac:dyDescent="0.3">
      <c r="A227" s="1">
        <v>2021</v>
      </c>
      <c r="B227" s="1">
        <v>9</v>
      </c>
      <c r="C227" s="2"/>
      <c r="D227" s="2">
        <v>207531.968587635</v>
      </c>
      <c r="E227" s="2">
        <v>239369.59248470599</v>
      </c>
      <c r="F227" s="2">
        <v>175694.344690564</v>
      </c>
      <c r="G227" s="2">
        <v>16074.610050400899</v>
      </c>
    </row>
    <row r="228" spans="1:7" x14ac:dyDescent="0.3">
      <c r="A228" s="1">
        <v>2021</v>
      </c>
      <c r="B228" s="1">
        <v>10</v>
      </c>
      <c r="C228" s="2"/>
      <c r="D228" s="2">
        <v>205463.93158403799</v>
      </c>
      <c r="E228" s="2">
        <v>237237.760441669</v>
      </c>
      <c r="F228" s="2">
        <v>173690.102726407</v>
      </c>
      <c r="G228" s="2">
        <v>16042.400348274199</v>
      </c>
    </row>
    <row r="229" spans="1:7" x14ac:dyDescent="0.3">
      <c r="A229" s="1">
        <v>2021</v>
      </c>
      <c r="B229" s="1">
        <v>11</v>
      </c>
      <c r="C229" s="2"/>
      <c r="D229" s="2">
        <v>202744.450441867</v>
      </c>
      <c r="E229" s="2">
        <v>234584.66933114699</v>
      </c>
      <c r="F229" s="2">
        <v>170904.23155258701</v>
      </c>
      <c r="G229" s="2">
        <v>16075.920245155899</v>
      </c>
    </row>
    <row r="230" spans="1:7" x14ac:dyDescent="0.3">
      <c r="A230" s="1">
        <v>2021</v>
      </c>
      <c r="B230" s="1">
        <v>12</v>
      </c>
      <c r="C230" s="2"/>
      <c r="D230" s="2">
        <v>201657.62592328899</v>
      </c>
      <c r="E230" s="2">
        <v>233599.54306000299</v>
      </c>
      <c r="F230" s="2">
        <v>169715.70878657501</v>
      </c>
      <c r="G230" s="2">
        <v>16127.2670314486</v>
      </c>
    </row>
    <row r="231" spans="1:7" x14ac:dyDescent="0.3">
      <c r="A231" s="1">
        <v>2022</v>
      </c>
      <c r="B231" s="1">
        <v>1</v>
      </c>
      <c r="C231" s="2"/>
      <c r="D231" s="2">
        <v>201061.143489974</v>
      </c>
      <c r="E231" s="2">
        <v>233082.29813684599</v>
      </c>
      <c r="F231" s="2">
        <v>169039.98884310201</v>
      </c>
      <c r="G231" s="2">
        <v>16167.273536999401</v>
      </c>
    </row>
    <row r="232" spans="1:7" x14ac:dyDescent="0.3">
      <c r="A232" s="1">
        <v>2022</v>
      </c>
      <c r="B232" s="1">
        <v>2</v>
      </c>
      <c r="C232" s="2"/>
      <c r="D232" s="2">
        <v>200846.38054868599</v>
      </c>
      <c r="E232" s="2">
        <v>232906.344019588</v>
      </c>
      <c r="F232" s="2">
        <v>168786.417077783</v>
      </c>
      <c r="G232" s="2">
        <v>16186.8678608351</v>
      </c>
    </row>
    <row r="233" spans="1:7" x14ac:dyDescent="0.3">
      <c r="A233" s="1">
        <v>2022</v>
      </c>
      <c r="B233" s="1">
        <v>3</v>
      </c>
      <c r="C233" s="2"/>
      <c r="D233" s="2">
        <v>201053.16444332199</v>
      </c>
      <c r="E233" s="2">
        <v>233123.728985911</v>
      </c>
      <c r="F233" s="2">
        <v>168982.59990073301</v>
      </c>
      <c r="G233" s="2">
        <v>16192.2202732521</v>
      </c>
    </row>
    <row r="234" spans="1:7" x14ac:dyDescent="0.3">
      <c r="A234" s="1">
        <v>2022</v>
      </c>
      <c r="B234" s="1">
        <v>4</v>
      </c>
      <c r="C234" s="2"/>
      <c r="D234" s="2">
        <v>201591.178027747</v>
      </c>
      <c r="E234" s="2">
        <v>233675.65985239399</v>
      </c>
      <c r="F234" s="2">
        <v>169506.69620309901</v>
      </c>
      <c r="G234" s="2">
        <v>16199.2470188024</v>
      </c>
    </row>
    <row r="235" spans="1:7" x14ac:dyDescent="0.3">
      <c r="A235" s="1">
        <v>2022</v>
      </c>
      <c r="B235" s="1">
        <v>5</v>
      </c>
      <c r="C235" s="2"/>
      <c r="D235" s="2">
        <v>203070.74468738399</v>
      </c>
      <c r="E235" s="2">
        <v>235233.76874504899</v>
      </c>
      <c r="F235" s="2">
        <v>170907.72062971999</v>
      </c>
      <c r="G235" s="2">
        <v>16238.902483428899</v>
      </c>
    </row>
    <row r="236" spans="1:7" x14ac:dyDescent="0.3">
      <c r="A236" s="1">
        <v>2022</v>
      </c>
      <c r="B236" s="1">
        <v>6</v>
      </c>
      <c r="C236" s="2"/>
      <c r="D236" s="2">
        <v>203961.95108334499</v>
      </c>
      <c r="E236" s="2">
        <v>236269.876225819</v>
      </c>
      <c r="F236" s="2">
        <v>171654.025940872</v>
      </c>
      <c r="G236" s="2">
        <v>16312.0621024292</v>
      </c>
    </row>
    <row r="237" spans="1:7" x14ac:dyDescent="0.3">
      <c r="A237" s="1">
        <v>2022</v>
      </c>
      <c r="B237" s="1">
        <v>7</v>
      </c>
      <c r="C237" s="2"/>
      <c r="D237" s="2">
        <v>204553.41098729201</v>
      </c>
      <c r="E237" s="2">
        <v>237022.879760301</v>
      </c>
      <c r="F237" s="2">
        <v>172083.94221428299</v>
      </c>
      <c r="G237" s="2">
        <v>16393.6244349507</v>
      </c>
    </row>
    <row r="238" spans="1:7" x14ac:dyDescent="0.3">
      <c r="A238" s="1">
        <v>2022</v>
      </c>
      <c r="B238" s="1">
        <v>8</v>
      </c>
      <c r="C238" s="2"/>
      <c r="D238" s="2">
        <v>204240.47832594</v>
      </c>
      <c r="E238" s="2">
        <v>236776.59677532001</v>
      </c>
      <c r="F238" s="2">
        <v>171704.359876559</v>
      </c>
      <c r="G238" s="2">
        <v>16427.275424770502</v>
      </c>
    </row>
    <row r="239" spans="1:7" x14ac:dyDescent="0.3">
      <c r="A239" s="1">
        <v>2022</v>
      </c>
      <c r="B239" s="1">
        <v>9</v>
      </c>
      <c r="C239" s="2"/>
      <c r="D239" s="2">
        <v>202911.96227819001</v>
      </c>
      <c r="E239" s="2">
        <v>235400.077724178</v>
      </c>
      <c r="F239" s="2">
        <v>170423.84683220199</v>
      </c>
      <c r="G239" s="2">
        <v>16403.039019338099</v>
      </c>
    </row>
    <row r="240" spans="1:7" x14ac:dyDescent="0.3">
      <c r="A240" s="1">
        <v>2022</v>
      </c>
      <c r="B240" s="1">
        <v>10</v>
      </c>
      <c r="C240" s="2"/>
      <c r="D240" s="2">
        <v>200936.520797718</v>
      </c>
      <c r="E240" s="2">
        <v>233375.340331368</v>
      </c>
      <c r="F240" s="2">
        <v>168497.70126406799</v>
      </c>
      <c r="G240" s="2">
        <v>16378.1498325546</v>
      </c>
    </row>
    <row r="241" spans="1:7" x14ac:dyDescent="0.3">
      <c r="A241" s="1">
        <v>2022</v>
      </c>
      <c r="B241" s="1">
        <v>11</v>
      </c>
      <c r="C241" s="2"/>
      <c r="D241" s="2">
        <v>198162.555803397</v>
      </c>
      <c r="E241" s="2">
        <v>230667.34044392401</v>
      </c>
      <c r="F241" s="2">
        <v>165657.77116286999</v>
      </c>
      <c r="G241" s="2">
        <v>16411.455187671701</v>
      </c>
    </row>
    <row r="242" spans="1:7" x14ac:dyDescent="0.3">
      <c r="A242" s="1">
        <v>2022</v>
      </c>
      <c r="B242" s="1">
        <v>12</v>
      </c>
      <c r="C242" s="2"/>
      <c r="D242" s="2">
        <v>197009.781552008</v>
      </c>
      <c r="E242" s="2">
        <v>229616.054804757</v>
      </c>
      <c r="F242" s="2">
        <v>164403.508299259</v>
      </c>
      <c r="G242" s="2">
        <v>16462.696130503999</v>
      </c>
    </row>
    <row r="243" spans="1:7" x14ac:dyDescent="0.3">
      <c r="A243" s="1">
        <v>2023</v>
      </c>
      <c r="B243" s="1">
        <v>1</v>
      </c>
      <c r="C243" s="2"/>
      <c r="D243" s="2">
        <v>196293.38340086499</v>
      </c>
      <c r="E243" s="2">
        <v>228975.17275303</v>
      </c>
      <c r="F243" s="2">
        <v>163611.59404870099</v>
      </c>
      <c r="G243" s="2">
        <v>16500.823719879201</v>
      </c>
    </row>
    <row r="244" spans="1:7" x14ac:dyDescent="0.3">
      <c r="A244" s="1">
        <v>2023</v>
      </c>
      <c r="B244" s="1">
        <v>2</v>
      </c>
      <c r="C244" s="2"/>
      <c r="D244" s="2">
        <v>196093.69415733501</v>
      </c>
      <c r="E244" s="2">
        <v>228823.23356668599</v>
      </c>
      <c r="F244" s="2">
        <v>163364.154747983</v>
      </c>
      <c r="G244" s="2">
        <v>16524.9324144114</v>
      </c>
    </row>
    <row r="245" spans="1:7" x14ac:dyDescent="0.3">
      <c r="A245" s="1">
        <v>2023</v>
      </c>
      <c r="B245" s="1">
        <v>3</v>
      </c>
      <c r="C245" s="2"/>
      <c r="D245" s="2">
        <v>196340.23283514101</v>
      </c>
      <c r="E245" s="2">
        <v>229092.60428530499</v>
      </c>
      <c r="F245" s="2">
        <v>163587.86138497599</v>
      </c>
      <c r="G245" s="2">
        <v>16536.460163904201</v>
      </c>
    </row>
    <row r="246" spans="1:7" x14ac:dyDescent="0.3">
      <c r="A246" s="1">
        <v>2023</v>
      </c>
      <c r="B246" s="1">
        <v>4</v>
      </c>
      <c r="C246" s="2"/>
      <c r="D246" s="2">
        <v>196962.74168203099</v>
      </c>
      <c r="E246" s="2">
        <v>229745.63072449801</v>
      </c>
      <c r="F246" s="2">
        <v>164179.852639563</v>
      </c>
      <c r="G246" s="2">
        <v>16551.868298554298</v>
      </c>
    </row>
    <row r="247" spans="1:7" x14ac:dyDescent="0.3">
      <c r="A247" s="1">
        <v>2023</v>
      </c>
      <c r="B247" s="1">
        <v>5</v>
      </c>
      <c r="C247" s="2"/>
      <c r="D247" s="2">
        <v>198415.54532593899</v>
      </c>
      <c r="E247" s="2">
        <v>231283.76283990199</v>
      </c>
      <c r="F247" s="2">
        <v>165547.32781197599</v>
      </c>
      <c r="G247" s="2">
        <v>16594.950091024799</v>
      </c>
    </row>
    <row r="248" spans="1:7" x14ac:dyDescent="0.3">
      <c r="A248" s="1">
        <v>2023</v>
      </c>
      <c r="B248" s="1">
        <v>6</v>
      </c>
      <c r="C248" s="2"/>
      <c r="D248" s="2">
        <v>199243.124848195</v>
      </c>
      <c r="E248" s="2">
        <v>232257.48470566899</v>
      </c>
      <c r="F248" s="2">
        <v>166228.76499072</v>
      </c>
      <c r="G248" s="2">
        <v>16668.7364135026</v>
      </c>
    </row>
    <row r="249" spans="1:7" x14ac:dyDescent="0.3">
      <c r="A249" s="1">
        <v>2023</v>
      </c>
      <c r="B249" s="1">
        <v>7</v>
      </c>
      <c r="C249" s="2"/>
      <c r="D249" s="2">
        <v>199782.101915395</v>
      </c>
      <c r="E249" s="2">
        <v>232959.85341928099</v>
      </c>
      <c r="F249" s="2">
        <v>166604.35041150899</v>
      </c>
      <c r="G249" s="2">
        <v>16751.231797267799</v>
      </c>
    </row>
    <row r="250" spans="1:7" x14ac:dyDescent="0.3">
      <c r="A250" s="1">
        <v>2023</v>
      </c>
      <c r="B250" s="1">
        <v>8</v>
      </c>
      <c r="C250" s="2"/>
      <c r="D250" s="2">
        <v>199398.60762842701</v>
      </c>
      <c r="E250" s="2">
        <v>232643.265872644</v>
      </c>
      <c r="F250" s="2">
        <v>166153.94938421101</v>
      </c>
      <c r="G250" s="2">
        <v>16785.012577015401</v>
      </c>
    </row>
    <row r="251" spans="1:7" x14ac:dyDescent="0.3">
      <c r="A251" s="1">
        <v>2023</v>
      </c>
      <c r="B251" s="1">
        <v>9</v>
      </c>
      <c r="C251" s="2"/>
      <c r="D251" s="2">
        <v>198018.77471993101</v>
      </c>
      <c r="E251" s="2">
        <v>231218.48305206301</v>
      </c>
      <c r="F251" s="2">
        <v>164819.06638780001</v>
      </c>
      <c r="G251" s="2">
        <v>16762.317657604999</v>
      </c>
    </row>
    <row r="252" spans="1:7" x14ac:dyDescent="0.3">
      <c r="A252" s="1">
        <v>2023</v>
      </c>
      <c r="B252" s="1">
        <v>10</v>
      </c>
      <c r="C252" s="2"/>
      <c r="D252" s="2">
        <v>195942.26775707401</v>
      </c>
      <c r="E252" s="2">
        <v>229090.80190851801</v>
      </c>
      <c r="F252" s="2">
        <v>162793.73360563</v>
      </c>
      <c r="G252" s="2">
        <v>16736.480145299902</v>
      </c>
    </row>
    <row r="253" spans="1:7" x14ac:dyDescent="0.3">
      <c r="A253" s="1">
        <v>2023</v>
      </c>
      <c r="B253" s="1">
        <v>11</v>
      </c>
      <c r="C253" s="2"/>
      <c r="D253" s="2">
        <v>193179.42949744099</v>
      </c>
      <c r="E253" s="2">
        <v>226398.50683054901</v>
      </c>
      <c r="F253" s="2">
        <v>159960.352164332</v>
      </c>
      <c r="G253" s="2">
        <v>16772.096940719199</v>
      </c>
    </row>
    <row r="254" spans="1:7" x14ac:dyDescent="0.3">
      <c r="A254" s="1">
        <v>2023</v>
      </c>
      <c r="B254" s="1">
        <v>12</v>
      </c>
      <c r="C254" s="2"/>
      <c r="D254" s="2">
        <v>192049.07121068001</v>
      </c>
      <c r="E254" s="2">
        <v>225375.88314702301</v>
      </c>
      <c r="F254" s="2">
        <v>158722.259274337</v>
      </c>
      <c r="G254" s="2">
        <v>16826.491443949701</v>
      </c>
    </row>
    <row r="255" spans="1:7" x14ac:dyDescent="0.3">
      <c r="A255" s="1">
        <v>2024</v>
      </c>
      <c r="B255" s="1">
        <v>1</v>
      </c>
      <c r="C255" s="2"/>
      <c r="D255" s="2">
        <v>191388.94124691299</v>
      </c>
      <c r="E255" s="2">
        <v>224803.486181113</v>
      </c>
      <c r="F255" s="2">
        <v>157974.39631271199</v>
      </c>
      <c r="G255" s="2">
        <v>16870.787266203301</v>
      </c>
    </row>
    <row r="256" spans="1:7" x14ac:dyDescent="0.3">
      <c r="A256" s="1">
        <v>2024</v>
      </c>
      <c r="B256" s="1">
        <v>2</v>
      </c>
      <c r="C256" s="2"/>
      <c r="D256" s="2">
        <v>191159.36376467001</v>
      </c>
      <c r="E256" s="2">
        <v>224623.26743825601</v>
      </c>
      <c r="F256" s="2">
        <v>157695.460091085</v>
      </c>
      <c r="G256" s="2">
        <v>16895.708173955602</v>
      </c>
    </row>
    <row r="257" spans="1:7" x14ac:dyDescent="0.3">
      <c r="A257" s="1">
        <v>2024</v>
      </c>
      <c r="B257" s="1">
        <v>3</v>
      </c>
      <c r="C257" s="2"/>
      <c r="D257" s="2">
        <v>191357.77905970201</v>
      </c>
      <c r="E257" s="2">
        <v>224844.604294049</v>
      </c>
      <c r="F257" s="2">
        <v>157870.95382535501</v>
      </c>
      <c r="G257" s="2">
        <v>16907.281121490101</v>
      </c>
    </row>
    <row r="258" spans="1:7" x14ac:dyDescent="0.3">
      <c r="A258" s="1">
        <v>2024</v>
      </c>
      <c r="B258" s="1">
        <v>4</v>
      </c>
      <c r="C258" s="2"/>
      <c r="D258" s="2">
        <v>191913.07069954599</v>
      </c>
      <c r="E258" s="2">
        <v>225429.18324239299</v>
      </c>
      <c r="F258" s="2">
        <v>158396.95815670001</v>
      </c>
      <c r="G258" s="2">
        <v>16922.068093818099</v>
      </c>
    </row>
    <row r="259" spans="1:7" x14ac:dyDescent="0.3">
      <c r="A259" s="1">
        <v>2024</v>
      </c>
      <c r="B259" s="1">
        <v>5</v>
      </c>
      <c r="C259" s="2"/>
      <c r="D259" s="2">
        <v>193352.33315005401</v>
      </c>
      <c r="E259" s="2">
        <v>226956.79236631299</v>
      </c>
      <c r="F259" s="2">
        <v>159747.873933795</v>
      </c>
      <c r="G259" s="2">
        <v>16966.6737568836</v>
      </c>
    </row>
    <row r="260" spans="1:7" x14ac:dyDescent="0.3">
      <c r="A260" s="1">
        <v>2024</v>
      </c>
      <c r="B260" s="1">
        <v>6</v>
      </c>
      <c r="C260" s="2"/>
      <c r="D260" s="2">
        <v>194180.40619410301</v>
      </c>
      <c r="E260" s="2">
        <v>227933.54234809001</v>
      </c>
      <c r="F260" s="2">
        <v>160427.27004011499</v>
      </c>
      <c r="G260" s="2">
        <v>17041.739779561602</v>
      </c>
    </row>
    <row r="261" spans="1:7" x14ac:dyDescent="0.3">
      <c r="A261" s="1">
        <v>2024</v>
      </c>
      <c r="B261" s="1">
        <v>7</v>
      </c>
      <c r="C261" s="2"/>
      <c r="D261" s="2">
        <v>194730.505163519</v>
      </c>
      <c r="E261" s="2">
        <v>228649.152418199</v>
      </c>
      <c r="F261" s="2">
        <v>160811.85790883799</v>
      </c>
      <c r="G261" s="2">
        <v>17125.305262063099</v>
      </c>
    </row>
    <row r="262" spans="1:7" x14ac:dyDescent="0.3">
      <c r="A262" s="1">
        <v>2024</v>
      </c>
      <c r="B262" s="1">
        <v>8</v>
      </c>
      <c r="C262" s="2"/>
      <c r="D262" s="2">
        <v>194322.045209295</v>
      </c>
      <c r="E262" s="2">
        <v>228308.55609690101</v>
      </c>
      <c r="F262" s="2">
        <v>160335.53432169001</v>
      </c>
      <c r="G262" s="2">
        <v>17159.5691706824</v>
      </c>
    </row>
    <row r="263" spans="1:7" x14ac:dyDescent="0.3">
      <c r="A263" s="1">
        <v>2024</v>
      </c>
      <c r="B263" s="1">
        <v>9</v>
      </c>
      <c r="C263" s="2"/>
      <c r="D263" s="2">
        <v>192915.02112409999</v>
      </c>
      <c r="E263" s="2">
        <v>226859.42415136</v>
      </c>
      <c r="F263" s="2">
        <v>158970.618096841</v>
      </c>
      <c r="G263" s="2">
        <v>17138.309184783</v>
      </c>
    </row>
    <row r="264" spans="1:7" x14ac:dyDescent="0.3">
      <c r="A264" s="1">
        <v>2024</v>
      </c>
      <c r="B264" s="1">
        <v>10</v>
      </c>
      <c r="C264" s="2"/>
      <c r="D264" s="2">
        <v>190766.478774077</v>
      </c>
      <c r="E264" s="2">
        <v>224655.09853498801</v>
      </c>
      <c r="F264" s="2">
        <v>156877.85901316701</v>
      </c>
      <c r="G264" s="2">
        <v>17110.144574986902</v>
      </c>
    </row>
    <row r="265" spans="1:7" x14ac:dyDescent="0.3">
      <c r="A265" s="1">
        <v>2024</v>
      </c>
      <c r="B265" s="1">
        <v>11</v>
      </c>
      <c r="C265" s="2"/>
      <c r="D265" s="2">
        <v>188037.25414384299</v>
      </c>
      <c r="E265" s="2">
        <v>222004.08939714401</v>
      </c>
      <c r="F265" s="2">
        <v>154070.418890542</v>
      </c>
      <c r="G265" s="2">
        <v>17149.635070387601</v>
      </c>
    </row>
    <row r="266" spans="1:7" x14ac:dyDescent="0.3">
      <c r="A266" s="1">
        <v>2024</v>
      </c>
      <c r="B266" s="1">
        <v>12</v>
      </c>
      <c r="C266" s="2"/>
      <c r="D266" s="2">
        <v>186963.76606505501</v>
      </c>
      <c r="E266" s="2">
        <v>221050.21409196101</v>
      </c>
      <c r="F266" s="2">
        <v>152877.31803814901</v>
      </c>
      <c r="G266" s="2">
        <v>17210.026784887501</v>
      </c>
    </row>
    <row r="267" spans="1:7" x14ac:dyDescent="0.3">
      <c r="A267" s="1">
        <v>2025</v>
      </c>
      <c r="B267" s="1">
        <v>1</v>
      </c>
      <c r="C267" s="2"/>
      <c r="D267" s="2">
        <v>186369.00774453799</v>
      </c>
      <c r="E267" s="2">
        <v>220556.79230442201</v>
      </c>
      <c r="F267" s="2">
        <v>152181.22318465501</v>
      </c>
      <c r="G267" s="2">
        <v>17261.1909438945</v>
      </c>
    </row>
    <row r="268" spans="1:7" x14ac:dyDescent="0.3">
      <c r="A268" s="1">
        <v>2025</v>
      </c>
      <c r="B268" s="1">
        <v>2</v>
      </c>
      <c r="C268" s="2"/>
      <c r="D268" s="2">
        <v>186177.71765935901</v>
      </c>
      <c r="E268" s="2">
        <v>220427.138531512</v>
      </c>
      <c r="F268" s="2">
        <v>151928.296787206</v>
      </c>
      <c r="G268" s="2">
        <v>17292.310718657998</v>
      </c>
    </row>
    <row r="269" spans="1:7" x14ac:dyDescent="0.3">
      <c r="A269" s="1">
        <v>2025</v>
      </c>
      <c r="B269" s="1">
        <v>3</v>
      </c>
      <c r="C269" s="2"/>
      <c r="D269" s="2">
        <v>186398.23903682601</v>
      </c>
      <c r="E269" s="2">
        <v>220682.00630918099</v>
      </c>
      <c r="F269" s="2">
        <v>152114.47176447001</v>
      </c>
      <c r="G269" s="2">
        <v>17309.651993612199</v>
      </c>
    </row>
    <row r="270" spans="1:7" x14ac:dyDescent="0.3">
      <c r="A270" s="1">
        <v>2025</v>
      </c>
      <c r="B270" s="1">
        <v>4</v>
      </c>
      <c r="C270" s="2"/>
      <c r="D270" s="2">
        <v>186981.49815658</v>
      </c>
      <c r="E270" s="2">
        <v>221307.55520877699</v>
      </c>
      <c r="F270" s="2">
        <v>152655.441104383</v>
      </c>
      <c r="G270" s="2">
        <v>17331.003829486101</v>
      </c>
    </row>
    <row r="271" spans="1:7" x14ac:dyDescent="0.3">
      <c r="A271" s="1">
        <v>2025</v>
      </c>
      <c r="B271" s="1">
        <v>5</v>
      </c>
      <c r="C271" s="2"/>
      <c r="D271" s="2">
        <v>188459.72398063901</v>
      </c>
      <c r="E271" s="2">
        <v>222886.98595116899</v>
      </c>
      <c r="F271" s="2">
        <v>154032.46201010901</v>
      </c>
      <c r="G271" s="2">
        <v>17382.101537111899</v>
      </c>
    </row>
    <row r="272" spans="1:7" x14ac:dyDescent="0.3">
      <c r="A272" s="1">
        <v>2025</v>
      </c>
      <c r="B272" s="1">
        <v>6</v>
      </c>
      <c r="C272" s="2"/>
      <c r="D272" s="2">
        <v>189341.244652747</v>
      </c>
      <c r="E272" s="2">
        <v>223929.089285711</v>
      </c>
      <c r="F272" s="2">
        <v>154753.400019783</v>
      </c>
      <c r="G272" s="2">
        <v>17463.1786830643</v>
      </c>
    </row>
    <row r="273" spans="1:7" x14ac:dyDescent="0.3">
      <c r="A273" s="1">
        <v>2025</v>
      </c>
      <c r="B273" s="1">
        <v>7</v>
      </c>
      <c r="C273" s="2"/>
      <c r="D273" s="2">
        <v>189900.92040151</v>
      </c>
      <c r="E273" s="2">
        <v>224661.90434839399</v>
      </c>
      <c r="F273" s="2">
        <v>155139.936454626</v>
      </c>
      <c r="G273" s="2">
        <v>17550.595601005702</v>
      </c>
    </row>
    <row r="274" spans="1:7" x14ac:dyDescent="0.3">
      <c r="A274" s="1">
        <v>2025</v>
      </c>
      <c r="B274" s="1">
        <v>8</v>
      </c>
      <c r="C274" s="2"/>
      <c r="D274" s="2">
        <v>189611.20256342299</v>
      </c>
      <c r="E274" s="2">
        <v>224458.10925684799</v>
      </c>
      <c r="F274" s="2">
        <v>154764.29586999901</v>
      </c>
      <c r="G274" s="2">
        <v>17593.977439096401</v>
      </c>
    </row>
    <row r="275" spans="1:7" x14ac:dyDescent="0.3">
      <c r="A275" s="1">
        <v>2025</v>
      </c>
      <c r="B275" s="1">
        <v>9</v>
      </c>
      <c r="C275" s="2"/>
      <c r="D275" s="2">
        <v>188320.342161076</v>
      </c>
      <c r="E275" s="2">
        <v>223144.067731927</v>
      </c>
      <c r="F275" s="2">
        <v>153496.616590224</v>
      </c>
      <c r="G275" s="2">
        <v>17582.273440484601</v>
      </c>
    </row>
    <row r="276" spans="1:7" x14ac:dyDescent="0.3">
      <c r="A276" s="1">
        <v>2025</v>
      </c>
      <c r="B276" s="1">
        <v>10</v>
      </c>
      <c r="C276" s="2"/>
      <c r="D276" s="2">
        <v>186382.72865968599</v>
      </c>
      <c r="E276" s="2">
        <v>221178.646749154</v>
      </c>
      <c r="F276" s="2">
        <v>151586.81057021799</v>
      </c>
      <c r="G276" s="2">
        <v>17568.233623280801</v>
      </c>
    </row>
    <row r="277" spans="1:7" x14ac:dyDescent="0.3">
      <c r="A277" s="1">
        <v>2025</v>
      </c>
      <c r="B277" s="1">
        <v>11</v>
      </c>
      <c r="C277" s="2"/>
      <c r="D277" s="2">
        <v>183637.947505458</v>
      </c>
      <c r="E277" s="2">
        <v>218512.63709716001</v>
      </c>
      <c r="F277" s="2">
        <v>148763.257913757</v>
      </c>
      <c r="G277" s="2">
        <v>17608.0048444491</v>
      </c>
    </row>
    <row r="278" spans="1:7" x14ac:dyDescent="0.3">
      <c r="A278" s="1">
        <v>2025</v>
      </c>
      <c r="B278" s="1">
        <v>12</v>
      </c>
      <c r="C278" s="2"/>
      <c r="D278" s="2">
        <v>182512.40197619601</v>
      </c>
      <c r="E278" s="2">
        <v>217505.299816938</v>
      </c>
      <c r="F278" s="2">
        <v>147519.504135455</v>
      </c>
      <c r="G278" s="2">
        <v>17667.6874235951</v>
      </c>
    </row>
    <row r="279" spans="1:7" x14ac:dyDescent="0.3">
      <c r="A279" s="1">
        <v>2026</v>
      </c>
      <c r="B279" s="1">
        <v>1</v>
      </c>
      <c r="C279" s="2"/>
      <c r="D279" s="2">
        <v>181800.951284768</v>
      </c>
      <c r="E279" s="2">
        <v>216886.73806586501</v>
      </c>
      <c r="F279" s="2">
        <v>146715.16450367199</v>
      </c>
      <c r="G279" s="2">
        <v>17714.586447813501</v>
      </c>
    </row>
    <row r="280" spans="1:7" x14ac:dyDescent="0.3">
      <c r="A280" s="1">
        <v>2026</v>
      </c>
      <c r="B280" s="1">
        <v>2</v>
      </c>
      <c r="C280" s="2"/>
      <c r="D280" s="2">
        <v>181655.995079346</v>
      </c>
      <c r="E280" s="2">
        <v>216816.37981235699</v>
      </c>
      <c r="F280" s="2">
        <v>146495.610346334</v>
      </c>
      <c r="G280" s="2">
        <v>17752.250470464001</v>
      </c>
    </row>
    <row r="281" spans="1:7" x14ac:dyDescent="0.3">
      <c r="A281" s="1">
        <v>2026</v>
      </c>
      <c r="B281" s="1">
        <v>3</v>
      </c>
      <c r="C281" s="2"/>
      <c r="D281" s="2">
        <v>181973.88940279899</v>
      </c>
      <c r="E281" s="2">
        <v>217189.41251819499</v>
      </c>
      <c r="F281" s="2">
        <v>146758.366287404</v>
      </c>
      <c r="G281" s="2">
        <v>17780.089482523901</v>
      </c>
    </row>
    <row r="282" spans="1:7" x14ac:dyDescent="0.3">
      <c r="A282" s="1">
        <v>2026</v>
      </c>
      <c r="B282" s="1">
        <v>4</v>
      </c>
      <c r="C282" s="2"/>
      <c r="D282" s="2">
        <v>182646.83980912701</v>
      </c>
      <c r="E282" s="2">
        <v>217922.68796912901</v>
      </c>
      <c r="F282" s="2">
        <v>147370.99164912399</v>
      </c>
      <c r="G282" s="2">
        <v>17810.547206739298</v>
      </c>
    </row>
    <row r="283" spans="1:7" x14ac:dyDescent="0.3">
      <c r="A283" s="1">
        <v>2026</v>
      </c>
      <c r="B283" s="1">
        <v>5</v>
      </c>
      <c r="C283" s="2"/>
      <c r="D283" s="2">
        <v>184192.41494747999</v>
      </c>
      <c r="E283" s="2">
        <v>219590.45872952399</v>
      </c>
      <c r="F283" s="2">
        <v>148794.37116543599</v>
      </c>
      <c r="G283" s="2">
        <v>17872.242984682001</v>
      </c>
    </row>
    <row r="284" spans="1:7" x14ac:dyDescent="0.3">
      <c r="A284" s="1">
        <v>2026</v>
      </c>
      <c r="B284" s="1">
        <v>6</v>
      </c>
      <c r="C284" s="2"/>
      <c r="D284" s="2">
        <v>185117.68100384701</v>
      </c>
      <c r="E284" s="2">
        <v>220693.35299114199</v>
      </c>
      <c r="F284" s="2">
        <v>149542.00901655201</v>
      </c>
      <c r="G284" s="2">
        <v>17961.926314775999</v>
      </c>
    </row>
    <row r="285" spans="1:7" x14ac:dyDescent="0.3">
      <c r="A285" s="1">
        <v>2026</v>
      </c>
      <c r="B285" s="1">
        <v>7</v>
      </c>
      <c r="C285" s="2"/>
      <c r="D285" s="2">
        <v>185754.79600595101</v>
      </c>
      <c r="E285" s="2">
        <v>221523.225068006</v>
      </c>
      <c r="F285" s="2">
        <v>149986.36694389599</v>
      </c>
      <c r="G285" s="2">
        <v>18059.248113074798</v>
      </c>
    </row>
    <row r="286" spans="1:7" x14ac:dyDescent="0.3">
      <c r="A286" s="1">
        <v>2026</v>
      </c>
      <c r="B286" s="1">
        <v>8</v>
      </c>
      <c r="C286" s="2"/>
      <c r="D286" s="2">
        <v>185468.58589312801</v>
      </c>
      <c r="E286" s="2">
        <v>221336.112697567</v>
      </c>
      <c r="F286" s="2">
        <v>149601.05908869</v>
      </c>
      <c r="G286" s="2">
        <v>18109.281921214399</v>
      </c>
    </row>
    <row r="287" spans="1:7" x14ac:dyDescent="0.3">
      <c r="A287" s="1">
        <v>2026</v>
      </c>
      <c r="B287" s="1">
        <v>9</v>
      </c>
      <c r="C287" s="2"/>
      <c r="D287" s="2">
        <v>184181.32619152599</v>
      </c>
      <c r="E287" s="2">
        <v>220040.10179802499</v>
      </c>
      <c r="F287" s="2">
        <v>148322.55058502799</v>
      </c>
      <c r="G287" s="2">
        <v>18104.8634980676</v>
      </c>
    </row>
    <row r="288" spans="1:7" x14ac:dyDescent="0.3">
      <c r="A288" s="1">
        <v>2026</v>
      </c>
      <c r="B288" s="1">
        <v>10</v>
      </c>
      <c r="C288" s="2"/>
      <c r="D288" s="2">
        <v>182214.75867676301</v>
      </c>
      <c r="E288" s="2">
        <v>218056.80061544201</v>
      </c>
      <c r="F288" s="2">
        <v>146372.71673808401</v>
      </c>
      <c r="G288" s="2">
        <v>18096.414777592301</v>
      </c>
    </row>
    <row r="289" spans="1:7" x14ac:dyDescent="0.3">
      <c r="A289" s="1">
        <v>2026</v>
      </c>
      <c r="B289" s="1">
        <v>11</v>
      </c>
      <c r="C289" s="2"/>
      <c r="D289" s="2">
        <v>179527.21260599501</v>
      </c>
      <c r="E289" s="2">
        <v>215462.35919859901</v>
      </c>
      <c r="F289" s="2">
        <v>143592.066013392</v>
      </c>
      <c r="G289" s="2">
        <v>18143.422714194301</v>
      </c>
    </row>
    <row r="290" spans="1:7" x14ac:dyDescent="0.3">
      <c r="A290" s="1">
        <v>2026</v>
      </c>
      <c r="B290" s="1">
        <v>12</v>
      </c>
      <c r="C290" s="2"/>
      <c r="D290" s="2">
        <v>178459.94643042501</v>
      </c>
      <c r="E290" s="2">
        <v>214527.92207621201</v>
      </c>
      <c r="F290" s="2">
        <v>142391.97078463901</v>
      </c>
      <c r="G290" s="2">
        <v>18210.4872426334</v>
      </c>
    </row>
    <row r="291" spans="1:7" x14ac:dyDescent="0.3">
      <c r="A291" s="1">
        <v>2027</v>
      </c>
      <c r="B291" s="1">
        <v>1</v>
      </c>
      <c r="C291" s="2"/>
      <c r="D291" s="2">
        <v>177886.26486647601</v>
      </c>
      <c r="E291" s="2">
        <v>214077.30406946401</v>
      </c>
      <c r="F291" s="2">
        <v>141695.22566348701</v>
      </c>
      <c r="G291" s="2">
        <v>18272.621235416202</v>
      </c>
    </row>
    <row r="292" spans="1:7" x14ac:dyDescent="0.3">
      <c r="A292" s="1">
        <v>2027</v>
      </c>
      <c r="B292" s="1">
        <v>2</v>
      </c>
      <c r="C292" s="2"/>
      <c r="D292" s="2">
        <v>177691.044535886</v>
      </c>
      <c r="E292" s="2">
        <v>213956.492166229</v>
      </c>
      <c r="F292" s="2">
        <v>141425.596905543</v>
      </c>
      <c r="G292" s="2">
        <v>18310.189568343601</v>
      </c>
    </row>
    <row r="293" spans="1:7" x14ac:dyDescent="0.3">
      <c r="A293" s="1">
        <v>2027</v>
      </c>
      <c r="B293" s="1">
        <v>3</v>
      </c>
      <c r="C293" s="2"/>
      <c r="D293" s="2">
        <v>177921.86253407301</v>
      </c>
      <c r="E293" s="2">
        <v>214236.59107598799</v>
      </c>
      <c r="F293" s="2">
        <v>141607.13399215901</v>
      </c>
      <c r="G293" s="2">
        <v>18335.071181337</v>
      </c>
    </row>
    <row r="294" spans="1:7" x14ac:dyDescent="0.3">
      <c r="A294" s="1">
        <v>2027</v>
      </c>
      <c r="B294" s="1">
        <v>4</v>
      </c>
      <c r="C294" s="2"/>
      <c r="D294" s="2">
        <v>178481.09362925799</v>
      </c>
      <c r="E294" s="2">
        <v>214851.12040854999</v>
      </c>
      <c r="F294" s="2">
        <v>142111.066849967</v>
      </c>
      <c r="G294" s="2">
        <v>18362.990903147798</v>
      </c>
    </row>
    <row r="295" spans="1:7" x14ac:dyDescent="0.3">
      <c r="A295" s="1">
        <v>2027</v>
      </c>
      <c r="B295" s="1">
        <v>5</v>
      </c>
      <c r="C295" s="2"/>
      <c r="D295" s="2">
        <v>179990.747078174</v>
      </c>
      <c r="E295" s="2">
        <v>216479.23509721001</v>
      </c>
      <c r="F295" s="2">
        <v>143502.259059137</v>
      </c>
      <c r="G295" s="2">
        <v>18422.801215661799</v>
      </c>
    </row>
    <row r="296" spans="1:7" x14ac:dyDescent="0.3">
      <c r="A296" s="1">
        <v>2027</v>
      </c>
      <c r="B296" s="1">
        <v>6</v>
      </c>
      <c r="C296" s="2"/>
      <c r="D296" s="2">
        <v>180906.274162271</v>
      </c>
      <c r="E296" s="2">
        <v>217567.673219872</v>
      </c>
      <c r="F296" s="2">
        <v>144244.87510466899</v>
      </c>
      <c r="G296" s="2">
        <v>18510.102878855101</v>
      </c>
    </row>
    <row r="297" spans="1:7" x14ac:dyDescent="0.3">
      <c r="A297" s="1">
        <v>2027</v>
      </c>
      <c r="B297" s="1">
        <v>7</v>
      </c>
      <c r="C297" s="2"/>
      <c r="D297" s="2">
        <v>181542.946835899</v>
      </c>
      <c r="E297" s="2">
        <v>218394.09162372799</v>
      </c>
      <c r="F297" s="2">
        <v>144691.80204806899</v>
      </c>
      <c r="G297" s="2">
        <v>18605.904268808099</v>
      </c>
    </row>
    <row r="298" spans="1:7" x14ac:dyDescent="0.3">
      <c r="A298" s="1">
        <v>2027</v>
      </c>
      <c r="B298" s="1">
        <v>8</v>
      </c>
      <c r="C298" s="2"/>
      <c r="D298" s="2">
        <v>181221.71594505699</v>
      </c>
      <c r="E298" s="2">
        <v>218162.49039154901</v>
      </c>
      <c r="F298" s="2">
        <v>144280.94149856499</v>
      </c>
      <c r="G298" s="2">
        <v>18651.1577028147</v>
      </c>
    </row>
    <row r="299" spans="1:7" x14ac:dyDescent="0.3">
      <c r="A299" s="1">
        <v>2027</v>
      </c>
      <c r="B299" s="1">
        <v>9</v>
      </c>
      <c r="C299" s="2"/>
      <c r="D299" s="2">
        <v>179887.66468896199</v>
      </c>
      <c r="E299" s="2">
        <v>216810.30276097299</v>
      </c>
      <c r="F299" s="2">
        <v>142965.02661695101</v>
      </c>
      <c r="G299" s="2">
        <v>18642.000764832999</v>
      </c>
    </row>
    <row r="300" spans="1:7" x14ac:dyDescent="0.3">
      <c r="A300" s="1">
        <v>2027</v>
      </c>
      <c r="B300" s="1">
        <v>10</v>
      </c>
      <c r="C300" s="2"/>
      <c r="D300" s="2">
        <v>177851.13074200801</v>
      </c>
      <c r="E300" s="2">
        <v>214741.389394433</v>
      </c>
      <c r="F300" s="2">
        <v>140960.87208958299</v>
      </c>
      <c r="G300" s="2">
        <v>18625.652605649098</v>
      </c>
    </row>
    <row r="301" spans="1:7" x14ac:dyDescent="0.3">
      <c r="A301" s="1">
        <v>2027</v>
      </c>
      <c r="B301" s="1">
        <v>11</v>
      </c>
      <c r="C301" s="2"/>
      <c r="D301" s="2">
        <v>175147.04267387901</v>
      </c>
      <c r="E301" s="2">
        <v>212122.43165260699</v>
      </c>
      <c r="F301" s="2">
        <v>138171.653695152</v>
      </c>
      <c r="G301" s="2">
        <v>18668.634355895399</v>
      </c>
    </row>
    <row r="302" spans="1:7" x14ac:dyDescent="0.3">
      <c r="A302" s="1">
        <v>2027</v>
      </c>
      <c r="B302" s="1">
        <v>12</v>
      </c>
      <c r="C302" s="2"/>
      <c r="D302" s="2">
        <v>174087.318004195</v>
      </c>
      <c r="E302" s="2">
        <v>211193.73746465301</v>
      </c>
      <c r="F302" s="2">
        <v>136980.898543738</v>
      </c>
      <c r="G302" s="2">
        <v>18734.7907972596</v>
      </c>
    </row>
    <row r="303" spans="1:7" x14ac:dyDescent="0.3">
      <c r="A303" s="1">
        <v>2028</v>
      </c>
      <c r="B303" s="1">
        <v>1</v>
      </c>
      <c r="C303" s="2"/>
      <c r="D303" s="2">
        <v>173488.728997475</v>
      </c>
      <c r="E303" s="2">
        <v>210709.57469763901</v>
      </c>
      <c r="F303" s="2">
        <v>136267.883297311</v>
      </c>
      <c r="G303" s="2">
        <v>18792.5638643944</v>
      </c>
    </row>
    <row r="304" spans="1:7" x14ac:dyDescent="0.3">
      <c r="A304" s="1">
        <v>2028</v>
      </c>
      <c r="B304" s="1">
        <v>2</v>
      </c>
      <c r="C304" s="2"/>
      <c r="D304" s="2">
        <v>173339.099085767</v>
      </c>
      <c r="E304" s="2">
        <v>210643.987355347</v>
      </c>
      <c r="F304" s="2">
        <v>136034.210816187</v>
      </c>
      <c r="G304" s="2">
        <v>18834.996413235302</v>
      </c>
    </row>
    <row r="305" spans="1:7" x14ac:dyDescent="0.3">
      <c r="A305" s="1">
        <v>2028</v>
      </c>
      <c r="B305" s="1">
        <v>3</v>
      </c>
      <c r="C305" s="2"/>
      <c r="D305" s="2">
        <v>173615.63465605499</v>
      </c>
      <c r="E305" s="2">
        <v>210982.505363053</v>
      </c>
      <c r="F305" s="2">
        <v>136248.76394905799</v>
      </c>
      <c r="G305" s="2">
        <v>18866.290944343698</v>
      </c>
    </row>
    <row r="306" spans="1:7" x14ac:dyDescent="0.3">
      <c r="A306" s="1">
        <v>2028</v>
      </c>
      <c r="B306" s="1">
        <v>4</v>
      </c>
      <c r="C306" s="2"/>
      <c r="D306" s="2">
        <v>174259.83195955199</v>
      </c>
      <c r="E306" s="2">
        <v>211697.52990136901</v>
      </c>
      <c r="F306" s="2">
        <v>136822.13401773601</v>
      </c>
      <c r="G306" s="2">
        <v>18902.051156360401</v>
      </c>
    </row>
    <row r="307" spans="1:7" x14ac:dyDescent="0.3">
      <c r="A307" s="1">
        <v>2028</v>
      </c>
      <c r="B307" s="1">
        <v>5</v>
      </c>
      <c r="C307" s="2"/>
      <c r="D307" s="2">
        <v>175764.190517918</v>
      </c>
      <c r="E307" s="2">
        <v>213329.15373541199</v>
      </c>
      <c r="F307" s="2">
        <v>138199.22730042299</v>
      </c>
      <c r="G307" s="2">
        <v>18966.306569581098</v>
      </c>
    </row>
    <row r="308" spans="1:7" x14ac:dyDescent="0.3">
      <c r="A308" s="1">
        <v>2028</v>
      </c>
      <c r="B308" s="1">
        <v>6</v>
      </c>
      <c r="C308" s="2"/>
      <c r="D308" s="2">
        <v>176652.88605543401</v>
      </c>
      <c r="E308" s="2">
        <v>214395.247188265</v>
      </c>
      <c r="F308" s="2">
        <v>138910.52492260301</v>
      </c>
      <c r="G308" s="2">
        <v>19055.873627789199</v>
      </c>
    </row>
    <row r="309" spans="1:7" x14ac:dyDescent="0.3">
      <c r="A309" s="1">
        <v>2028</v>
      </c>
      <c r="B309" s="1">
        <v>7</v>
      </c>
      <c r="C309" s="2"/>
      <c r="D309" s="2">
        <v>177262.80645417501</v>
      </c>
      <c r="E309" s="2">
        <v>215197.62937420001</v>
      </c>
      <c r="F309" s="2">
        <v>139327.98353414901</v>
      </c>
      <c r="G309" s="2">
        <v>19153.046337309199</v>
      </c>
    </row>
    <row r="310" spans="1:7" x14ac:dyDescent="0.3">
      <c r="A310" s="1">
        <v>2028</v>
      </c>
      <c r="B310" s="1">
        <v>8</v>
      </c>
      <c r="C310" s="2"/>
      <c r="D310" s="2">
        <v>176918.962067257</v>
      </c>
      <c r="E310" s="2">
        <v>214950.03836133599</v>
      </c>
      <c r="F310" s="2">
        <v>138887.88577317799</v>
      </c>
      <c r="G310" s="2">
        <v>19201.644042305801</v>
      </c>
    </row>
    <row r="311" spans="1:7" x14ac:dyDescent="0.3">
      <c r="A311" s="1">
        <v>2028</v>
      </c>
      <c r="B311" s="1">
        <v>9</v>
      </c>
      <c r="C311" s="2"/>
      <c r="D311" s="2">
        <v>175577.296690938</v>
      </c>
      <c r="E311" s="2">
        <v>213600.06173158</v>
      </c>
      <c r="F311" s="2">
        <v>137554.53165029699</v>
      </c>
      <c r="G311" s="2">
        <v>19197.447744288402</v>
      </c>
    </row>
    <row r="312" spans="1:7" x14ac:dyDescent="0.3">
      <c r="A312" s="1">
        <v>2028</v>
      </c>
      <c r="B312" s="1">
        <v>10</v>
      </c>
      <c r="C312" s="2"/>
      <c r="D312" s="2">
        <v>173498.83489331699</v>
      </c>
      <c r="E312" s="2">
        <v>211496.50175654999</v>
      </c>
      <c r="F312" s="2">
        <v>135501.16803008399</v>
      </c>
      <c r="G312" s="2">
        <v>19184.775837109501</v>
      </c>
    </row>
    <row r="313" spans="1:7" x14ac:dyDescent="0.3">
      <c r="A313" s="1">
        <v>2028</v>
      </c>
      <c r="B313" s="1">
        <v>11</v>
      </c>
      <c r="C313" s="2"/>
      <c r="D313" s="2">
        <v>170825.69924191499</v>
      </c>
      <c r="E313" s="2">
        <v>208915.300285604</v>
      </c>
      <c r="F313" s="2">
        <v>132736.09819822601</v>
      </c>
      <c r="G313" s="2">
        <v>19231.192809240099</v>
      </c>
    </row>
    <row r="314" spans="1:7" x14ac:dyDescent="0.3">
      <c r="A314" s="1">
        <v>2028</v>
      </c>
      <c r="B314" s="1">
        <v>12</v>
      </c>
      <c r="C314" s="2"/>
      <c r="D314" s="2">
        <v>169809.95904288601</v>
      </c>
      <c r="E314" s="2">
        <v>208038.83104731899</v>
      </c>
      <c r="F314" s="2">
        <v>131581.08703845201</v>
      </c>
      <c r="G314" s="2">
        <v>19301.5098150741</v>
      </c>
    </row>
    <row r="315" spans="1:7" x14ac:dyDescent="0.3">
      <c r="A315" s="1">
        <v>2029</v>
      </c>
      <c r="B315" s="1">
        <v>1</v>
      </c>
      <c r="C315" s="2"/>
      <c r="D315" s="2">
        <v>169255.67277765201</v>
      </c>
      <c r="E315" s="2">
        <v>207609.51727767999</v>
      </c>
      <c r="F315" s="2">
        <v>130901.82827762399</v>
      </c>
      <c r="G315" s="2">
        <v>19364.607618484501</v>
      </c>
    </row>
    <row r="316" spans="1:7" x14ac:dyDescent="0.3">
      <c r="A316" s="1">
        <v>2029</v>
      </c>
      <c r="B316" s="1">
        <v>2</v>
      </c>
      <c r="C316" s="2"/>
      <c r="D316" s="2">
        <v>169149.068941904</v>
      </c>
      <c r="E316" s="2">
        <v>207597.11958098301</v>
      </c>
      <c r="F316" s="2">
        <v>130701.018302824</v>
      </c>
      <c r="G316" s="2">
        <v>19412.171687791099</v>
      </c>
    </row>
    <row r="317" spans="1:7" x14ac:dyDescent="0.3">
      <c r="A317" s="1">
        <v>2029</v>
      </c>
      <c r="B317" s="1">
        <v>3</v>
      </c>
      <c r="C317" s="2"/>
      <c r="D317" s="2">
        <v>169456.60576942799</v>
      </c>
      <c r="E317" s="2">
        <v>207976.40417189599</v>
      </c>
      <c r="F317" s="2">
        <v>130936.80736696</v>
      </c>
      <c r="G317" s="2">
        <v>19448.396668719</v>
      </c>
    </row>
    <row r="318" spans="1:7" x14ac:dyDescent="0.3">
      <c r="A318" s="1">
        <v>2029</v>
      </c>
      <c r="B318" s="1">
        <v>4</v>
      </c>
      <c r="C318" s="2"/>
      <c r="D318" s="2">
        <v>170164.164177842</v>
      </c>
      <c r="E318" s="2">
        <v>208770.00573675599</v>
      </c>
      <c r="F318" s="2">
        <v>131558.32261892699</v>
      </c>
      <c r="G318" s="2">
        <v>19491.8393009914</v>
      </c>
    </row>
    <row r="319" spans="1:7" x14ac:dyDescent="0.3">
      <c r="A319" s="1">
        <v>2029</v>
      </c>
      <c r="B319" s="1">
        <v>5</v>
      </c>
      <c r="C319" s="2"/>
      <c r="D319" s="2">
        <v>171659.18732839901</v>
      </c>
      <c r="E319" s="2">
        <v>210395.750675396</v>
      </c>
      <c r="F319" s="2">
        <v>132922.623981401</v>
      </c>
      <c r="G319" s="2">
        <v>19557.839884933201</v>
      </c>
    </row>
    <row r="320" spans="1:7" x14ac:dyDescent="0.3">
      <c r="A320" s="1">
        <v>2029</v>
      </c>
      <c r="B320" s="1">
        <v>6</v>
      </c>
      <c r="C320" s="2"/>
      <c r="D320" s="2">
        <v>172530.29516219601</v>
      </c>
      <c r="E320" s="2">
        <v>211443.64298779101</v>
      </c>
      <c r="F320" s="2">
        <v>133616.947336602</v>
      </c>
      <c r="G320" s="2">
        <v>19647.0972229051</v>
      </c>
    </row>
    <row r="321" spans="1:7" x14ac:dyDescent="0.3">
      <c r="A321" s="1">
        <v>2029</v>
      </c>
      <c r="B321" s="1">
        <v>7</v>
      </c>
      <c r="C321" s="2"/>
      <c r="D321" s="2">
        <v>173111.93281512501</v>
      </c>
      <c r="E321" s="2">
        <v>212214.67398656</v>
      </c>
      <c r="F321" s="2">
        <v>134009.19164368999</v>
      </c>
      <c r="G321" s="2">
        <v>19742.720696263899</v>
      </c>
    </row>
    <row r="322" spans="1:7" x14ac:dyDescent="0.3">
      <c r="A322" s="1">
        <v>2029</v>
      </c>
      <c r="B322" s="1">
        <v>8</v>
      </c>
      <c r="C322" s="2"/>
      <c r="D322" s="2">
        <v>172777.69307566699</v>
      </c>
      <c r="E322" s="2">
        <v>211980.046744627</v>
      </c>
      <c r="F322" s="2">
        <v>133575.33940670601</v>
      </c>
      <c r="G322" s="2">
        <v>19793.014400939999</v>
      </c>
    </row>
    <row r="323" spans="1:7" x14ac:dyDescent="0.3">
      <c r="A323" s="1">
        <v>2029</v>
      </c>
      <c r="B323" s="1">
        <v>9</v>
      </c>
      <c r="C323" s="2"/>
      <c r="D323" s="2">
        <v>171439.77100897799</v>
      </c>
      <c r="E323" s="2">
        <v>210638.85076564099</v>
      </c>
      <c r="F323" s="2">
        <v>132240.691252316</v>
      </c>
      <c r="G323" s="2">
        <v>19791.361423830302</v>
      </c>
    </row>
    <row r="324" spans="1:7" x14ac:dyDescent="0.3">
      <c r="A324" s="1">
        <v>2029</v>
      </c>
      <c r="B324" s="1">
        <v>10</v>
      </c>
      <c r="C324" s="2"/>
      <c r="D324" s="2">
        <v>169428.26018252701</v>
      </c>
      <c r="E324" s="2">
        <v>208611.60874598901</v>
      </c>
      <c r="F324" s="2">
        <v>130244.91161906401</v>
      </c>
      <c r="G324" s="2">
        <v>19783.418846296001</v>
      </c>
    </row>
    <row r="325" spans="1:7" x14ac:dyDescent="0.3">
      <c r="A325" s="1">
        <v>2029</v>
      </c>
      <c r="B325" s="1">
        <v>11</v>
      </c>
      <c r="C325" s="2"/>
      <c r="D325" s="2">
        <v>166665.421427636</v>
      </c>
      <c r="E325" s="2">
        <v>205932.24697962799</v>
      </c>
      <c r="F325" s="2">
        <v>127398.59587564399</v>
      </c>
      <c r="G325" s="2">
        <v>19825.565837011301</v>
      </c>
    </row>
    <row r="326" spans="1:7" x14ac:dyDescent="0.3">
      <c r="A326" s="1">
        <v>2029</v>
      </c>
      <c r="B326" s="1">
        <v>12</v>
      </c>
      <c r="C326" s="2"/>
      <c r="D326" s="2">
        <v>165547.867048938</v>
      </c>
      <c r="E326" s="2">
        <v>204946.84299631501</v>
      </c>
      <c r="F326" s="2">
        <v>126148.891101562</v>
      </c>
      <c r="G326" s="2">
        <v>19892.287715524701</v>
      </c>
    </row>
    <row r="327" spans="1:7" x14ac:dyDescent="0.3">
      <c r="A327" s="1">
        <v>2030</v>
      </c>
      <c r="B327" s="1">
        <v>1</v>
      </c>
      <c r="C327" s="2"/>
      <c r="D327" s="2">
        <v>164796.91672224199</v>
      </c>
      <c r="E327" s="2">
        <v>204300.58740568499</v>
      </c>
      <c r="F327" s="2">
        <v>125293.246038799</v>
      </c>
      <c r="G327" s="2">
        <v>19945.147409515801</v>
      </c>
    </row>
    <row r="328" spans="1:7" x14ac:dyDescent="0.3">
      <c r="A328" s="1">
        <v>2030</v>
      </c>
      <c r="B328" s="1">
        <v>2</v>
      </c>
      <c r="C328" s="2"/>
      <c r="D328" s="2">
        <v>164720.86327588701</v>
      </c>
      <c r="E328" s="2">
        <v>204333.30403224801</v>
      </c>
      <c r="F328" s="2">
        <v>125108.42251952599</v>
      </c>
      <c r="G328" s="2">
        <v>20000.064714681401</v>
      </c>
    </row>
    <row r="329" spans="1:7" x14ac:dyDescent="0.3">
      <c r="A329" s="1">
        <v>2030</v>
      </c>
      <c r="B329" s="1">
        <v>3</v>
      </c>
      <c r="C329" s="2"/>
      <c r="D329" s="2">
        <v>165109.16063179899</v>
      </c>
      <c r="E329" s="2">
        <v>204815.99038918401</v>
      </c>
      <c r="F329" s="2">
        <v>125402.330874413</v>
      </c>
      <c r="G329" s="2">
        <v>20047.7211098138</v>
      </c>
    </row>
    <row r="330" spans="1:7" x14ac:dyDescent="0.3">
      <c r="A330" s="1">
        <v>2030</v>
      </c>
      <c r="B330" s="1">
        <v>4</v>
      </c>
      <c r="C330" s="2"/>
      <c r="D330" s="2">
        <v>165932.474217173</v>
      </c>
      <c r="E330" s="2">
        <v>205753.536608856</v>
      </c>
      <c r="F330" s="2">
        <v>126111.411825491</v>
      </c>
      <c r="G330" s="2">
        <v>20105.396426831601</v>
      </c>
    </row>
    <row r="331" spans="1:7" x14ac:dyDescent="0.3">
      <c r="A331" s="1">
        <v>2030</v>
      </c>
      <c r="B331" s="1">
        <v>5</v>
      </c>
      <c r="C331" s="2"/>
      <c r="D331" s="2">
        <v>167477.25908638301</v>
      </c>
      <c r="E331" s="2">
        <v>207446.85592383399</v>
      </c>
      <c r="F331" s="2">
        <v>127507.662248932</v>
      </c>
      <c r="G331" s="2">
        <v>20180.3905062423</v>
      </c>
    </row>
    <row r="332" spans="1:7" x14ac:dyDescent="0.3">
      <c r="A332" s="1">
        <v>2030</v>
      </c>
      <c r="B332" s="1">
        <v>6</v>
      </c>
      <c r="C332" s="2"/>
      <c r="D332" s="2">
        <v>168342.57513691499</v>
      </c>
      <c r="E332" s="2">
        <v>208497.05781091901</v>
      </c>
      <c r="F332" s="2">
        <v>128188.09246291099</v>
      </c>
      <c r="G332" s="2">
        <v>20273.738167362899</v>
      </c>
    </row>
    <row r="333" spans="1:7" x14ac:dyDescent="0.3">
      <c r="A333" s="1">
        <v>2030</v>
      </c>
      <c r="B333" s="1">
        <v>7</v>
      </c>
      <c r="C333" s="2"/>
      <c r="D333" s="2">
        <v>168990.50308614699</v>
      </c>
      <c r="E333" s="2">
        <v>209349.13997987501</v>
      </c>
      <c r="F333" s="2">
        <v>128631.86619241899</v>
      </c>
      <c r="G333" s="2">
        <v>20376.8143103191</v>
      </c>
    </row>
    <row r="334" spans="1:7" x14ac:dyDescent="0.3">
      <c r="A334" s="1">
        <v>2030</v>
      </c>
      <c r="B334" s="1">
        <v>8</v>
      </c>
      <c r="C334" s="2"/>
      <c r="D334" s="2">
        <v>168560.525812796</v>
      </c>
      <c r="E334" s="2">
        <v>209017.98377464301</v>
      </c>
      <c r="F334" s="2">
        <v>128103.06785095</v>
      </c>
      <c r="G334" s="2">
        <v>20426.708427414898</v>
      </c>
    </row>
    <row r="335" spans="1:7" x14ac:dyDescent="0.3">
      <c r="A335" s="1">
        <v>2030</v>
      </c>
      <c r="B335" s="1">
        <v>9</v>
      </c>
      <c r="C335" s="2"/>
      <c r="D335" s="2">
        <v>167137.30299715899</v>
      </c>
      <c r="E335" s="2">
        <v>207595.20480780999</v>
      </c>
      <c r="F335" s="2">
        <v>126679.40118650701</v>
      </c>
      <c r="G335" s="2">
        <v>20426.932523801199</v>
      </c>
    </row>
    <row r="336" spans="1:7" x14ac:dyDescent="0.3">
      <c r="A336" s="1">
        <v>2030</v>
      </c>
      <c r="B336" s="1">
        <v>10</v>
      </c>
      <c r="C336" s="2"/>
      <c r="D336" s="2">
        <v>164913.023520747</v>
      </c>
      <c r="E336" s="2">
        <v>205339.551349113</v>
      </c>
      <c r="F336" s="2">
        <v>124486.495692381</v>
      </c>
      <c r="G336" s="2">
        <v>20411.092003396701</v>
      </c>
    </row>
    <row r="337" spans="1:7" x14ac:dyDescent="0.3">
      <c r="A337" s="1">
        <v>2030</v>
      </c>
      <c r="B337" s="1">
        <v>11</v>
      </c>
      <c r="C337" s="2"/>
      <c r="D337" s="2">
        <v>162237.00036159001</v>
      </c>
      <c r="E337" s="2">
        <v>202770.66060108101</v>
      </c>
      <c r="F337" s="2">
        <v>121703.34012209999</v>
      </c>
      <c r="G337" s="2">
        <v>20465.182463732399</v>
      </c>
    </row>
    <row r="338" spans="1:7" x14ac:dyDescent="0.3">
      <c r="A338" s="1">
        <v>2030</v>
      </c>
      <c r="B338" s="1">
        <v>12</v>
      </c>
      <c r="C338" s="2"/>
      <c r="D338" s="2">
        <v>161256.546687797</v>
      </c>
      <c r="E338" s="2">
        <v>201953.8162799</v>
      </c>
      <c r="F338" s="2">
        <v>120559.277095695</v>
      </c>
      <c r="G338" s="2">
        <v>20547.7877659478</v>
      </c>
    </row>
    <row r="339" spans="1:7" x14ac:dyDescent="0.3">
      <c r="A339" s="1">
        <v>2031</v>
      </c>
      <c r="B339" s="1">
        <v>1</v>
      </c>
      <c r="C339" s="2"/>
      <c r="D339" s="2">
        <v>160709.34893349701</v>
      </c>
      <c r="E339" s="2">
        <v>201554.06186004099</v>
      </c>
      <c r="F339" s="2">
        <v>119864.63600695301</v>
      </c>
      <c r="G339" s="2">
        <v>20622.230950318099</v>
      </c>
    </row>
    <row r="340" spans="1:7" x14ac:dyDescent="0.3">
      <c r="A340" s="1">
        <v>2031</v>
      </c>
      <c r="B340" s="1">
        <v>2</v>
      </c>
      <c r="C340" s="2"/>
      <c r="D340" s="2">
        <v>160663.120068449</v>
      </c>
      <c r="E340" s="2">
        <v>201635.21791586</v>
      </c>
      <c r="F340" s="2">
        <v>119691.022221037</v>
      </c>
      <c r="G340" s="2">
        <v>20686.546771620298</v>
      </c>
    </row>
    <row r="341" spans="1:7" x14ac:dyDescent="0.3">
      <c r="A341" s="1">
        <v>2031</v>
      </c>
      <c r="B341" s="1">
        <v>3</v>
      </c>
      <c r="C341" s="2"/>
      <c r="D341" s="2">
        <v>161026.847020277</v>
      </c>
      <c r="E341" s="2">
        <v>202105.423418369</v>
      </c>
      <c r="F341" s="2">
        <v>119948.27062218499</v>
      </c>
      <c r="G341" s="2">
        <v>20740.307102053699</v>
      </c>
    </row>
    <row r="342" spans="1:7" x14ac:dyDescent="0.3">
      <c r="A342" s="1">
        <v>2031</v>
      </c>
      <c r="B342" s="1">
        <v>4</v>
      </c>
      <c r="C342" s="2"/>
      <c r="D342" s="2">
        <v>161820.71741962401</v>
      </c>
      <c r="E342" s="2">
        <v>203025.58836952099</v>
      </c>
      <c r="F342" s="2">
        <v>120615.84646972601</v>
      </c>
      <c r="G342" s="2">
        <v>20804.072403079899</v>
      </c>
    </row>
    <row r="343" spans="1:7" x14ac:dyDescent="0.3">
      <c r="A343" s="1">
        <v>2031</v>
      </c>
      <c r="B343" s="1">
        <v>5</v>
      </c>
      <c r="C343" s="2"/>
      <c r="D343" s="2">
        <v>163342.918796468</v>
      </c>
      <c r="E343" s="2">
        <v>204708.91399494899</v>
      </c>
      <c r="F343" s="2">
        <v>121976.923597986</v>
      </c>
      <c r="G343" s="2">
        <v>20885.422992370899</v>
      </c>
    </row>
    <row r="344" spans="1:7" x14ac:dyDescent="0.3">
      <c r="A344" s="1">
        <v>2031</v>
      </c>
      <c r="B344" s="1">
        <v>6</v>
      </c>
      <c r="C344" s="2"/>
      <c r="D344" s="2">
        <v>164215.31921196799</v>
      </c>
      <c r="E344" s="2">
        <v>205779.85089462699</v>
      </c>
      <c r="F344" s="2">
        <v>122650.787529308</v>
      </c>
      <c r="G344" s="2">
        <v>20985.662777043901</v>
      </c>
    </row>
    <row r="345" spans="1:7" x14ac:dyDescent="0.3">
      <c r="A345" s="1">
        <v>2031</v>
      </c>
      <c r="B345" s="1">
        <v>7</v>
      </c>
      <c r="C345" s="2"/>
      <c r="D345" s="2">
        <v>164833.31722386699</v>
      </c>
      <c r="E345" s="2">
        <v>206612.70161088501</v>
      </c>
      <c r="F345" s="2">
        <v>123053.93283684801</v>
      </c>
      <c r="G345" s="2">
        <v>21094.140515583898</v>
      </c>
    </row>
    <row r="346" spans="1:7" x14ac:dyDescent="0.3">
      <c r="A346" s="1">
        <v>2031</v>
      </c>
      <c r="B346" s="1">
        <v>8</v>
      </c>
      <c r="C346" s="2"/>
      <c r="D346" s="2">
        <v>164438.78086058699</v>
      </c>
      <c r="E346" s="2">
        <v>206331.58132367901</v>
      </c>
      <c r="F346" s="2">
        <v>122545.980397495</v>
      </c>
      <c r="G346" s="2">
        <v>21151.403557644699</v>
      </c>
    </row>
    <row r="347" spans="1:7" x14ac:dyDescent="0.3">
      <c r="A347" s="1">
        <v>2031</v>
      </c>
      <c r="B347" s="1">
        <v>9</v>
      </c>
      <c r="C347" s="2"/>
      <c r="D347" s="2">
        <v>163071.57960061901</v>
      </c>
      <c r="E347" s="2">
        <v>204982.313216715</v>
      </c>
      <c r="F347" s="2">
        <v>121160.845984523</v>
      </c>
      <c r="G347" s="2">
        <v>21160.4578904191</v>
      </c>
    </row>
    <row r="348" spans="1:7" x14ac:dyDescent="0.3">
      <c r="A348" s="1">
        <v>2031</v>
      </c>
      <c r="B348" s="1">
        <v>10</v>
      </c>
      <c r="C348" s="2"/>
      <c r="D348" s="2">
        <v>160846.917943507</v>
      </c>
      <c r="E348" s="2">
        <v>202736.917207655</v>
      </c>
      <c r="F348" s="2">
        <v>118956.91867935999</v>
      </c>
      <c r="G348" s="2">
        <v>21149.989250444702</v>
      </c>
    </row>
    <row r="349" spans="1:7" x14ac:dyDescent="0.3">
      <c r="A349" s="1">
        <v>2031</v>
      </c>
      <c r="B349" s="1">
        <v>11</v>
      </c>
      <c r="C349" s="2"/>
      <c r="D349" s="2">
        <v>158302.33008103899</v>
      </c>
      <c r="E349" s="2">
        <v>200320.50512495701</v>
      </c>
      <c r="F349" s="2">
        <v>116284.15503712199</v>
      </c>
      <c r="G349" s="2">
        <v>21214.704371282998</v>
      </c>
    </row>
    <row r="350" spans="1:7" x14ac:dyDescent="0.3">
      <c r="A350" s="1">
        <v>2031</v>
      </c>
      <c r="B350" s="1">
        <v>12</v>
      </c>
      <c r="C350" s="2"/>
      <c r="D350" s="2">
        <v>157461.13396790199</v>
      </c>
      <c r="E350" s="2">
        <v>199666.15036300599</v>
      </c>
      <c r="F350" s="2">
        <v>115256.117572799</v>
      </c>
      <c r="G350" s="2">
        <v>21309.0393590735</v>
      </c>
    </row>
    <row r="351" spans="1:7" x14ac:dyDescent="0.3">
      <c r="A351" s="1">
        <v>2032</v>
      </c>
      <c r="B351" s="1">
        <v>1</v>
      </c>
      <c r="C351" s="2"/>
      <c r="D351" s="2">
        <v>157128.84842412599</v>
      </c>
      <c r="E351" s="2">
        <v>199516.48234076001</v>
      </c>
      <c r="F351" s="2">
        <v>114741.214507493</v>
      </c>
      <c r="G351" s="2">
        <v>21401.241762634199</v>
      </c>
    </row>
    <row r="352" spans="1:7" x14ac:dyDescent="0.3">
      <c r="A352" s="1">
        <v>2032</v>
      </c>
      <c r="B352" s="1">
        <v>2</v>
      </c>
      <c r="C352" s="2"/>
      <c r="D352" s="2">
        <v>157122.88418626101</v>
      </c>
      <c r="E352" s="2">
        <v>199650.722882673</v>
      </c>
      <c r="F352" s="2">
        <v>114595.04548985</v>
      </c>
      <c r="G352" s="2">
        <v>21472.030247648301</v>
      </c>
    </row>
    <row r="353" spans="1:7" x14ac:dyDescent="0.3">
      <c r="A353" s="1">
        <v>2032</v>
      </c>
      <c r="B353" s="1">
        <v>3</v>
      </c>
      <c r="C353" s="2"/>
      <c r="D353" s="2">
        <v>157480.07959238999</v>
      </c>
      <c r="E353" s="2">
        <v>200122.12212618001</v>
      </c>
      <c r="F353" s="2">
        <v>114838.03705860001</v>
      </c>
      <c r="G353" s="2">
        <v>21529.691025288401</v>
      </c>
    </row>
    <row r="354" spans="1:7" x14ac:dyDescent="0.3">
      <c r="A354" s="1">
        <v>2032</v>
      </c>
      <c r="B354" s="1">
        <v>4</v>
      </c>
      <c r="C354" s="2"/>
      <c r="D354" s="2">
        <v>158289.26843108301</v>
      </c>
      <c r="E354" s="2">
        <v>201069.01556193101</v>
      </c>
      <c r="F354" s="2">
        <v>115509.52130023501</v>
      </c>
      <c r="G354" s="2">
        <v>21599.217184244801</v>
      </c>
    </row>
    <row r="355" spans="1:7" x14ac:dyDescent="0.3">
      <c r="A355" s="1">
        <v>2032</v>
      </c>
      <c r="B355" s="1">
        <v>5</v>
      </c>
      <c r="C355" s="2"/>
      <c r="D355" s="2">
        <v>159795.565796788</v>
      </c>
      <c r="E355" s="2">
        <v>202742.299158612</v>
      </c>
      <c r="F355" s="2">
        <v>116848.832434964</v>
      </c>
      <c r="G355" s="2">
        <v>21683.527450469501</v>
      </c>
    </row>
    <row r="356" spans="1:7" x14ac:dyDescent="0.3">
      <c r="A356" s="1">
        <v>2032</v>
      </c>
      <c r="B356" s="1">
        <v>6</v>
      </c>
      <c r="C356" s="2"/>
      <c r="D356" s="2">
        <v>160658.36821122799</v>
      </c>
      <c r="E356" s="2">
        <v>203807.61630891301</v>
      </c>
      <c r="F356" s="2">
        <v>117509.120113543</v>
      </c>
      <c r="G356" s="2">
        <v>21785.775828644601</v>
      </c>
    </row>
    <row r="357" spans="1:7" x14ac:dyDescent="0.3">
      <c r="A357" s="1">
        <v>2032</v>
      </c>
      <c r="B357" s="1">
        <v>7</v>
      </c>
      <c r="C357" s="2"/>
      <c r="D357" s="2">
        <v>161279.587835477</v>
      </c>
      <c r="E357" s="2">
        <v>204647.36401779199</v>
      </c>
      <c r="F357" s="2">
        <v>117911.811653162</v>
      </c>
      <c r="G357" s="2">
        <v>21896.109242873099</v>
      </c>
    </row>
    <row r="358" spans="1:7" x14ac:dyDescent="0.3">
      <c r="A358" s="1">
        <v>2032</v>
      </c>
      <c r="B358" s="1">
        <v>8</v>
      </c>
      <c r="C358" s="2"/>
      <c r="D358" s="2">
        <v>160865.07650384799</v>
      </c>
      <c r="E358" s="2">
        <v>204350.37933271599</v>
      </c>
      <c r="F358" s="2">
        <v>117379.77367497901</v>
      </c>
      <c r="G358" s="2">
        <v>21955.447685339299</v>
      </c>
    </row>
    <row r="359" spans="1:7" x14ac:dyDescent="0.3">
      <c r="A359" s="1">
        <v>2032</v>
      </c>
      <c r="B359" s="1">
        <v>9</v>
      </c>
      <c r="C359" s="2"/>
      <c r="D359" s="2">
        <v>159455.056596776</v>
      </c>
      <c r="E359" s="2">
        <v>202962.03530009699</v>
      </c>
      <c r="F359" s="2">
        <v>115948.077893455</v>
      </c>
      <c r="G359" s="2">
        <v>21966.3916939265</v>
      </c>
    </row>
    <row r="360" spans="1:7" x14ac:dyDescent="0.3">
      <c r="A360" s="1">
        <v>2032</v>
      </c>
      <c r="B360" s="1">
        <v>10</v>
      </c>
      <c r="C360" s="2"/>
      <c r="D360" s="2">
        <v>157261.33312866499</v>
      </c>
      <c r="E360" s="2">
        <v>200758.09257223699</v>
      </c>
      <c r="F360" s="2">
        <v>113764.57368509199</v>
      </c>
      <c r="G360" s="2">
        <v>21961.232055883502</v>
      </c>
    </row>
    <row r="361" spans="1:7" x14ac:dyDescent="0.3">
      <c r="A361" s="1">
        <v>2032</v>
      </c>
      <c r="B361" s="1">
        <v>11</v>
      </c>
      <c r="C361" s="2"/>
      <c r="D361" s="2">
        <v>154589.555501314</v>
      </c>
      <c r="E361" s="2">
        <v>198204.00062346199</v>
      </c>
      <c r="F361" s="2">
        <v>110975.110379167</v>
      </c>
      <c r="G361" s="2">
        <v>22020.650792587199</v>
      </c>
    </row>
    <row r="362" spans="1:7" x14ac:dyDescent="0.3">
      <c r="A362" s="1">
        <v>2032</v>
      </c>
      <c r="B362" s="1">
        <v>12</v>
      </c>
      <c r="C362" s="2"/>
      <c r="D362" s="2">
        <v>153585.78899315101</v>
      </c>
      <c r="E362" s="2">
        <v>197374.144921542</v>
      </c>
      <c r="F362" s="2">
        <v>109797.43306476</v>
      </c>
      <c r="G362" s="2">
        <v>22108.457232004501</v>
      </c>
    </row>
    <row r="363" spans="1:7" x14ac:dyDescent="0.3">
      <c r="A363" s="1">
        <v>2033</v>
      </c>
      <c r="B363" s="1">
        <v>1</v>
      </c>
      <c r="C363" s="2"/>
      <c r="D363" s="2">
        <v>153115.44935726901</v>
      </c>
      <c r="E363" s="2">
        <v>197076.79474868701</v>
      </c>
      <c r="F363" s="2">
        <v>109154.103965851</v>
      </c>
      <c r="G363" s="2">
        <v>22195.798491201</v>
      </c>
    </row>
    <row r="364" spans="1:7" x14ac:dyDescent="0.3">
      <c r="A364" s="1">
        <v>2033</v>
      </c>
      <c r="B364" s="1">
        <v>2</v>
      </c>
      <c r="C364" s="2"/>
      <c r="D364" s="2">
        <v>152925.31781276999</v>
      </c>
      <c r="E364" s="2">
        <v>197014.527937259</v>
      </c>
      <c r="F364" s="2">
        <v>108836.10768828</v>
      </c>
      <c r="G364" s="2">
        <v>22260.3565665764</v>
      </c>
    </row>
    <row r="365" spans="1:7" x14ac:dyDescent="0.3">
      <c r="A365" s="1">
        <v>2033</v>
      </c>
      <c r="B365" s="1">
        <v>3</v>
      </c>
      <c r="C365" s="2"/>
      <c r="D365" s="2">
        <v>153103.00183584899</v>
      </c>
      <c r="E365" s="2">
        <v>197296.50015307701</v>
      </c>
      <c r="F365" s="2">
        <v>108909.503518622</v>
      </c>
      <c r="G365" s="2">
        <v>22313.010999474602</v>
      </c>
    </row>
    <row r="366" spans="1:7" x14ac:dyDescent="0.3">
      <c r="A366" s="1">
        <v>2033</v>
      </c>
      <c r="B366" s="1">
        <v>4</v>
      </c>
      <c r="C366" s="2"/>
      <c r="D366" s="2">
        <v>153712.484140029</v>
      </c>
      <c r="E366" s="2">
        <v>198028.94643650699</v>
      </c>
      <c r="F366" s="2">
        <v>109396.021843551</v>
      </c>
      <c r="G366" s="2">
        <v>22375.094715994601</v>
      </c>
    </row>
    <row r="367" spans="1:7" x14ac:dyDescent="0.3">
      <c r="A367" s="1">
        <v>2033</v>
      </c>
      <c r="B367" s="1">
        <v>5</v>
      </c>
      <c r="C367" s="2"/>
      <c r="D367" s="2">
        <v>155063.82525421801</v>
      </c>
      <c r="E367" s="2">
        <v>199542.70925014099</v>
      </c>
      <c r="F367" s="2">
        <v>110584.941258294</v>
      </c>
      <c r="G367" s="2">
        <v>22457.1003798202</v>
      </c>
    </row>
    <row r="368" spans="1:7" x14ac:dyDescent="0.3">
      <c r="A368" s="1">
        <v>2033</v>
      </c>
      <c r="B368" s="1">
        <v>6</v>
      </c>
      <c r="C368" s="2"/>
      <c r="D368" s="2">
        <v>155779.36707919301</v>
      </c>
      <c r="E368" s="2">
        <v>200455.399235969</v>
      </c>
      <c r="F368" s="2">
        <v>111103.33492241699</v>
      </c>
      <c r="G368" s="2">
        <v>22556.639209040099</v>
      </c>
    </row>
    <row r="369" spans="1:7" x14ac:dyDescent="0.3">
      <c r="A369" s="1">
        <v>2033</v>
      </c>
      <c r="B369" s="1">
        <v>7</v>
      </c>
      <c r="C369" s="2"/>
      <c r="D369" s="2">
        <v>156248.61724427299</v>
      </c>
      <c r="E369" s="2">
        <v>201137.67070485299</v>
      </c>
      <c r="F369" s="2">
        <v>111359.563783694</v>
      </c>
      <c r="G369" s="2">
        <v>22664.192285304202</v>
      </c>
    </row>
    <row r="370" spans="1:7" x14ac:dyDescent="0.3">
      <c r="A370" s="1">
        <v>2033</v>
      </c>
      <c r="B370" s="1">
        <v>8</v>
      </c>
      <c r="C370" s="2"/>
      <c r="D370" s="2">
        <v>155680.94823215401</v>
      </c>
      <c r="E370" s="2">
        <v>200680.109092575</v>
      </c>
      <c r="F370" s="2">
        <v>110681.78737173299</v>
      </c>
      <c r="G370" s="2">
        <v>22719.784798170102</v>
      </c>
    </row>
    <row r="371" spans="1:7" x14ac:dyDescent="0.3">
      <c r="A371" s="1">
        <v>2033</v>
      </c>
      <c r="B371" s="1">
        <v>9</v>
      </c>
      <c r="C371" s="2"/>
      <c r="D371" s="2">
        <v>154130.254419153</v>
      </c>
      <c r="E371" s="2">
        <v>199145.930831376</v>
      </c>
      <c r="F371" s="2">
        <v>109114.57800692999</v>
      </c>
      <c r="G371" s="2">
        <v>22728.123393281199</v>
      </c>
    </row>
    <row r="372" spans="1:7" x14ac:dyDescent="0.3">
      <c r="A372" s="1">
        <v>2033</v>
      </c>
      <c r="B372" s="1">
        <v>10</v>
      </c>
      <c r="C372" s="2"/>
      <c r="D372" s="2">
        <v>151733.789943604</v>
      </c>
      <c r="E372" s="2">
        <v>196726.85156487799</v>
      </c>
      <c r="F372" s="2">
        <v>106740.72832233099</v>
      </c>
      <c r="G372" s="2">
        <v>22716.7053318375</v>
      </c>
    </row>
    <row r="373" spans="1:7" x14ac:dyDescent="0.3">
      <c r="A373" s="1">
        <v>2033</v>
      </c>
      <c r="B373" s="1">
        <v>11</v>
      </c>
      <c r="C373" s="2"/>
      <c r="D373" s="2">
        <v>149003.40966543401</v>
      </c>
      <c r="E373" s="2">
        <v>194114.33516734699</v>
      </c>
      <c r="F373" s="2">
        <v>103892.48416352</v>
      </c>
      <c r="G373" s="2">
        <v>22776.214041609201</v>
      </c>
    </row>
    <row r="374" spans="1:7" x14ac:dyDescent="0.3">
      <c r="A374" s="1">
        <v>2033</v>
      </c>
      <c r="B374" s="1">
        <v>12</v>
      </c>
      <c r="C374" s="2"/>
      <c r="D374" s="2">
        <v>147960.386756928</v>
      </c>
      <c r="E374" s="2">
        <v>193247.860550204</v>
      </c>
      <c r="F374" s="2">
        <v>102672.91296365199</v>
      </c>
      <c r="G374" s="2">
        <v>22865.352130176801</v>
      </c>
    </row>
    <row r="375" spans="1:7" x14ac:dyDescent="0.3">
      <c r="A375" s="1">
        <v>2034</v>
      </c>
      <c r="B375" s="1">
        <v>1</v>
      </c>
      <c r="C375" s="2"/>
      <c r="D375" s="2">
        <v>147487.396716719</v>
      </c>
      <c r="E375" s="2">
        <v>192958.803689669</v>
      </c>
      <c r="F375" s="2">
        <v>102015.98974377</v>
      </c>
      <c r="G375" s="2">
        <v>22958.2188010108</v>
      </c>
    </row>
    <row r="376" spans="1:7" x14ac:dyDescent="0.3">
      <c r="A376" s="1">
        <v>2034</v>
      </c>
      <c r="B376" s="1">
        <v>2</v>
      </c>
      <c r="C376" s="2"/>
      <c r="D376" s="2">
        <v>147195.664612569</v>
      </c>
      <c r="E376" s="2">
        <v>192788.914087588</v>
      </c>
      <c r="F376" s="2">
        <v>101602.415137549</v>
      </c>
      <c r="G376" s="2">
        <v>23019.736290967499</v>
      </c>
    </row>
    <row r="377" spans="1:7" x14ac:dyDescent="0.3">
      <c r="A377" s="1">
        <v>2034</v>
      </c>
      <c r="B377" s="1">
        <v>3</v>
      </c>
      <c r="C377" s="2"/>
      <c r="D377" s="2">
        <v>147254.056611215</v>
      </c>
      <c r="E377" s="2">
        <v>192942.72349421101</v>
      </c>
      <c r="F377" s="2">
        <v>101565.389728219</v>
      </c>
      <c r="G377" s="2">
        <v>23067.9119221078</v>
      </c>
    </row>
    <row r="378" spans="1:7" x14ac:dyDescent="0.3">
      <c r="A378" s="1">
        <v>2034</v>
      </c>
      <c r="B378" s="1">
        <v>4</v>
      </c>
      <c r="C378" s="2"/>
      <c r="D378" s="2">
        <v>147689.45032690899</v>
      </c>
      <c r="E378" s="2">
        <v>193487.26047784201</v>
      </c>
      <c r="F378" s="2">
        <v>101891.640175976</v>
      </c>
      <c r="G378" s="2">
        <v>23123.017651020898</v>
      </c>
    </row>
    <row r="379" spans="1:7" x14ac:dyDescent="0.3">
      <c r="A379" s="1">
        <v>2034</v>
      </c>
      <c r="B379" s="1">
        <v>5</v>
      </c>
      <c r="C379" s="2"/>
      <c r="D379" s="2">
        <v>148994.013809358</v>
      </c>
      <c r="E379" s="2">
        <v>194951.80763084401</v>
      </c>
      <c r="F379" s="2">
        <v>103036.21998787099</v>
      </c>
      <c r="G379" s="2">
        <v>23203.792369853301</v>
      </c>
    </row>
    <row r="380" spans="1:7" x14ac:dyDescent="0.3">
      <c r="A380" s="1">
        <v>2034</v>
      </c>
      <c r="B380" s="1">
        <v>6</v>
      </c>
      <c r="C380" s="2"/>
      <c r="D380" s="2">
        <v>149708.13207160099</v>
      </c>
      <c r="E380" s="2">
        <v>195864.050945678</v>
      </c>
      <c r="F380" s="2">
        <v>103552.21319752499</v>
      </c>
      <c r="G380" s="2">
        <v>23303.8244253829</v>
      </c>
    </row>
    <row r="381" spans="1:7" x14ac:dyDescent="0.3">
      <c r="A381" s="1">
        <v>2034</v>
      </c>
      <c r="B381" s="1">
        <v>7</v>
      </c>
      <c r="C381" s="2"/>
      <c r="D381" s="2">
        <v>150132.99409935999</v>
      </c>
      <c r="E381" s="2">
        <v>196496.33955049599</v>
      </c>
      <c r="F381" s="2">
        <v>103769.648648224</v>
      </c>
      <c r="G381" s="2">
        <v>23408.552760358401</v>
      </c>
    </row>
    <row r="382" spans="1:7" x14ac:dyDescent="0.3">
      <c r="A382" s="1">
        <v>2034</v>
      </c>
      <c r="B382" s="1">
        <v>8</v>
      </c>
      <c r="C382" s="2"/>
      <c r="D382" s="2">
        <v>149608.82013490601</v>
      </c>
      <c r="E382" s="2">
        <v>196090.540927113</v>
      </c>
      <c r="F382" s="2">
        <v>103127.099342698</v>
      </c>
      <c r="G382" s="2">
        <v>23468.319703188899</v>
      </c>
    </row>
    <row r="383" spans="1:7" x14ac:dyDescent="0.3">
      <c r="A383" s="1">
        <v>2034</v>
      </c>
      <c r="B383" s="1">
        <v>9</v>
      </c>
      <c r="C383" s="2"/>
      <c r="D383" s="2">
        <v>148096.24963213201</v>
      </c>
      <c r="E383" s="2">
        <v>194604.286376023</v>
      </c>
      <c r="F383" s="2">
        <v>101588.212888241</v>
      </c>
      <c r="G383" s="2">
        <v>23481.606456709698</v>
      </c>
    </row>
    <row r="384" spans="1:7" x14ac:dyDescent="0.3">
      <c r="A384" s="1">
        <v>2034</v>
      </c>
      <c r="B384" s="1">
        <v>10</v>
      </c>
      <c r="C384" s="2"/>
      <c r="D384" s="2">
        <v>145784.149888101</v>
      </c>
      <c r="E384" s="2">
        <v>192284.574420288</v>
      </c>
      <c r="F384" s="2">
        <v>99283.725355913906</v>
      </c>
      <c r="G384" s="2">
        <v>23477.763100335102</v>
      </c>
    </row>
    <row r="385" spans="1:7" x14ac:dyDescent="0.3">
      <c r="A385" s="1">
        <v>2034</v>
      </c>
      <c r="B385" s="1">
        <v>11</v>
      </c>
      <c r="C385" s="2"/>
      <c r="D385" s="2">
        <v>143027.65618031201</v>
      </c>
      <c r="E385" s="2">
        <v>189643.706113494</v>
      </c>
      <c r="F385" s="2">
        <v>96411.606247129996</v>
      </c>
      <c r="G385" s="2">
        <v>23536.141616235898</v>
      </c>
    </row>
    <row r="386" spans="1:7" x14ac:dyDescent="0.3">
      <c r="A386" s="1">
        <v>2034</v>
      </c>
      <c r="B386" s="1">
        <v>12</v>
      </c>
      <c r="C386" s="2"/>
      <c r="D386" s="2">
        <v>141944.582264141</v>
      </c>
      <c r="E386" s="2">
        <v>188733.81911432001</v>
      </c>
      <c r="F386" s="2">
        <v>95155.345413961099</v>
      </c>
      <c r="G386" s="2">
        <v>23623.582568662601</v>
      </c>
    </row>
    <row r="387" spans="1:7" x14ac:dyDescent="0.3">
      <c r="A387" s="1">
        <v>2035</v>
      </c>
      <c r="B387" s="1">
        <v>1</v>
      </c>
      <c r="C387" s="2"/>
      <c r="D387" s="2">
        <v>141391.686278543</v>
      </c>
      <c r="E387" s="2">
        <v>188356.32051819001</v>
      </c>
      <c r="F387" s="2">
        <v>94427.052038897105</v>
      </c>
      <c r="G387" s="2">
        <v>23712.139574318899</v>
      </c>
    </row>
    <row r="388" spans="1:7" x14ac:dyDescent="0.3">
      <c r="A388" s="1">
        <v>2035</v>
      </c>
      <c r="B388" s="1">
        <v>2</v>
      </c>
      <c r="C388" s="2"/>
      <c r="D388" s="2">
        <v>141120.992951238</v>
      </c>
      <c r="E388" s="2">
        <v>188215.12692078599</v>
      </c>
      <c r="F388" s="2">
        <v>94026.8589816889</v>
      </c>
      <c r="G388" s="2">
        <v>23777.5231490023</v>
      </c>
    </row>
    <row r="389" spans="1:7" x14ac:dyDescent="0.3">
      <c r="A389" s="1">
        <v>2035</v>
      </c>
      <c r="B389" s="1">
        <v>3</v>
      </c>
      <c r="C389" s="2"/>
      <c r="D389" s="2">
        <v>141222.01602474201</v>
      </c>
      <c r="E389" s="2">
        <v>188423.35991185301</v>
      </c>
      <c r="F389" s="2">
        <v>94020.672137631496</v>
      </c>
      <c r="G389" s="2">
        <v>23831.6527418361</v>
      </c>
    </row>
    <row r="390" spans="1:7" x14ac:dyDescent="0.3">
      <c r="A390" s="1">
        <v>2035</v>
      </c>
      <c r="B390" s="1">
        <v>4</v>
      </c>
      <c r="C390" s="2"/>
      <c r="D390" s="2">
        <v>141726.64386373601</v>
      </c>
      <c r="E390" s="2">
        <v>189052.722199582</v>
      </c>
      <c r="F390" s="2">
        <v>94400.565527889994</v>
      </c>
      <c r="G390" s="2">
        <v>23894.630356929301</v>
      </c>
    </row>
    <row r="391" spans="1:7" x14ac:dyDescent="0.3">
      <c r="A391" s="1">
        <v>2035</v>
      </c>
      <c r="B391" s="1">
        <v>5</v>
      </c>
      <c r="C391" s="2"/>
      <c r="D391" s="2">
        <v>143051.15264650201</v>
      </c>
      <c r="E391" s="2">
        <v>190545.66540842099</v>
      </c>
      <c r="F391" s="2">
        <v>95556.639884583099</v>
      </c>
      <c r="G391" s="2">
        <v>23979.671807476501</v>
      </c>
    </row>
    <row r="392" spans="1:7" x14ac:dyDescent="0.3">
      <c r="A392" s="1">
        <v>2035</v>
      </c>
      <c r="B392" s="1">
        <v>6</v>
      </c>
      <c r="C392" s="2"/>
      <c r="D392" s="2">
        <v>143760.572396428</v>
      </c>
      <c r="E392" s="2">
        <v>191456.24536403801</v>
      </c>
      <c r="F392" s="2">
        <v>96064.899428817793</v>
      </c>
      <c r="G392" s="2">
        <v>24081.236292144</v>
      </c>
    </row>
    <row r="393" spans="1:7" x14ac:dyDescent="0.3">
      <c r="A393" s="1">
        <v>2035</v>
      </c>
      <c r="B393" s="1">
        <v>7</v>
      </c>
      <c r="C393" s="2"/>
      <c r="D393" s="2">
        <v>144183.88228344099</v>
      </c>
      <c r="E393" s="2">
        <v>192089.623749739</v>
      </c>
      <c r="F393" s="2">
        <v>96278.140817143896</v>
      </c>
      <c r="G393" s="2">
        <v>24187.298516234299</v>
      </c>
    </row>
    <row r="394" spans="1:7" x14ac:dyDescent="0.3">
      <c r="A394" s="1">
        <v>2035</v>
      </c>
      <c r="B394" s="1">
        <v>8</v>
      </c>
      <c r="C394" s="2"/>
      <c r="D394" s="2">
        <v>143652.983954094</v>
      </c>
      <c r="E394" s="2">
        <v>191680.73141696301</v>
      </c>
      <c r="F394" s="2">
        <v>95625.236491224598</v>
      </c>
      <c r="G394" s="2">
        <v>24248.8985535061</v>
      </c>
    </row>
    <row r="395" spans="1:7" x14ac:dyDescent="0.3">
      <c r="A395" s="1">
        <v>2035</v>
      </c>
      <c r="B395" s="1">
        <v>9</v>
      </c>
      <c r="C395" s="2"/>
      <c r="D395" s="2">
        <v>142153.496656515</v>
      </c>
      <c r="E395" s="2">
        <v>190216.270135378</v>
      </c>
      <c r="F395" s="2">
        <v>94090.723177651496</v>
      </c>
      <c r="G395" s="2">
        <v>24266.582962070701</v>
      </c>
    </row>
    <row r="396" spans="1:7" x14ac:dyDescent="0.3">
      <c r="A396" s="1">
        <v>2035</v>
      </c>
      <c r="B396" s="1">
        <v>10</v>
      </c>
      <c r="C396" s="2"/>
      <c r="D396" s="2">
        <v>139805.10912501</v>
      </c>
      <c r="E396" s="2">
        <v>187859.38945555899</v>
      </c>
      <c r="F396" s="2">
        <v>91750.828794460496</v>
      </c>
      <c r="G396" s="2">
        <v>24262.294826508401</v>
      </c>
    </row>
    <row r="397" spans="1:7" x14ac:dyDescent="0.3">
      <c r="A397" s="1">
        <v>2035</v>
      </c>
      <c r="B397" s="1">
        <v>11</v>
      </c>
      <c r="C397" s="2"/>
      <c r="D397" s="2">
        <v>137129.70864491799</v>
      </c>
      <c r="E397" s="2">
        <v>185316.58249219501</v>
      </c>
      <c r="F397" s="2">
        <v>88942.834797640593</v>
      </c>
      <c r="G397" s="2">
        <v>24329.240434117401</v>
      </c>
    </row>
    <row r="398" spans="1:7" x14ac:dyDescent="0.3">
      <c r="A398" s="1">
        <v>2035</v>
      </c>
      <c r="B398" s="1">
        <v>12</v>
      </c>
      <c r="C398" s="2"/>
      <c r="D398" s="2">
        <v>136129.57640094901</v>
      </c>
      <c r="E398" s="2">
        <v>184508.62961577901</v>
      </c>
      <c r="F398" s="2">
        <v>87750.523186118502</v>
      </c>
      <c r="G398" s="2">
        <v>24426.270551789999</v>
      </c>
    </row>
    <row r="399" spans="1:7" x14ac:dyDescent="0.3">
      <c r="A399" s="1">
        <v>2036</v>
      </c>
      <c r="B399" s="1">
        <v>1</v>
      </c>
      <c r="C399" s="2"/>
      <c r="D399" s="2">
        <v>135738.66038012499</v>
      </c>
      <c r="E399" s="2">
        <v>184322.23172909801</v>
      </c>
      <c r="F399" s="2">
        <v>87155.089031151598</v>
      </c>
      <c r="G399" s="2">
        <v>24529.530432779</v>
      </c>
    </row>
    <row r="400" spans="1:7" x14ac:dyDescent="0.3">
      <c r="A400" s="1">
        <v>2036</v>
      </c>
      <c r="B400" s="1">
        <v>2</v>
      </c>
      <c r="C400" s="2"/>
      <c r="D400" s="2">
        <v>135440.457236822</v>
      </c>
      <c r="E400" s="2">
        <v>184160.97805042099</v>
      </c>
      <c r="F400" s="2">
        <v>86719.936423222796</v>
      </c>
      <c r="G400" s="2">
        <v>24598.675330262198</v>
      </c>
    </row>
    <row r="401" spans="1:7" x14ac:dyDescent="0.3">
      <c r="A401" s="1">
        <v>2036</v>
      </c>
      <c r="B401" s="1">
        <v>3</v>
      </c>
      <c r="C401" s="2"/>
      <c r="D401" s="2">
        <v>135481.21323285199</v>
      </c>
      <c r="E401" s="2">
        <v>184313.49347247701</v>
      </c>
      <c r="F401" s="2">
        <v>86648.932993227194</v>
      </c>
      <c r="G401" s="2">
        <v>24655.1019404461</v>
      </c>
    </row>
    <row r="402" spans="1:7" x14ac:dyDescent="0.3">
      <c r="A402" s="1">
        <v>2036</v>
      </c>
      <c r="B402" s="1">
        <v>4</v>
      </c>
      <c r="C402" s="2"/>
      <c r="D402" s="2">
        <v>135875.48152226501</v>
      </c>
      <c r="E402" s="2">
        <v>184829.191008116</v>
      </c>
      <c r="F402" s="2">
        <v>86921.772036413997</v>
      </c>
      <c r="G402" s="2">
        <v>24716.4107802047</v>
      </c>
    </row>
    <row r="403" spans="1:7" x14ac:dyDescent="0.3">
      <c r="A403" s="1">
        <v>2036</v>
      </c>
      <c r="B403" s="1">
        <v>5</v>
      </c>
      <c r="C403" s="2"/>
      <c r="D403" s="2">
        <v>137198.273705806</v>
      </c>
      <c r="E403" s="2">
        <v>186333.86605866699</v>
      </c>
      <c r="F403" s="2">
        <v>88062.681352945699</v>
      </c>
      <c r="G403" s="2">
        <v>24808.242261457101</v>
      </c>
    </row>
    <row r="404" spans="1:7" x14ac:dyDescent="0.3">
      <c r="A404" s="1">
        <v>2036</v>
      </c>
      <c r="B404" s="1">
        <v>6</v>
      </c>
      <c r="C404" s="2"/>
      <c r="D404" s="2">
        <v>137947.33633428701</v>
      </c>
      <c r="E404" s="2">
        <v>187301.03101831599</v>
      </c>
      <c r="F404" s="2">
        <v>88593.641650257807</v>
      </c>
      <c r="G404" s="2">
        <v>24918.360715521099</v>
      </c>
    </row>
    <row r="405" spans="1:7" x14ac:dyDescent="0.3">
      <c r="A405" s="1">
        <v>2036</v>
      </c>
      <c r="B405" s="1">
        <v>7</v>
      </c>
      <c r="C405" s="2"/>
      <c r="D405" s="2">
        <v>138419.39390237699</v>
      </c>
      <c r="E405" s="2">
        <v>188004.34661154199</v>
      </c>
      <c r="F405" s="2">
        <v>88834.441193211896</v>
      </c>
      <c r="G405" s="2">
        <v>25035.121394242298</v>
      </c>
    </row>
    <row r="406" spans="1:7" x14ac:dyDescent="0.3">
      <c r="A406" s="1">
        <v>2036</v>
      </c>
      <c r="B406" s="1">
        <v>8</v>
      </c>
      <c r="C406" s="2"/>
      <c r="D406" s="2">
        <v>137918.82970875199</v>
      </c>
      <c r="E406" s="2">
        <v>187637.95793173101</v>
      </c>
      <c r="F406" s="2">
        <v>88199.701485772603</v>
      </c>
      <c r="G406" s="2">
        <v>25102.865741931</v>
      </c>
    </row>
    <row r="407" spans="1:7" x14ac:dyDescent="0.3">
      <c r="A407" s="1">
        <v>2036</v>
      </c>
      <c r="B407" s="1">
        <v>9</v>
      </c>
      <c r="C407" s="2"/>
      <c r="D407" s="2">
        <v>136399.85675561201</v>
      </c>
      <c r="E407" s="2">
        <v>186158.92949205401</v>
      </c>
      <c r="F407" s="2">
        <v>86640.784019170198</v>
      </c>
      <c r="G407" s="2">
        <v>25123.033468004</v>
      </c>
    </row>
    <row r="408" spans="1:7" x14ac:dyDescent="0.3">
      <c r="A408" s="1">
        <v>2036</v>
      </c>
      <c r="B408" s="1">
        <v>10</v>
      </c>
      <c r="C408" s="2"/>
      <c r="D408" s="2">
        <v>134160.74982076901</v>
      </c>
      <c r="E408" s="2">
        <v>183935.25466688999</v>
      </c>
      <c r="F408" s="2">
        <v>84386.244974648303</v>
      </c>
      <c r="G408" s="2">
        <v>25130.825040206299</v>
      </c>
    </row>
    <row r="409" spans="1:7" x14ac:dyDescent="0.3">
      <c r="A409" s="1">
        <v>2036</v>
      </c>
      <c r="B409" s="1">
        <v>11</v>
      </c>
      <c r="C409" s="2"/>
      <c r="D409" s="2">
        <v>131297.23097751301</v>
      </c>
      <c r="E409" s="2">
        <v>181180.50068913499</v>
      </c>
      <c r="F409" s="2">
        <v>81413.961265891005</v>
      </c>
      <c r="G409" s="2">
        <v>25185.739716181</v>
      </c>
    </row>
    <row r="410" spans="1:7" x14ac:dyDescent="0.3">
      <c r="A410" s="1">
        <v>2036</v>
      </c>
      <c r="B410" s="1">
        <v>12</v>
      </c>
      <c r="C410" s="2"/>
      <c r="D410" s="2">
        <v>130089.56982047101</v>
      </c>
      <c r="E410" s="2">
        <v>180139.352778753</v>
      </c>
      <c r="F410" s="2">
        <v>80039.7868621901</v>
      </c>
      <c r="G410" s="2">
        <v>25269.811175688501</v>
      </c>
    </row>
    <row r="411" spans="1:7" x14ac:dyDescent="0.3">
      <c r="A411" s="1">
        <v>2037</v>
      </c>
      <c r="B411" s="1">
        <v>1</v>
      </c>
      <c r="C411" s="2"/>
      <c r="D411" s="2">
        <v>129349.677148448</v>
      </c>
      <c r="E411" s="2">
        <v>179557.961344137</v>
      </c>
      <c r="F411" s="2">
        <v>79141.392952759605</v>
      </c>
      <c r="G411" s="2">
        <v>25349.8374236292</v>
      </c>
    </row>
    <row r="412" spans="1:7" x14ac:dyDescent="0.3">
      <c r="A412" s="1">
        <v>2037</v>
      </c>
      <c r="B412" s="1">
        <v>2</v>
      </c>
      <c r="C412" s="2"/>
      <c r="D412" s="2">
        <v>129045.194643628</v>
      </c>
      <c r="E412" s="2">
        <v>179396.45808824201</v>
      </c>
      <c r="F412" s="2">
        <v>78693.931199014507</v>
      </c>
      <c r="G412" s="2">
        <v>25422.026720141901</v>
      </c>
    </row>
    <row r="413" spans="1:7" x14ac:dyDescent="0.3">
      <c r="A413" s="1">
        <v>2037</v>
      </c>
      <c r="B413" s="1">
        <v>3</v>
      </c>
      <c r="C413" s="2"/>
      <c r="D413" s="2">
        <v>129149.40073371</v>
      </c>
      <c r="E413" s="2">
        <v>179629.721143495</v>
      </c>
      <c r="F413" s="2">
        <v>78669.080323924398</v>
      </c>
      <c r="G413" s="2">
        <v>25487.186745781099</v>
      </c>
    </row>
    <row r="414" spans="1:7" x14ac:dyDescent="0.3">
      <c r="A414" s="1">
        <v>2037</v>
      </c>
      <c r="B414" s="1">
        <v>4</v>
      </c>
      <c r="C414" s="2"/>
      <c r="D414" s="2">
        <v>129661.087908345</v>
      </c>
      <c r="E414" s="2">
        <v>180287.91009575801</v>
      </c>
      <c r="F414" s="2">
        <v>79034.265720931595</v>
      </c>
      <c r="G414" s="2">
        <v>25561.154544215799</v>
      </c>
    </row>
    <row r="415" spans="1:7" x14ac:dyDescent="0.3">
      <c r="A415" s="1">
        <v>2037</v>
      </c>
      <c r="B415" s="1">
        <v>5</v>
      </c>
      <c r="C415" s="2"/>
      <c r="D415" s="2">
        <v>130939.308517333</v>
      </c>
      <c r="E415" s="2">
        <v>181749.24669552501</v>
      </c>
      <c r="F415" s="2">
        <v>80129.370339141795</v>
      </c>
      <c r="G415" s="2">
        <v>25653.608621670501</v>
      </c>
    </row>
    <row r="416" spans="1:7" x14ac:dyDescent="0.3">
      <c r="A416" s="1">
        <v>2037</v>
      </c>
      <c r="B416" s="1">
        <v>6</v>
      </c>
      <c r="C416" s="2"/>
      <c r="D416" s="2">
        <v>131601.35307019099</v>
      </c>
      <c r="E416" s="2">
        <v>182622.77044754499</v>
      </c>
      <c r="F416" s="2">
        <v>80579.935692837898</v>
      </c>
      <c r="G416" s="2">
        <v>25760.383099291401</v>
      </c>
    </row>
    <row r="417" spans="1:7" x14ac:dyDescent="0.3">
      <c r="A417" s="1">
        <v>2037</v>
      </c>
      <c r="B417" s="1">
        <v>7</v>
      </c>
      <c r="C417" s="2"/>
      <c r="D417" s="2">
        <v>131917.058154967</v>
      </c>
      <c r="E417" s="2">
        <v>183151.358946611</v>
      </c>
      <c r="F417" s="2">
        <v>80682.757363323894</v>
      </c>
      <c r="G417" s="2">
        <v>25867.866556033401</v>
      </c>
    </row>
    <row r="418" spans="1:7" x14ac:dyDescent="0.3">
      <c r="A418" s="1">
        <v>2037</v>
      </c>
      <c r="B418" s="1">
        <v>8</v>
      </c>
      <c r="C418" s="2"/>
      <c r="D418" s="2">
        <v>131437.97019312001</v>
      </c>
      <c r="E418" s="2">
        <v>182817.698878233</v>
      </c>
      <c r="F418" s="2">
        <v>80058.241508006395</v>
      </c>
      <c r="G418" s="2">
        <v>25941.292157313801</v>
      </c>
    </row>
    <row r="419" spans="1:7" x14ac:dyDescent="0.3">
      <c r="A419" s="1">
        <v>2037</v>
      </c>
      <c r="B419" s="1">
        <v>9</v>
      </c>
      <c r="C419" s="2"/>
      <c r="D419" s="2">
        <v>129993.232316243</v>
      </c>
      <c r="E419" s="2">
        <v>181434.17469111201</v>
      </c>
      <c r="F419" s="2">
        <v>78552.289941374605</v>
      </c>
      <c r="G419" s="2">
        <v>25972.198552707501</v>
      </c>
    </row>
    <row r="420" spans="1:7" x14ac:dyDescent="0.3">
      <c r="A420" s="1">
        <v>2037</v>
      </c>
      <c r="B420" s="1">
        <v>10</v>
      </c>
      <c r="C420" s="2"/>
      <c r="D420" s="2">
        <v>127838.254120782</v>
      </c>
      <c r="E420" s="2">
        <v>179316.68737747101</v>
      </c>
      <c r="F420" s="2">
        <v>76359.820864093301</v>
      </c>
      <c r="G420" s="2">
        <v>25991.127456059599</v>
      </c>
    </row>
    <row r="421" spans="1:7" x14ac:dyDescent="0.3">
      <c r="A421" s="1">
        <v>2037</v>
      </c>
      <c r="B421" s="1">
        <v>11</v>
      </c>
      <c r="C421" s="2"/>
      <c r="D421" s="2">
        <v>125022.179403505</v>
      </c>
      <c r="E421" s="2">
        <v>176623.474202376</v>
      </c>
      <c r="F421" s="2">
        <v>73420.884604634295</v>
      </c>
      <c r="G421" s="2">
        <v>26053.159452767399</v>
      </c>
    </row>
    <row r="422" spans="1:7" x14ac:dyDescent="0.3">
      <c r="A422" s="1">
        <v>2037</v>
      </c>
      <c r="B422" s="1">
        <v>12</v>
      </c>
      <c r="C422" s="2"/>
      <c r="D422" s="2">
        <v>123824.89599893001</v>
      </c>
      <c r="E422" s="2">
        <v>175601.582793782</v>
      </c>
      <c r="F422" s="2">
        <v>72048.209204077502</v>
      </c>
      <c r="G422" s="2">
        <v>26141.713735287802</v>
      </c>
    </row>
    <row r="423" spans="1:7" x14ac:dyDescent="0.3">
      <c r="A423" s="1">
        <v>2038</v>
      </c>
      <c r="B423" s="1">
        <v>1</v>
      </c>
      <c r="C423" s="2"/>
      <c r="D423" s="2">
        <v>123143.26403285599</v>
      </c>
      <c r="E423" s="2">
        <v>175095.65273912999</v>
      </c>
      <c r="F423" s="2">
        <v>71190.875326583293</v>
      </c>
      <c r="G423" s="2">
        <v>26230.424492106002</v>
      </c>
    </row>
    <row r="424" spans="1:7" x14ac:dyDescent="0.3">
      <c r="A424" s="1">
        <v>2038</v>
      </c>
      <c r="B424" s="1">
        <v>2</v>
      </c>
      <c r="C424" s="2"/>
      <c r="D424" s="2">
        <v>122791.97921357</v>
      </c>
      <c r="E424" s="2">
        <v>174889.12144069199</v>
      </c>
      <c r="F424" s="2">
        <v>70694.836986448296</v>
      </c>
      <c r="G424" s="2">
        <v>26303.509607018699</v>
      </c>
    </row>
    <row r="425" spans="1:7" x14ac:dyDescent="0.3">
      <c r="A425" s="1">
        <v>2038</v>
      </c>
      <c r="B425" s="1">
        <v>3</v>
      </c>
      <c r="C425" s="2"/>
      <c r="D425" s="2">
        <v>122852.437727294</v>
      </c>
      <c r="E425" s="2">
        <v>175081.66776109301</v>
      </c>
      <c r="F425" s="2">
        <v>70623.207693495104</v>
      </c>
      <c r="G425" s="2">
        <v>26370.199884899201</v>
      </c>
    </row>
    <row r="426" spans="1:7" x14ac:dyDescent="0.3">
      <c r="A426" s="1">
        <v>2038</v>
      </c>
      <c r="B426" s="1">
        <v>4</v>
      </c>
      <c r="C426" s="2"/>
      <c r="D426" s="2">
        <v>123259.104477225</v>
      </c>
      <c r="E426" s="2">
        <v>175628.32466778901</v>
      </c>
      <c r="F426" s="2">
        <v>70889.884286661007</v>
      </c>
      <c r="G426" s="2">
        <v>26440.880008144799</v>
      </c>
    </row>
    <row r="427" spans="1:7" x14ac:dyDescent="0.3">
      <c r="A427" s="1">
        <v>2038</v>
      </c>
      <c r="B427" s="1">
        <v>5</v>
      </c>
      <c r="C427" s="2"/>
      <c r="D427" s="2">
        <v>124581.890460533</v>
      </c>
      <c r="E427" s="2">
        <v>177150.61130156499</v>
      </c>
      <c r="F427" s="2">
        <v>72013.169619501597</v>
      </c>
      <c r="G427" s="2">
        <v>26541.606594131099</v>
      </c>
    </row>
    <row r="428" spans="1:7" x14ac:dyDescent="0.3">
      <c r="A428" s="1">
        <v>2038</v>
      </c>
      <c r="B428" s="1">
        <v>6</v>
      </c>
      <c r="C428" s="2"/>
      <c r="D428" s="2">
        <v>125306.044373614</v>
      </c>
      <c r="E428" s="2">
        <v>178103.68541951399</v>
      </c>
      <c r="F428" s="2">
        <v>72508.403327713502</v>
      </c>
      <c r="G428" s="2">
        <v>26657.186922544399</v>
      </c>
    </row>
    <row r="429" spans="1:7" x14ac:dyDescent="0.3">
      <c r="A429" s="1">
        <v>2038</v>
      </c>
      <c r="B429" s="1">
        <v>7</v>
      </c>
      <c r="C429" s="2"/>
      <c r="D429" s="2">
        <v>125746.447661534</v>
      </c>
      <c r="E429" s="2">
        <v>178783.80956721201</v>
      </c>
      <c r="F429" s="2">
        <v>72709.085755856504</v>
      </c>
      <c r="G429" s="2">
        <v>26778.220431650701</v>
      </c>
    </row>
    <row r="430" spans="1:7" x14ac:dyDescent="0.3">
      <c r="A430" s="1">
        <v>2038</v>
      </c>
      <c r="B430" s="1">
        <v>8</v>
      </c>
      <c r="C430" s="2"/>
      <c r="D430" s="2">
        <v>125233.108091116</v>
      </c>
      <c r="E430" s="2">
        <v>178418.87639080099</v>
      </c>
      <c r="F430" s="2">
        <v>72047.339791431004</v>
      </c>
      <c r="G430" s="2">
        <v>26853.1498585564</v>
      </c>
    </row>
    <row r="431" spans="1:7" x14ac:dyDescent="0.3">
      <c r="A431" s="1">
        <v>2038</v>
      </c>
      <c r="B431" s="1">
        <v>9</v>
      </c>
      <c r="C431" s="2"/>
      <c r="D431" s="2">
        <v>123724.97353829299</v>
      </c>
      <c r="E431" s="2">
        <v>176972.08882372599</v>
      </c>
      <c r="F431" s="2">
        <v>70477.8582528595</v>
      </c>
      <c r="G431" s="2">
        <v>26884.123554233702</v>
      </c>
    </row>
    <row r="432" spans="1:7" x14ac:dyDescent="0.3">
      <c r="A432" s="1">
        <v>2038</v>
      </c>
      <c r="B432" s="1">
        <v>10</v>
      </c>
      <c r="C432" s="2"/>
      <c r="D432" s="2">
        <v>121456.96221465799</v>
      </c>
      <c r="E432" s="2">
        <v>174733.02768052201</v>
      </c>
      <c r="F432" s="2">
        <v>68180.896748795203</v>
      </c>
      <c r="G432" s="2">
        <v>26898.7403127834</v>
      </c>
    </row>
    <row r="433" spans="1:7" x14ac:dyDescent="0.3">
      <c r="A433" s="1">
        <v>2038</v>
      </c>
      <c r="B433" s="1">
        <v>11</v>
      </c>
      <c r="C433" s="2"/>
      <c r="D433" s="2">
        <v>118659.875188601</v>
      </c>
      <c r="E433" s="2">
        <v>172069.02900271601</v>
      </c>
      <c r="F433" s="2">
        <v>65250.721374485896</v>
      </c>
      <c r="G433" s="2">
        <v>26965.935757623</v>
      </c>
    </row>
    <row r="434" spans="1:7" x14ac:dyDescent="0.3">
      <c r="A434" s="1">
        <v>2038</v>
      </c>
      <c r="B434" s="1">
        <v>12</v>
      </c>
      <c r="C434" s="2"/>
      <c r="D434" s="2">
        <v>117511.22621485199</v>
      </c>
      <c r="E434" s="2">
        <v>171111.19309156001</v>
      </c>
      <c r="F434" s="2">
        <v>63911.259338145202</v>
      </c>
      <c r="G434" s="2">
        <v>27062.276036772299</v>
      </c>
    </row>
    <row r="435" spans="1:7" x14ac:dyDescent="0.3">
      <c r="A435" s="1">
        <v>2039</v>
      </c>
      <c r="B435" s="1">
        <v>1</v>
      </c>
      <c r="C435" s="2"/>
      <c r="D435" s="2">
        <v>116927.679954921</v>
      </c>
      <c r="E435" s="2">
        <v>170727.668617349</v>
      </c>
      <c r="F435" s="2">
        <v>63127.691292493502</v>
      </c>
      <c r="G435" s="2">
        <v>27163.2657405715</v>
      </c>
    </row>
    <row r="436" spans="1:7" x14ac:dyDescent="0.3">
      <c r="A436" s="1">
        <v>2039</v>
      </c>
      <c r="B436" s="1">
        <v>2</v>
      </c>
      <c r="C436" s="2"/>
      <c r="D436" s="2">
        <v>116555.898408482</v>
      </c>
      <c r="E436" s="2">
        <v>170506.681572061</v>
      </c>
      <c r="F436" s="2">
        <v>62605.115244901797</v>
      </c>
      <c r="G436" s="2">
        <v>27239.400907304</v>
      </c>
    </row>
    <row r="437" spans="1:7" x14ac:dyDescent="0.3">
      <c r="A437" s="1">
        <v>2039</v>
      </c>
      <c r="B437" s="1">
        <v>3</v>
      </c>
      <c r="C437" s="2"/>
      <c r="D437" s="2">
        <v>116546.80756484201</v>
      </c>
      <c r="E437" s="2">
        <v>170628.598808521</v>
      </c>
      <c r="F437" s="2">
        <v>62465.016321163799</v>
      </c>
      <c r="G437" s="2">
        <v>27305.546038229801</v>
      </c>
    </row>
    <row r="438" spans="1:7" x14ac:dyDescent="0.3">
      <c r="A438" s="1">
        <v>2039</v>
      </c>
      <c r="B438" s="1">
        <v>4</v>
      </c>
      <c r="C438" s="2"/>
      <c r="D438" s="2">
        <v>116934.545621396</v>
      </c>
      <c r="E438" s="2">
        <v>171163.54820445599</v>
      </c>
      <c r="F438" s="2">
        <v>62705.543038336997</v>
      </c>
      <c r="G438" s="2">
        <v>27379.872089796801</v>
      </c>
    </row>
    <row r="439" spans="1:7" x14ac:dyDescent="0.3">
      <c r="A439" s="1">
        <v>2039</v>
      </c>
      <c r="B439" s="1">
        <v>5</v>
      </c>
      <c r="C439" s="2"/>
      <c r="D439" s="2">
        <v>118132.962005201</v>
      </c>
      <c r="E439" s="2">
        <v>172550.95779305301</v>
      </c>
      <c r="F439" s="2">
        <v>63714.966217348701</v>
      </c>
      <c r="G439" s="2">
        <v>27475.293534532899</v>
      </c>
    </row>
    <row r="440" spans="1:7" x14ac:dyDescent="0.3">
      <c r="A440" s="1">
        <v>2039</v>
      </c>
      <c r="B440" s="1">
        <v>6</v>
      </c>
      <c r="C440" s="2"/>
      <c r="D440" s="2">
        <v>118737.144395122</v>
      </c>
      <c r="E440" s="2">
        <v>173372.358720719</v>
      </c>
      <c r="F440" s="2">
        <v>64101.9300695247</v>
      </c>
      <c r="G440" s="2">
        <v>27584.965767022899</v>
      </c>
    </row>
    <row r="441" spans="1:7" x14ac:dyDescent="0.3">
      <c r="A441" s="1">
        <v>2039</v>
      </c>
      <c r="B441" s="1">
        <v>7</v>
      </c>
      <c r="C441" s="2"/>
      <c r="D441" s="2">
        <v>119004.72868780899</v>
      </c>
      <c r="E441" s="2">
        <v>173859.22250394101</v>
      </c>
      <c r="F441" s="2">
        <v>64150.234871677501</v>
      </c>
      <c r="G441" s="2">
        <v>27695.6785612247</v>
      </c>
    </row>
    <row r="442" spans="1:7" x14ac:dyDescent="0.3">
      <c r="A442" s="1">
        <v>2039</v>
      </c>
      <c r="B442" s="1">
        <v>8</v>
      </c>
      <c r="C442" s="2"/>
      <c r="D442" s="2">
        <v>118446.751881384</v>
      </c>
      <c r="E442" s="2">
        <v>173450.39119182099</v>
      </c>
      <c r="F442" s="2">
        <v>63443.112570947596</v>
      </c>
      <c r="G442" s="2">
        <v>27770.981155082802</v>
      </c>
    </row>
    <row r="443" spans="1:7" x14ac:dyDescent="0.3">
      <c r="A443" s="1">
        <v>2039</v>
      </c>
      <c r="B443" s="1">
        <v>9</v>
      </c>
      <c r="C443" s="2"/>
      <c r="D443" s="2">
        <v>116908.39545315799</v>
      </c>
      <c r="E443" s="2">
        <v>171978.017278221</v>
      </c>
      <c r="F443" s="2">
        <v>61838.773628095703</v>
      </c>
      <c r="G443" s="2">
        <v>27804.295299259698</v>
      </c>
    </row>
    <row r="444" spans="1:7" x14ac:dyDescent="0.3">
      <c r="A444" s="1">
        <v>2039</v>
      </c>
      <c r="B444" s="1">
        <v>10</v>
      </c>
      <c r="C444" s="2"/>
      <c r="D444" s="2">
        <v>114650.84388746601</v>
      </c>
      <c r="E444" s="2">
        <v>169760.05130204701</v>
      </c>
      <c r="F444" s="2">
        <v>59541.636472885701</v>
      </c>
      <c r="G444" s="2">
        <v>27824.281806957901</v>
      </c>
    </row>
    <row r="445" spans="1:7" x14ac:dyDescent="0.3">
      <c r="A445" s="1">
        <v>2039</v>
      </c>
      <c r="B445" s="1">
        <v>11</v>
      </c>
      <c r="C445" s="2"/>
      <c r="D445" s="2">
        <v>111745.28410123001</v>
      </c>
      <c r="E445" s="2">
        <v>166976.75501968499</v>
      </c>
      <c r="F445" s="2">
        <v>56513.813182776103</v>
      </c>
      <c r="G445" s="2">
        <v>27886.011857998201</v>
      </c>
    </row>
    <row r="446" spans="1:7" x14ac:dyDescent="0.3">
      <c r="A446" s="1">
        <v>2039</v>
      </c>
      <c r="B446" s="1">
        <v>12</v>
      </c>
      <c r="C446" s="2"/>
      <c r="D446" s="2">
        <v>110489.268537804</v>
      </c>
      <c r="E446" s="2">
        <v>165901.33714812199</v>
      </c>
      <c r="F446" s="2">
        <v>55077.199927486399</v>
      </c>
      <c r="G446" s="2">
        <v>27977.194462645199</v>
      </c>
    </row>
    <row r="447" spans="1:7" x14ac:dyDescent="0.3">
      <c r="A447" s="1">
        <v>2040</v>
      </c>
      <c r="B447" s="1">
        <v>1</v>
      </c>
      <c r="C447" s="2"/>
      <c r="D447" s="2">
        <v>109664.069957694</v>
      </c>
      <c r="E447" s="2">
        <v>165245.30041851001</v>
      </c>
      <c r="F447" s="2">
        <v>54082.839496876797</v>
      </c>
      <c r="G447" s="2">
        <v>28062.603185072701</v>
      </c>
    </row>
    <row r="448" spans="1:7" x14ac:dyDescent="0.3">
      <c r="A448" s="1">
        <v>2040</v>
      </c>
      <c r="B448" s="1">
        <v>2</v>
      </c>
      <c r="C448" s="2"/>
      <c r="D448" s="2">
        <v>109372.915347117</v>
      </c>
      <c r="E448" s="2">
        <v>165126.481979542</v>
      </c>
      <c r="F448" s="2">
        <v>53619.348714691798</v>
      </c>
      <c r="G448" s="2">
        <v>28149.614601664001</v>
      </c>
    </row>
    <row r="449" spans="1:7" x14ac:dyDescent="0.3">
      <c r="A449" s="1">
        <v>2040</v>
      </c>
      <c r="B449" s="1">
        <v>3</v>
      </c>
      <c r="C449" s="2"/>
      <c r="D449" s="2">
        <v>109496.49970587</v>
      </c>
      <c r="E449" s="2">
        <v>165411.17195509799</v>
      </c>
      <c r="F449" s="2">
        <v>53581.827456642</v>
      </c>
      <c r="G449" s="2">
        <v>28230.9557838894</v>
      </c>
    </row>
    <row r="450" spans="1:7" x14ac:dyDescent="0.3">
      <c r="A450" s="1">
        <v>2040</v>
      </c>
      <c r="B450" s="1">
        <v>4</v>
      </c>
      <c r="C450" s="2"/>
      <c r="D450" s="2">
        <v>110115.51648088099</v>
      </c>
      <c r="E450" s="2">
        <v>166225.73522764401</v>
      </c>
      <c r="F450" s="2">
        <v>54005.297734118903</v>
      </c>
      <c r="G450" s="2">
        <v>28329.685943676199</v>
      </c>
    </row>
    <row r="451" spans="1:7" x14ac:dyDescent="0.3">
      <c r="A451" s="1">
        <v>2040</v>
      </c>
      <c r="B451" s="1">
        <v>5</v>
      </c>
      <c r="C451" s="2"/>
      <c r="D451" s="2">
        <v>111301.60886392101</v>
      </c>
      <c r="E451" s="2">
        <v>167604.31186728599</v>
      </c>
      <c r="F451" s="2">
        <v>54998.905860555402</v>
      </c>
      <c r="G451" s="2">
        <v>28426.869997854701</v>
      </c>
    </row>
    <row r="452" spans="1:7" x14ac:dyDescent="0.3">
      <c r="A452" s="1">
        <v>2040</v>
      </c>
      <c r="B452" s="1">
        <v>6</v>
      </c>
      <c r="C452" s="2"/>
      <c r="D452" s="2">
        <v>111814.90962193999</v>
      </c>
      <c r="E452" s="2">
        <v>168323.498555714</v>
      </c>
      <c r="F452" s="2">
        <v>55306.320688165797</v>
      </c>
      <c r="G452" s="2">
        <v>28530.820470317201</v>
      </c>
    </row>
    <row r="453" spans="1:7" x14ac:dyDescent="0.3">
      <c r="A453" s="1">
        <v>2040</v>
      </c>
      <c r="B453" s="1">
        <v>7</v>
      </c>
      <c r="C453" s="2"/>
      <c r="D453" s="2">
        <v>112008.95792941999</v>
      </c>
      <c r="E453" s="2">
        <v>168725.45021638999</v>
      </c>
      <c r="F453" s="2">
        <v>55292.465642450203</v>
      </c>
      <c r="G453" s="2">
        <v>28635.789526475299</v>
      </c>
    </row>
    <row r="454" spans="1:7" x14ac:dyDescent="0.3">
      <c r="A454" s="1">
        <v>2040</v>
      </c>
      <c r="B454" s="1">
        <v>8</v>
      </c>
      <c r="C454" s="2"/>
      <c r="D454" s="2">
        <v>111354.24896053701</v>
      </c>
      <c r="E454" s="2">
        <v>168211.51487296299</v>
      </c>
      <c r="F454" s="2">
        <v>54496.983048110902</v>
      </c>
      <c r="G454" s="2">
        <v>28706.865217987601</v>
      </c>
    </row>
    <row r="455" spans="1:7" x14ac:dyDescent="0.3">
      <c r="A455" s="1">
        <v>2040</v>
      </c>
      <c r="B455" s="1">
        <v>9</v>
      </c>
      <c r="C455" s="2"/>
      <c r="D455" s="2">
        <v>109762.80843558699</v>
      </c>
      <c r="E455" s="2">
        <v>166688.06005550799</v>
      </c>
      <c r="F455" s="2">
        <v>52837.5568156667</v>
      </c>
      <c r="G455" s="2">
        <v>28741.1907612666</v>
      </c>
    </row>
    <row r="456" spans="1:7" ht="15" x14ac:dyDescent="0.25">
      <c r="A456" s="1">
        <v>2040</v>
      </c>
      <c r="B456" s="1">
        <v>10</v>
      </c>
      <c r="C456" s="2"/>
      <c r="D456" s="2">
        <v>107359.336660776</v>
      </c>
      <c r="E456" s="2">
        <v>164309.68608707501</v>
      </c>
      <c r="F456" s="2">
        <v>50408.987234476401</v>
      </c>
      <c r="G456" s="2">
        <v>28753.862481114698</v>
      </c>
    </row>
    <row r="457" spans="1:7" ht="15" x14ac:dyDescent="0.25">
      <c r="A457" s="1">
        <v>2040</v>
      </c>
      <c r="B457" s="1">
        <v>11</v>
      </c>
      <c r="C457" s="2"/>
      <c r="D457" s="2">
        <v>104524.653748845</v>
      </c>
      <c r="E457" s="2">
        <v>161617.35357348999</v>
      </c>
      <c r="F457" s="2">
        <v>47431.953924201101</v>
      </c>
      <c r="G457" s="2">
        <v>28825.7342750436</v>
      </c>
    </row>
    <row r="458" spans="1:7" x14ac:dyDescent="0.3">
      <c r="A458" s="1">
        <v>2040</v>
      </c>
      <c r="B458" s="1">
        <v>12</v>
      </c>
      <c r="C458" s="2"/>
      <c r="D458" s="2">
        <v>103342.05269272601</v>
      </c>
      <c r="E458" s="2">
        <v>160635.75887797101</v>
      </c>
      <c r="F458" s="2">
        <v>46048.346507481998</v>
      </c>
      <c r="G458" s="2">
        <v>28927.2210843213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/>
  </sheetViews>
  <sheetFormatPr defaultRowHeight="14.4" x14ac:dyDescent="0.3"/>
  <cols>
    <col min="1" max="1" width="23.6640625" bestFit="1" customWidth="1"/>
    <col min="2" max="2" width="6.33203125" bestFit="1" customWidth="1"/>
    <col min="3" max="3" width="11.109375" bestFit="1" customWidth="1"/>
    <col min="4" max="4" width="10.109375" bestFit="1" customWidth="1"/>
    <col min="5" max="6" width="11.1093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60" customFormat="1" x14ac:dyDescent="0.3">
      <c r="A1" s="60" t="s">
        <v>80</v>
      </c>
    </row>
    <row r="2" spans="1:13" s="60" customFormat="1" x14ac:dyDescent="0.3">
      <c r="A2" s="60" t="s">
        <v>79</v>
      </c>
    </row>
    <row r="3" spans="1:13" s="60" customFormat="1" x14ac:dyDescent="0.3"/>
    <row r="4" spans="1:13" x14ac:dyDescent="0.3">
      <c r="A4" s="4" t="s">
        <v>16</v>
      </c>
      <c r="B4" s="4" t="s">
        <v>63</v>
      </c>
      <c r="C4" s="4" t="s">
        <v>18</v>
      </c>
      <c r="D4" s="4" t="s">
        <v>64</v>
      </c>
      <c r="E4" s="4" t="s">
        <v>65</v>
      </c>
      <c r="F4" s="4" t="s">
        <v>66</v>
      </c>
      <c r="G4" s="4" t="s">
        <v>47</v>
      </c>
      <c r="H4" s="4" t="s">
        <v>48</v>
      </c>
      <c r="I4" s="4" t="s">
        <v>49</v>
      </c>
      <c r="J4" s="4" t="s">
        <v>67</v>
      </c>
      <c r="K4" s="4" t="s">
        <v>68</v>
      </c>
      <c r="L4" s="4" t="s">
        <v>20</v>
      </c>
      <c r="M4" s="4" t="s">
        <v>21</v>
      </c>
    </row>
    <row r="5" spans="1:13" x14ac:dyDescent="0.3">
      <c r="A5" s="1" t="s">
        <v>62</v>
      </c>
      <c r="B5" s="7">
        <v>124</v>
      </c>
      <c r="C5" s="2">
        <v>258009.68785483899</v>
      </c>
      <c r="D5" s="2">
        <v>32599.668004708899</v>
      </c>
      <c r="E5" s="2">
        <v>169107.201</v>
      </c>
      <c r="F5" s="2">
        <v>361974.06199999998</v>
      </c>
      <c r="G5" s="5">
        <v>0.31192632882774002</v>
      </c>
      <c r="H5" s="5">
        <v>2.9243586371388099</v>
      </c>
      <c r="I5" s="12">
        <v>2.04038773023641</v>
      </c>
      <c r="J5" s="13">
        <v>0.36052504016818299</v>
      </c>
      <c r="K5" s="5">
        <v>1</v>
      </c>
    </row>
    <row r="6" spans="1:13" x14ac:dyDescent="0.3">
      <c r="A6" s="1" t="s">
        <v>8</v>
      </c>
      <c r="B6" s="7">
        <v>124</v>
      </c>
      <c r="C6" s="2">
        <v>14.4374489560052</v>
      </c>
      <c r="D6" s="2">
        <v>1.1963726544278901</v>
      </c>
      <c r="E6" s="2">
        <v>12.528389582436599</v>
      </c>
      <c r="F6" s="2">
        <v>16.363427503013099</v>
      </c>
      <c r="G6" s="5">
        <v>0.25875527322304798</v>
      </c>
      <c r="H6" s="5">
        <v>1.5819678888756801</v>
      </c>
      <c r="I6" s="12">
        <v>11.772933208290301</v>
      </c>
      <c r="J6" s="13">
        <v>2.77677081396262E-3</v>
      </c>
      <c r="K6" s="5">
        <v>0.63552791512150597</v>
      </c>
    </row>
    <row r="7" spans="1:13" x14ac:dyDescent="0.3">
      <c r="A7" s="1" t="s">
        <v>9</v>
      </c>
      <c r="B7" s="7">
        <v>124</v>
      </c>
      <c r="C7" s="2">
        <v>209.50938546860201</v>
      </c>
      <c r="D7" s="2">
        <v>14.952607809247199</v>
      </c>
      <c r="E7" s="2">
        <v>182.67706454579599</v>
      </c>
      <c r="F7" s="2">
        <v>232.23628805648099</v>
      </c>
      <c r="G7" s="5">
        <v>-0.22072194385570901</v>
      </c>
      <c r="H7" s="5">
        <v>1.88147185127213</v>
      </c>
      <c r="I7" s="12">
        <v>7.47088594838758</v>
      </c>
      <c r="J7" s="13">
        <v>2.38625982119639E-2</v>
      </c>
      <c r="K7" s="5">
        <v>-0.73871531464748397</v>
      </c>
    </row>
    <row r="8" spans="1:13" x14ac:dyDescent="0.3">
      <c r="A8" s="1" t="s">
        <v>10</v>
      </c>
      <c r="B8" s="7">
        <v>124</v>
      </c>
      <c r="C8" s="2">
        <v>166.145455174137</v>
      </c>
      <c r="D8" s="2">
        <v>118.413776060027</v>
      </c>
      <c r="E8" s="2">
        <v>10.0912721542049</v>
      </c>
      <c r="F8" s="2">
        <v>370.40277656987001</v>
      </c>
      <c r="G8" s="5">
        <v>0.22206071272342601</v>
      </c>
      <c r="H8" s="5">
        <v>1.5258426150569</v>
      </c>
      <c r="I8" s="12">
        <v>12.246983153303299</v>
      </c>
      <c r="J8" s="13">
        <v>2.1907932707558001E-3</v>
      </c>
      <c r="K8" s="5">
        <v>2.3922531055883399E-2</v>
      </c>
    </row>
    <row r="9" spans="1:13" x14ac:dyDescent="0.3">
      <c r="A9" s="1" t="s">
        <v>11</v>
      </c>
      <c r="B9" s="7">
        <v>124</v>
      </c>
      <c r="C9" s="2">
        <v>8.0645161290322596E-3</v>
      </c>
      <c r="D9" s="2">
        <v>8.9802651013387594E-2</v>
      </c>
      <c r="E9" s="2">
        <v>0</v>
      </c>
      <c r="F9" s="2">
        <v>1</v>
      </c>
      <c r="G9" s="5">
        <v>11.0003695429426</v>
      </c>
      <c r="H9" s="5">
        <v>122.0081300813</v>
      </c>
      <c r="I9" s="12">
        <v>75675.998986493199</v>
      </c>
      <c r="J9" s="13">
        <v>0</v>
      </c>
      <c r="K9" s="5">
        <v>-2.18292351332793E-2</v>
      </c>
    </row>
    <row r="10" spans="1:13" x14ac:dyDescent="0.3">
      <c r="A10" s="1" t="s">
        <v>12</v>
      </c>
      <c r="B10" s="7">
        <v>124</v>
      </c>
      <c r="C10" s="2">
        <v>8.0645161290322596E-3</v>
      </c>
      <c r="D10" s="2">
        <v>8.9802651013387594E-2</v>
      </c>
      <c r="E10" s="2">
        <v>0</v>
      </c>
      <c r="F10" s="2">
        <v>1</v>
      </c>
      <c r="G10" s="5">
        <v>11.0003695429426</v>
      </c>
      <c r="H10" s="5">
        <v>122.0081300813</v>
      </c>
      <c r="I10" s="12">
        <v>75675.998986493199</v>
      </c>
      <c r="J10" s="13">
        <v>0</v>
      </c>
      <c r="K10" s="5">
        <v>0.200159804613356</v>
      </c>
    </row>
    <row r="11" spans="1:13" x14ac:dyDescent="0.3">
      <c r="A11" s="1" t="s">
        <v>13</v>
      </c>
      <c r="B11" s="7">
        <v>124</v>
      </c>
      <c r="C11" s="2">
        <v>8.0645161290322596E-3</v>
      </c>
      <c r="D11" s="2">
        <v>8.9802651013387594E-2</v>
      </c>
      <c r="E11" s="2">
        <v>0</v>
      </c>
      <c r="F11" s="2">
        <v>1</v>
      </c>
      <c r="G11" s="5">
        <v>11.0003695429426</v>
      </c>
      <c r="H11" s="5">
        <v>122.0081300813</v>
      </c>
      <c r="I11" s="12">
        <v>75675.998986493199</v>
      </c>
      <c r="J11" s="13">
        <v>0</v>
      </c>
      <c r="K11" s="5">
        <v>-0.246891684892143</v>
      </c>
    </row>
    <row r="12" spans="1:13" x14ac:dyDescent="0.3">
      <c r="A12" s="1" t="s">
        <v>14</v>
      </c>
      <c r="B12" s="7">
        <v>124</v>
      </c>
      <c r="C12" s="2">
        <v>8.0645161290322596E-3</v>
      </c>
      <c r="D12" s="2">
        <v>8.9802651013387594E-2</v>
      </c>
      <c r="E12" s="2">
        <v>0</v>
      </c>
      <c r="F12" s="2">
        <v>1</v>
      </c>
      <c r="G12" s="5">
        <v>11.0003695429426</v>
      </c>
      <c r="H12" s="5">
        <v>122.0081300813</v>
      </c>
      <c r="I12" s="12">
        <v>75675.998986493199</v>
      </c>
      <c r="J12" s="13">
        <v>0</v>
      </c>
      <c r="K12" s="5">
        <v>0.28872015181495397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8"/>
  <sheetViews>
    <sheetView workbookViewId="0">
      <pane xSplit="2" ySplit="4" topLeftCell="F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21875" customWidth="1"/>
    <col min="2" max="2" width="6.88671875" bestFit="1" customWidth="1"/>
    <col min="3" max="3" width="14.33203125" bestFit="1" customWidth="1"/>
    <col min="4" max="4" width="15.88671875" customWidth="1"/>
    <col min="5" max="5" width="6.5546875" bestFit="1" customWidth="1"/>
    <col min="6" max="6" width="10.88671875" bestFit="1" customWidth="1"/>
    <col min="7" max="7" width="11.88671875" bestFit="1" customWidth="1"/>
    <col min="8" max="8" width="14.5546875" bestFit="1" customWidth="1"/>
    <col min="9" max="9" width="11.6640625" bestFit="1" customWidth="1"/>
    <col min="10" max="10" width="15.109375" bestFit="1" customWidth="1"/>
    <col min="11" max="11" width="8.88671875" bestFit="1" customWidth="1"/>
    <col min="12" max="12" width="8.6640625" bestFit="1" customWidth="1"/>
  </cols>
  <sheetData>
    <row r="1" spans="1:12" s="60" customFormat="1" x14ac:dyDescent="0.3">
      <c r="A1" s="60" t="s">
        <v>81</v>
      </c>
    </row>
    <row r="2" spans="1:12" s="60" customFormat="1" x14ac:dyDescent="0.3">
      <c r="A2" s="60" t="s">
        <v>79</v>
      </c>
    </row>
    <row r="3" spans="1:12" s="60" customFormat="1" x14ac:dyDescent="0.3"/>
    <row r="4" spans="1:12" s="28" customFormat="1" ht="38.25" customHeight="1" x14ac:dyDescent="0.3">
      <c r="A4" s="4" t="s">
        <v>0</v>
      </c>
      <c r="B4" s="4" t="s">
        <v>1</v>
      </c>
      <c r="C4" s="27" t="s">
        <v>62</v>
      </c>
      <c r="D4" s="27" t="s">
        <v>8</v>
      </c>
      <c r="E4" s="27" t="s">
        <v>9</v>
      </c>
      <c r="F4" s="27" t="s">
        <v>10</v>
      </c>
      <c r="G4" s="27" t="s">
        <v>11</v>
      </c>
      <c r="H4" s="27" t="s">
        <v>12</v>
      </c>
      <c r="I4" s="27" t="s">
        <v>13</v>
      </c>
      <c r="J4" s="27" t="s">
        <v>14</v>
      </c>
      <c r="K4" s="27" t="s">
        <v>69</v>
      </c>
      <c r="L4" s="27" t="s">
        <v>70</v>
      </c>
    </row>
    <row r="5" spans="1:12" x14ac:dyDescent="0.3">
      <c r="A5" s="1">
        <v>2003</v>
      </c>
      <c r="B5" s="1">
        <v>3</v>
      </c>
      <c r="C5" s="29">
        <v>309975.47700000001</v>
      </c>
      <c r="D5" s="8">
        <f>+[1]Economics!$Q280</f>
        <v>13.867379332190847</v>
      </c>
      <c r="E5" s="8">
        <f>+[1]Economics!$E280</f>
        <v>183.21949810569848</v>
      </c>
      <c r="F5" s="8">
        <f>+[1]Weather!$O160</f>
        <v>126.72275025435472</v>
      </c>
      <c r="G5" s="8">
        <v>0</v>
      </c>
      <c r="H5" s="8">
        <v>0</v>
      </c>
      <c r="I5" s="14">
        <v>0</v>
      </c>
      <c r="J5" s="14">
        <v>0</v>
      </c>
      <c r="K5" s="1">
        <v>0</v>
      </c>
      <c r="L5" s="1">
        <v>0</v>
      </c>
    </row>
    <row r="6" spans="1:12" x14ac:dyDescent="0.3">
      <c r="A6" s="1">
        <v>2003</v>
      </c>
      <c r="B6" s="1">
        <v>4</v>
      </c>
      <c r="C6" s="29">
        <v>274114.64799999999</v>
      </c>
      <c r="D6" s="8">
        <f>+[1]Economics!$Q281</f>
        <v>13.882947739981226</v>
      </c>
      <c r="E6" s="8">
        <f>+[1]Economics!$E281</f>
        <v>182.67706454579579</v>
      </c>
      <c r="F6" s="8">
        <f>+[1]Weather!$O161</f>
        <v>101.2392438205062</v>
      </c>
      <c r="G6" s="8">
        <v>0</v>
      </c>
      <c r="H6" s="8">
        <v>0</v>
      </c>
      <c r="I6" s="14">
        <v>0</v>
      </c>
      <c r="J6" s="14">
        <v>0</v>
      </c>
      <c r="K6" s="1">
        <v>0</v>
      </c>
      <c r="L6" s="1">
        <v>0</v>
      </c>
    </row>
    <row r="7" spans="1:12" x14ac:dyDescent="0.3">
      <c r="A7" s="1">
        <v>2003</v>
      </c>
      <c r="B7" s="1">
        <v>5</v>
      </c>
      <c r="C7" s="29">
        <v>287674.29599999997</v>
      </c>
      <c r="D7" s="8">
        <f>+[1]Economics!$Q282</f>
        <v>13.895789893811932</v>
      </c>
      <c r="E7" s="8">
        <f>+[1]Economics!$E282</f>
        <v>182.99037843758299</v>
      </c>
      <c r="F7" s="8">
        <f>+[1]Weather!$O162</f>
        <v>229.03849999085435</v>
      </c>
      <c r="G7" s="8">
        <v>0</v>
      </c>
      <c r="H7" s="8">
        <v>0</v>
      </c>
      <c r="I7" s="14">
        <v>0</v>
      </c>
      <c r="J7" s="14">
        <v>0</v>
      </c>
      <c r="K7" s="1">
        <v>0</v>
      </c>
      <c r="L7" s="1">
        <v>0</v>
      </c>
    </row>
    <row r="8" spans="1:12" x14ac:dyDescent="0.3">
      <c r="A8" s="1">
        <v>2003</v>
      </c>
      <c r="B8" s="1">
        <v>6</v>
      </c>
      <c r="C8" s="29">
        <v>295515.87900000002</v>
      </c>
      <c r="D8" s="8">
        <f>+[1]Economics!$Q283</f>
        <v>13.907603239901999</v>
      </c>
      <c r="E8" s="8">
        <f>+[1]Economics!$E283</f>
        <v>183.5325570167212</v>
      </c>
      <c r="F8" s="8">
        <f>+[1]Weather!$O163</f>
        <v>254.61767797986715</v>
      </c>
      <c r="G8" s="8">
        <v>0</v>
      </c>
      <c r="H8" s="8">
        <v>0</v>
      </c>
      <c r="I8" s="14">
        <v>0</v>
      </c>
      <c r="J8" s="14">
        <v>0</v>
      </c>
      <c r="K8" s="1">
        <v>0</v>
      </c>
      <c r="L8" s="1">
        <v>0</v>
      </c>
    </row>
    <row r="9" spans="1:12" x14ac:dyDescent="0.3">
      <c r="A9" s="1">
        <v>2003</v>
      </c>
      <c r="B9" s="1">
        <v>7</v>
      </c>
      <c r="C9" s="29">
        <v>291239.45600000001</v>
      </c>
      <c r="D9" s="8">
        <f>+[1]Economics!$Q284</f>
        <v>13.891106163219501</v>
      </c>
      <c r="E9" s="8">
        <f>+[1]Economics!$E284</f>
        <v>184.17981405338975</v>
      </c>
      <c r="F9" s="8">
        <f>+[1]Weather!$O164</f>
        <v>325.17725222560273</v>
      </c>
      <c r="G9" s="8">
        <v>0</v>
      </c>
      <c r="H9" s="8">
        <v>0</v>
      </c>
      <c r="I9" s="14">
        <v>0</v>
      </c>
      <c r="J9" s="14">
        <v>0</v>
      </c>
      <c r="K9" s="1">
        <v>0</v>
      </c>
      <c r="L9" s="1">
        <v>0</v>
      </c>
    </row>
    <row r="10" spans="1:12" x14ac:dyDescent="0.3">
      <c r="A10" s="1">
        <v>2003</v>
      </c>
      <c r="B10" s="1">
        <v>8</v>
      </c>
      <c r="C10" s="29">
        <v>267360.71299999999</v>
      </c>
      <c r="D10" s="8">
        <f>+[1]Economics!$Q285</f>
        <v>13.93883171735818</v>
      </c>
      <c r="E10" s="8">
        <f>+[1]Economics!$E285</f>
        <v>184.4723812548566</v>
      </c>
      <c r="F10" s="8">
        <f>+[1]Weather!$O165</f>
        <v>286.78712558059607</v>
      </c>
      <c r="G10" s="8">
        <v>0</v>
      </c>
      <c r="H10" s="8">
        <v>0</v>
      </c>
      <c r="I10" s="14">
        <v>0</v>
      </c>
      <c r="J10" s="14">
        <v>0</v>
      </c>
      <c r="K10" s="1">
        <v>0</v>
      </c>
      <c r="L10" s="1">
        <v>0</v>
      </c>
    </row>
    <row r="11" spans="1:12" x14ac:dyDescent="0.3">
      <c r="A11" s="1">
        <v>2003</v>
      </c>
      <c r="B11" s="1">
        <v>9</v>
      </c>
      <c r="C11" s="29">
        <v>301125.73200000002</v>
      </c>
      <c r="D11" s="8">
        <f>+[1]Economics!$Q286</f>
        <v>14.00450794998727</v>
      </c>
      <c r="E11" s="8">
        <f>+[1]Economics!$E286</f>
        <v>184.64780469165373</v>
      </c>
      <c r="F11" s="8">
        <f>+[1]Weather!$O166</f>
        <v>283.47610045413137</v>
      </c>
      <c r="G11" s="8">
        <v>0</v>
      </c>
      <c r="H11" s="8">
        <v>0</v>
      </c>
      <c r="I11" s="14">
        <v>0</v>
      </c>
      <c r="J11" s="14">
        <v>0</v>
      </c>
      <c r="K11" s="1">
        <v>0</v>
      </c>
      <c r="L11" s="1">
        <v>0</v>
      </c>
    </row>
    <row r="12" spans="1:12" x14ac:dyDescent="0.3">
      <c r="A12" s="1">
        <v>2003</v>
      </c>
      <c r="B12" s="1">
        <v>10</v>
      </c>
      <c r="C12" s="29">
        <v>283261.598</v>
      </c>
      <c r="D12" s="8">
        <f>+[1]Economics!$Q287</f>
        <v>14.054162089837824</v>
      </c>
      <c r="E12" s="8">
        <f>+[1]Economics!$E287</f>
        <v>184.67034590721204</v>
      </c>
      <c r="F12" s="8">
        <f>+[1]Weather!$O167</f>
        <v>218.72197193363721</v>
      </c>
      <c r="G12" s="8">
        <v>0</v>
      </c>
      <c r="H12" s="8">
        <v>0</v>
      </c>
      <c r="I12" s="14">
        <v>0</v>
      </c>
      <c r="J12" s="14">
        <v>0</v>
      </c>
      <c r="K12" s="1">
        <v>0</v>
      </c>
      <c r="L12" s="1">
        <v>0</v>
      </c>
    </row>
    <row r="13" spans="1:12" x14ac:dyDescent="0.3">
      <c r="A13" s="1">
        <v>2003</v>
      </c>
      <c r="B13" s="1">
        <v>11</v>
      </c>
      <c r="C13" s="29">
        <v>283320.44900000002</v>
      </c>
      <c r="D13" s="8">
        <f>+[1]Economics!$Q288</f>
        <v>14.131623855527408</v>
      </c>
      <c r="E13" s="8">
        <f>+[1]Economics!$E288</f>
        <v>185.08799777741299</v>
      </c>
      <c r="F13" s="8">
        <f>+[1]Weather!$O168</f>
        <v>127.68754275169724</v>
      </c>
      <c r="G13" s="8">
        <v>0</v>
      </c>
      <c r="H13" s="8">
        <v>0</v>
      </c>
      <c r="I13" s="14">
        <v>0</v>
      </c>
      <c r="J13" s="14">
        <v>0</v>
      </c>
      <c r="K13" s="1">
        <v>0</v>
      </c>
      <c r="L13" s="1">
        <v>0</v>
      </c>
    </row>
    <row r="14" spans="1:12" x14ac:dyDescent="0.3">
      <c r="A14" s="1">
        <v>2003</v>
      </c>
      <c r="B14" s="1">
        <v>12</v>
      </c>
      <c r="C14" s="29">
        <v>290410.10700000002</v>
      </c>
      <c r="D14" s="8">
        <f>+[1]Economics!$Q289</f>
        <v>14.21350036046919</v>
      </c>
      <c r="E14" s="8">
        <f>+[1]Economics!$E289</f>
        <v>185.6416563152751</v>
      </c>
      <c r="F14" s="8">
        <f>+[1]Weather!$O169</f>
        <v>14.074497750597361</v>
      </c>
      <c r="G14" s="8">
        <v>0</v>
      </c>
      <c r="H14" s="8">
        <v>0</v>
      </c>
      <c r="I14" s="14">
        <v>0</v>
      </c>
      <c r="J14" s="14">
        <v>0</v>
      </c>
      <c r="K14" s="1">
        <v>0</v>
      </c>
      <c r="L14" s="1">
        <v>0</v>
      </c>
    </row>
    <row r="15" spans="1:12" x14ac:dyDescent="0.3">
      <c r="A15" s="1">
        <v>2004</v>
      </c>
      <c r="B15" s="1">
        <v>1</v>
      </c>
      <c r="C15" s="29">
        <v>304127.89500000002</v>
      </c>
      <c r="D15" s="8">
        <f>+[1]Economics!$Q290</f>
        <v>14.284432456022685</v>
      </c>
      <c r="E15" s="8">
        <f>+[1]Economics!$E290</f>
        <v>186.16472824347341</v>
      </c>
      <c r="F15" s="8">
        <f>+[1]Weather!$O170</f>
        <v>20.031091646428688</v>
      </c>
      <c r="G15" s="8">
        <v>0</v>
      </c>
      <c r="H15" s="8">
        <v>0</v>
      </c>
      <c r="I15" s="14">
        <v>0</v>
      </c>
      <c r="J15" s="14">
        <v>0</v>
      </c>
      <c r="K15" s="1">
        <v>0</v>
      </c>
      <c r="L15" s="1">
        <v>0</v>
      </c>
    </row>
    <row r="16" spans="1:12" x14ac:dyDescent="0.3">
      <c r="A16" s="1">
        <v>2004</v>
      </c>
      <c r="B16" s="1">
        <v>2</v>
      </c>
      <c r="C16" s="29">
        <v>283829.36499999999</v>
      </c>
      <c r="D16" s="8">
        <f>+[1]Economics!$Q291</f>
        <v>14.383664229325023</v>
      </c>
      <c r="E16" s="8">
        <f>+[1]Economics!$E291</f>
        <v>186.72130664766567</v>
      </c>
      <c r="F16" s="8">
        <f>+[1]Weather!$O171</f>
        <v>31.475698022794575</v>
      </c>
      <c r="G16" s="8">
        <v>0</v>
      </c>
      <c r="H16" s="8">
        <v>0</v>
      </c>
      <c r="I16" s="14">
        <v>0</v>
      </c>
      <c r="J16" s="14">
        <v>0</v>
      </c>
      <c r="K16" s="1">
        <v>0</v>
      </c>
      <c r="L16" s="1">
        <v>0</v>
      </c>
    </row>
    <row r="17" spans="1:12" x14ac:dyDescent="0.3">
      <c r="A17" s="1">
        <v>2004</v>
      </c>
      <c r="B17" s="1">
        <v>3</v>
      </c>
      <c r="C17" s="29">
        <v>277615.68400000001</v>
      </c>
      <c r="D17" s="8">
        <f>+[1]Economics!$Q292</f>
        <v>14.48061770400035</v>
      </c>
      <c r="E17" s="8">
        <f>+[1]Economics!$E292</f>
        <v>187.21396510886086</v>
      </c>
      <c r="F17" s="8">
        <f>+[1]Weather!$O172</f>
        <v>47.378988834675638</v>
      </c>
      <c r="G17" s="8">
        <v>0</v>
      </c>
      <c r="H17" s="8">
        <v>0</v>
      </c>
      <c r="I17" s="14">
        <v>0</v>
      </c>
      <c r="J17" s="14">
        <v>0</v>
      </c>
      <c r="K17" s="1">
        <v>0</v>
      </c>
      <c r="L17" s="1">
        <v>0</v>
      </c>
    </row>
    <row r="18" spans="1:12" x14ac:dyDescent="0.3">
      <c r="A18" s="1">
        <v>2004</v>
      </c>
      <c r="B18" s="1">
        <v>4</v>
      </c>
      <c r="C18" s="29">
        <v>287666.13900000002</v>
      </c>
      <c r="D18" s="8">
        <f>+[1]Economics!$Q293</f>
        <v>14.608167799334399</v>
      </c>
      <c r="E18" s="8">
        <f>+[1]Economics!$E293</f>
        <v>187.81148185957204</v>
      </c>
      <c r="F18" s="8">
        <f>+[1]Weather!$O173</f>
        <v>76.623329848907844</v>
      </c>
      <c r="G18" s="8">
        <v>0</v>
      </c>
      <c r="H18" s="8">
        <v>0</v>
      </c>
      <c r="I18" s="14">
        <v>0</v>
      </c>
      <c r="J18" s="14">
        <v>0</v>
      </c>
      <c r="K18" s="1">
        <v>0</v>
      </c>
      <c r="L18" s="1">
        <v>0</v>
      </c>
    </row>
    <row r="19" spans="1:12" x14ac:dyDescent="0.3">
      <c r="A19" s="1">
        <v>2004</v>
      </c>
      <c r="B19" s="1">
        <v>5</v>
      </c>
      <c r="C19" s="29">
        <v>284176.61599999998</v>
      </c>
      <c r="D19" s="8">
        <f>+[1]Economics!$Q294</f>
        <v>14.662245864429261</v>
      </c>
      <c r="E19" s="8">
        <f>+[1]Economics!$E294</f>
        <v>188.16134353316136</v>
      </c>
      <c r="F19" s="8">
        <f>+[1]Weather!$O174</f>
        <v>132.54166666666666</v>
      </c>
      <c r="G19" s="8">
        <v>0</v>
      </c>
      <c r="H19" s="8">
        <v>0</v>
      </c>
      <c r="I19" s="14">
        <v>0</v>
      </c>
      <c r="J19" s="14">
        <v>0</v>
      </c>
      <c r="K19" s="1">
        <v>0</v>
      </c>
      <c r="L19" s="1">
        <v>0</v>
      </c>
    </row>
    <row r="20" spans="1:12" x14ac:dyDescent="0.3">
      <c r="A20" s="1">
        <v>2004</v>
      </c>
      <c r="B20" s="1">
        <v>6</v>
      </c>
      <c r="C20" s="29">
        <v>270981.15299999999</v>
      </c>
      <c r="D20" s="8">
        <f>+[1]Economics!$Q295</f>
        <v>14.706578387457411</v>
      </c>
      <c r="E20" s="8">
        <f>+[1]Economics!$E295</f>
        <v>188.52717460736665</v>
      </c>
      <c r="F20" s="8">
        <f>+[1]Weather!$O175</f>
        <v>321.97639370827625</v>
      </c>
      <c r="G20" s="8">
        <v>0</v>
      </c>
      <c r="H20" s="8">
        <v>0</v>
      </c>
      <c r="I20" s="14">
        <v>0</v>
      </c>
      <c r="J20" s="14">
        <v>0</v>
      </c>
      <c r="K20" s="1">
        <v>0</v>
      </c>
      <c r="L20" s="1">
        <v>0</v>
      </c>
    </row>
    <row r="21" spans="1:12" x14ac:dyDescent="0.3">
      <c r="A21" s="1">
        <v>2004</v>
      </c>
      <c r="B21" s="1">
        <v>7</v>
      </c>
      <c r="C21" s="29">
        <v>320549.90000000002</v>
      </c>
      <c r="D21" s="8">
        <f>+[1]Economics!$Q296</f>
        <v>14.726916197978301</v>
      </c>
      <c r="E21" s="8">
        <f>+[1]Economics!$E296</f>
        <v>188.68193691098287</v>
      </c>
      <c r="F21" s="8">
        <f>+[1]Weather!$O176</f>
        <v>310.78597872370335</v>
      </c>
      <c r="G21" s="8">
        <v>0</v>
      </c>
      <c r="H21" s="8">
        <v>0</v>
      </c>
      <c r="I21" s="14">
        <v>0</v>
      </c>
      <c r="J21" s="14">
        <v>0</v>
      </c>
      <c r="K21" s="1">
        <v>0</v>
      </c>
      <c r="L21" s="1">
        <v>0</v>
      </c>
    </row>
    <row r="22" spans="1:12" x14ac:dyDescent="0.3">
      <c r="A22" s="1">
        <v>2004</v>
      </c>
      <c r="B22" s="1">
        <v>8</v>
      </c>
      <c r="C22" s="29">
        <v>276030.38099999999</v>
      </c>
      <c r="D22" s="8">
        <f>+[1]Economics!$Q297</f>
        <v>14.810097079611339</v>
      </c>
      <c r="E22" s="8">
        <f>+[1]Economics!$E297</f>
        <v>189.34443033097412</v>
      </c>
      <c r="F22" s="8">
        <f>+[1]Weather!$O177</f>
        <v>298.97119275729199</v>
      </c>
      <c r="G22" s="8">
        <v>0</v>
      </c>
      <c r="H22" s="8">
        <v>0</v>
      </c>
      <c r="I22" s="14">
        <v>0</v>
      </c>
      <c r="J22" s="14">
        <v>0</v>
      </c>
      <c r="K22" s="1">
        <v>0</v>
      </c>
      <c r="L22" s="1">
        <v>0</v>
      </c>
    </row>
    <row r="23" spans="1:12" x14ac:dyDescent="0.3">
      <c r="A23" s="1">
        <v>2004</v>
      </c>
      <c r="B23" s="1">
        <v>9</v>
      </c>
      <c r="C23" s="29">
        <v>271896.67099999997</v>
      </c>
      <c r="D23" s="8">
        <f>+[1]Economics!$Q298</f>
        <v>14.904947364932331</v>
      </c>
      <c r="E23" s="8">
        <f>+[1]Economics!$E298</f>
        <v>190.07363275814302</v>
      </c>
      <c r="F23" s="8">
        <f>+[1]Weather!$O178</f>
        <v>298.37371125733682</v>
      </c>
      <c r="G23" s="8">
        <v>0</v>
      </c>
      <c r="H23" s="8">
        <v>0</v>
      </c>
      <c r="I23" s="14">
        <v>0</v>
      </c>
      <c r="J23" s="14">
        <v>0</v>
      </c>
      <c r="K23" s="1">
        <v>0</v>
      </c>
      <c r="L23" s="1">
        <v>0</v>
      </c>
    </row>
    <row r="24" spans="1:12" x14ac:dyDescent="0.3">
      <c r="A24" s="1">
        <v>2004</v>
      </c>
      <c r="B24" s="1">
        <v>10</v>
      </c>
      <c r="C24" s="29">
        <v>169107.201</v>
      </c>
      <c r="D24" s="8">
        <f>+[1]Economics!$Q299</f>
        <v>15.025816179288043</v>
      </c>
      <c r="E24" s="8">
        <f>+[1]Economics!$E299</f>
        <v>191.00891864485206</v>
      </c>
      <c r="F24" s="8">
        <f>+[1]Weather!$O179</f>
        <v>180.78962868373969</v>
      </c>
      <c r="G24" s="8">
        <v>0</v>
      </c>
      <c r="H24" s="8">
        <v>0</v>
      </c>
      <c r="I24" s="14">
        <v>1</v>
      </c>
      <c r="J24" s="14">
        <v>0</v>
      </c>
      <c r="K24" s="1">
        <v>0</v>
      </c>
      <c r="L24" s="1">
        <v>0</v>
      </c>
    </row>
    <row r="25" spans="1:12" x14ac:dyDescent="0.3">
      <c r="A25" s="1">
        <v>2004</v>
      </c>
      <c r="B25" s="1">
        <v>11</v>
      </c>
      <c r="C25" s="29">
        <v>361974.06199999998</v>
      </c>
      <c r="D25" s="8">
        <f>+[1]Economics!$Q300</f>
        <v>15.082410448943309</v>
      </c>
      <c r="E25" s="8">
        <f>+[1]Economics!$E300</f>
        <v>191.44982403199776</v>
      </c>
      <c r="F25" s="8">
        <f>+[1]Weather!$O180</f>
        <v>89.155191325227875</v>
      </c>
      <c r="G25" s="8">
        <v>0</v>
      </c>
      <c r="H25" s="8">
        <v>0</v>
      </c>
      <c r="I25" s="14">
        <v>0</v>
      </c>
      <c r="J25" s="14">
        <v>1</v>
      </c>
      <c r="K25" s="1">
        <v>0</v>
      </c>
      <c r="L25" s="1">
        <v>0</v>
      </c>
    </row>
    <row r="26" spans="1:12" x14ac:dyDescent="0.3">
      <c r="A26" s="1">
        <v>2004</v>
      </c>
      <c r="B26" s="1">
        <v>12</v>
      </c>
      <c r="C26" s="29">
        <v>330296.76500000001</v>
      </c>
      <c r="D26" s="8">
        <f>+[1]Economics!$Q301</f>
        <v>15.120500100300285</v>
      </c>
      <c r="E26" s="8">
        <f>+[1]Economics!$E301</f>
        <v>191.74125732315025</v>
      </c>
      <c r="F26" s="8">
        <f>+[1]Weather!$O181</f>
        <v>28.518350539545956</v>
      </c>
      <c r="G26" s="8">
        <v>0</v>
      </c>
      <c r="H26" s="8">
        <v>0</v>
      </c>
      <c r="I26" s="14">
        <v>0</v>
      </c>
      <c r="J26" s="14">
        <v>0</v>
      </c>
      <c r="K26" s="1">
        <v>0</v>
      </c>
      <c r="L26" s="1">
        <v>0</v>
      </c>
    </row>
    <row r="27" spans="1:12" x14ac:dyDescent="0.3">
      <c r="A27" s="1">
        <v>2005</v>
      </c>
      <c r="B27" s="1">
        <v>1</v>
      </c>
      <c r="C27" s="29">
        <v>299271.06300000002</v>
      </c>
      <c r="D27" s="8">
        <f>+[1]Economics!$Q302</f>
        <v>15.157056880773252</v>
      </c>
      <c r="E27" s="8">
        <f>+[1]Economics!$E302</f>
        <v>192.05275888002012</v>
      </c>
      <c r="F27" s="8">
        <f>+[1]Weather!$O182</f>
        <v>23.876085463629714</v>
      </c>
      <c r="G27" s="8">
        <v>0</v>
      </c>
      <c r="H27" s="8">
        <v>0</v>
      </c>
      <c r="I27" s="14">
        <v>0</v>
      </c>
      <c r="J27" s="14">
        <v>0</v>
      </c>
      <c r="K27" s="1">
        <v>0</v>
      </c>
      <c r="L27" s="1">
        <v>0</v>
      </c>
    </row>
    <row r="28" spans="1:12" x14ac:dyDescent="0.3">
      <c r="A28" s="1">
        <v>2005</v>
      </c>
      <c r="B28" s="1">
        <v>2</v>
      </c>
      <c r="C28" s="29">
        <v>264274.52399999998</v>
      </c>
      <c r="D28" s="8">
        <f>+[1]Economics!$Q303</f>
        <v>15.201594601053483</v>
      </c>
      <c r="E28" s="8">
        <f>+[1]Economics!$E303</f>
        <v>192.32294020776089</v>
      </c>
      <c r="F28" s="8">
        <f>+[1]Weather!$O183</f>
        <v>14.779573371448068</v>
      </c>
      <c r="G28" s="8">
        <v>0</v>
      </c>
      <c r="H28" s="8">
        <v>0</v>
      </c>
      <c r="I28" s="14">
        <v>0</v>
      </c>
      <c r="J28" s="14">
        <v>0</v>
      </c>
      <c r="K28" s="1">
        <v>0</v>
      </c>
      <c r="L28" s="1">
        <v>0</v>
      </c>
    </row>
    <row r="29" spans="1:12" x14ac:dyDescent="0.3">
      <c r="A29" s="1">
        <v>2005</v>
      </c>
      <c r="B29" s="1">
        <v>3</v>
      </c>
      <c r="C29" s="29">
        <v>280157.59000000003</v>
      </c>
      <c r="D29" s="8">
        <f>+[1]Economics!$Q304</f>
        <v>15.258791705122732</v>
      </c>
      <c r="E29" s="8">
        <f>+[1]Economics!$E304</f>
        <v>192.72430091231902</v>
      </c>
      <c r="F29" s="8">
        <f>+[1]Weather!$O184</f>
        <v>55.0400394605428</v>
      </c>
      <c r="G29" s="8">
        <v>0</v>
      </c>
      <c r="H29" s="8">
        <v>0</v>
      </c>
      <c r="I29" s="14">
        <v>0</v>
      </c>
      <c r="J29" s="14">
        <v>0</v>
      </c>
      <c r="K29" s="1">
        <v>0</v>
      </c>
      <c r="L29" s="1">
        <v>0</v>
      </c>
    </row>
    <row r="30" spans="1:12" x14ac:dyDescent="0.3">
      <c r="A30" s="1">
        <v>2005</v>
      </c>
      <c r="B30" s="1">
        <v>4</v>
      </c>
      <c r="C30" s="29">
        <v>278450.658</v>
      </c>
      <c r="D30" s="8">
        <f>+[1]Economics!$Q305</f>
        <v>15.299834129561424</v>
      </c>
      <c r="E30" s="8">
        <f>+[1]Economics!$E305</f>
        <v>192.71708287225638</v>
      </c>
      <c r="F30" s="8">
        <f>+[1]Weather!$O185</f>
        <v>68.851319402389478</v>
      </c>
      <c r="G30" s="8">
        <v>0</v>
      </c>
      <c r="H30" s="8">
        <v>0</v>
      </c>
      <c r="I30" s="14">
        <v>0</v>
      </c>
      <c r="J30" s="14">
        <v>0</v>
      </c>
      <c r="K30" s="1">
        <v>0</v>
      </c>
      <c r="L30" s="1">
        <v>0</v>
      </c>
    </row>
    <row r="31" spans="1:12" x14ac:dyDescent="0.3">
      <c r="A31" s="1">
        <v>2005</v>
      </c>
      <c r="B31" s="1">
        <v>5</v>
      </c>
      <c r="C31" s="29">
        <v>261214.58600000001</v>
      </c>
      <c r="D31" s="8">
        <f>+[1]Economics!$Q306</f>
        <v>15.382320484945318</v>
      </c>
      <c r="E31" s="8">
        <f>+[1]Economics!$E306</f>
        <v>193.6213781000958</v>
      </c>
      <c r="F31" s="8">
        <f>+[1]Weather!$O186</f>
        <v>151.25206791620673</v>
      </c>
      <c r="G31" s="8">
        <v>0</v>
      </c>
      <c r="H31" s="8">
        <v>0</v>
      </c>
      <c r="I31" s="14">
        <v>0</v>
      </c>
      <c r="J31" s="14">
        <v>0</v>
      </c>
      <c r="K31" s="1">
        <v>0</v>
      </c>
      <c r="L31" s="1">
        <v>0</v>
      </c>
    </row>
    <row r="32" spans="1:12" x14ac:dyDescent="0.3">
      <c r="A32" s="1">
        <v>2005</v>
      </c>
      <c r="B32" s="1">
        <v>6</v>
      </c>
      <c r="C32" s="29">
        <v>272576.06099999999</v>
      </c>
      <c r="D32" s="8">
        <f>+[1]Economics!$Q307</f>
        <v>15.457641645026607</v>
      </c>
      <c r="E32" s="8">
        <f>+[1]Economics!$E307</f>
        <v>194.66153902774781</v>
      </c>
      <c r="F32" s="8">
        <f>+[1]Weather!$O187</f>
        <v>245.31806466596649</v>
      </c>
      <c r="G32" s="8">
        <v>0</v>
      </c>
      <c r="H32" s="8">
        <v>0</v>
      </c>
      <c r="I32" s="14">
        <v>0</v>
      </c>
      <c r="J32" s="14">
        <v>0</v>
      </c>
      <c r="K32" s="1">
        <v>0</v>
      </c>
      <c r="L32" s="1">
        <v>0</v>
      </c>
    </row>
    <row r="33" spans="1:12" x14ac:dyDescent="0.3">
      <c r="A33" s="1">
        <v>2005</v>
      </c>
      <c r="B33" s="1">
        <v>7</v>
      </c>
      <c r="C33" s="29">
        <v>260098.614</v>
      </c>
      <c r="D33" s="8">
        <f>+[1]Economics!$Q308</f>
        <v>15.577291703996321</v>
      </c>
      <c r="E33" s="8">
        <f>+[1]Economics!$E308</f>
        <v>195.8752059274654</v>
      </c>
      <c r="F33" s="8">
        <f>+[1]Weather!$O188</f>
        <v>350.2438907736481</v>
      </c>
      <c r="G33" s="8">
        <v>0</v>
      </c>
      <c r="H33" s="8">
        <v>0</v>
      </c>
      <c r="I33" s="14">
        <v>0</v>
      </c>
      <c r="J33" s="14">
        <v>0</v>
      </c>
      <c r="K33" s="1">
        <v>0</v>
      </c>
      <c r="L33" s="1">
        <v>0</v>
      </c>
    </row>
    <row r="34" spans="1:12" x14ac:dyDescent="0.3">
      <c r="A34" s="1">
        <v>2005</v>
      </c>
      <c r="B34" s="1">
        <v>8</v>
      </c>
      <c r="C34" s="29">
        <v>293565.67599999998</v>
      </c>
      <c r="D34" s="8">
        <f>+[1]Economics!$Q309</f>
        <v>15.586231599625123</v>
      </c>
      <c r="E34" s="8">
        <f>+[1]Economics!$E309</f>
        <v>196.66438689820035</v>
      </c>
      <c r="F34" s="8">
        <f>+[1]Weather!$O189</f>
        <v>362.78163077883335</v>
      </c>
      <c r="G34" s="8">
        <v>0</v>
      </c>
      <c r="H34" s="8">
        <v>0</v>
      </c>
      <c r="I34" s="14">
        <v>0</v>
      </c>
      <c r="J34" s="14">
        <v>0</v>
      </c>
      <c r="K34" s="1">
        <v>0</v>
      </c>
      <c r="L34" s="1">
        <v>0</v>
      </c>
    </row>
    <row r="35" spans="1:12" x14ac:dyDescent="0.3">
      <c r="A35" s="1">
        <v>2005</v>
      </c>
      <c r="B35" s="1">
        <v>9</v>
      </c>
      <c r="C35" s="29">
        <v>250149.264</v>
      </c>
      <c r="D35" s="8">
        <f>+[1]Economics!$Q310</f>
        <v>15.591288578390389</v>
      </c>
      <c r="E35" s="8">
        <f>+[1]Economics!$E310</f>
        <v>197.26040717433426</v>
      </c>
      <c r="F35" s="8">
        <f>+[1]Weather!$O190</f>
        <v>314.8426676979127</v>
      </c>
      <c r="G35" s="8">
        <v>1</v>
      </c>
      <c r="H35" s="8">
        <v>0</v>
      </c>
      <c r="I35" s="14">
        <v>0</v>
      </c>
      <c r="J35" s="14">
        <v>0</v>
      </c>
      <c r="K35" s="1">
        <v>0</v>
      </c>
      <c r="L35" s="1">
        <v>0</v>
      </c>
    </row>
    <row r="36" spans="1:12" x14ac:dyDescent="0.3">
      <c r="A36" s="1">
        <v>2005</v>
      </c>
      <c r="B36" s="1">
        <v>10</v>
      </c>
      <c r="C36" s="29">
        <v>330084.63199999998</v>
      </c>
      <c r="D36" s="8">
        <f>+[1]Economics!$Q311</f>
        <v>15.515884368964102</v>
      </c>
      <c r="E36" s="8">
        <f>+[1]Economics!$E311</f>
        <v>198.09320452904871</v>
      </c>
      <c r="F36" s="8">
        <f>+[1]Weather!$O191</f>
        <v>213.78666923833481</v>
      </c>
      <c r="G36" s="8">
        <v>0</v>
      </c>
      <c r="H36" s="8">
        <v>1</v>
      </c>
      <c r="I36" s="14">
        <v>0</v>
      </c>
      <c r="J36" s="14">
        <v>0</v>
      </c>
      <c r="K36" s="1">
        <v>0</v>
      </c>
      <c r="L36" s="1">
        <v>0</v>
      </c>
    </row>
    <row r="37" spans="1:12" x14ac:dyDescent="0.3">
      <c r="A37" s="1">
        <v>2005</v>
      </c>
      <c r="B37" s="1">
        <v>11</v>
      </c>
      <c r="C37" s="29">
        <v>284157.62</v>
      </c>
      <c r="D37" s="8">
        <f>+[1]Economics!$Q312</f>
        <v>15.633330043146239</v>
      </c>
      <c r="E37" s="8">
        <f>+[1]Economics!$E312</f>
        <v>198.44329652931762</v>
      </c>
      <c r="F37" s="8">
        <f>+[1]Weather!$O192</f>
        <v>86.269684929734197</v>
      </c>
      <c r="G37" s="8">
        <v>0</v>
      </c>
      <c r="H37" s="8">
        <v>0</v>
      </c>
      <c r="I37" s="14">
        <v>0</v>
      </c>
      <c r="J37" s="14">
        <v>0</v>
      </c>
      <c r="K37" s="1">
        <v>0</v>
      </c>
      <c r="L37" s="1">
        <v>0</v>
      </c>
    </row>
    <row r="38" spans="1:12" x14ac:dyDescent="0.3">
      <c r="A38" s="1">
        <v>2005</v>
      </c>
      <c r="B38" s="1">
        <v>12</v>
      </c>
      <c r="C38" s="29">
        <v>287644.70299999998</v>
      </c>
      <c r="D38" s="8">
        <f>+[1]Economics!$Q313</f>
        <v>15.787182857712354</v>
      </c>
      <c r="E38" s="8">
        <f>+[1]Economics!$E313</f>
        <v>198.76349894153373</v>
      </c>
      <c r="F38" s="8">
        <f>+[1]Weather!$O193</f>
        <v>18.747257004220721</v>
      </c>
      <c r="G38" s="8">
        <v>0</v>
      </c>
      <c r="H38" s="8">
        <v>0</v>
      </c>
      <c r="I38" s="14">
        <v>0</v>
      </c>
      <c r="J38" s="14">
        <v>0</v>
      </c>
      <c r="K38" s="1">
        <v>0</v>
      </c>
      <c r="L38" s="1">
        <v>0</v>
      </c>
    </row>
    <row r="39" spans="1:12" x14ac:dyDescent="0.3">
      <c r="A39" s="1">
        <v>2006</v>
      </c>
      <c r="B39" s="1">
        <v>1</v>
      </c>
      <c r="C39" s="29">
        <v>273359.90999999997</v>
      </c>
      <c r="D39" s="8">
        <f>+[1]Economics!$Q314</f>
        <v>15.984236519374658</v>
      </c>
      <c r="E39" s="8">
        <f>+[1]Economics!$E314</f>
        <v>198.95567965987325</v>
      </c>
      <c r="F39" s="8">
        <f>+[1]Weather!$O194</f>
        <v>28.909164099402929</v>
      </c>
      <c r="G39" s="8">
        <v>0</v>
      </c>
      <c r="H39" s="8">
        <v>0</v>
      </c>
      <c r="I39" s="14">
        <v>0</v>
      </c>
      <c r="J39" s="14">
        <v>0</v>
      </c>
      <c r="K39" s="1">
        <v>0</v>
      </c>
      <c r="L39" s="1">
        <v>0</v>
      </c>
    </row>
    <row r="40" spans="1:12" x14ac:dyDescent="0.3">
      <c r="A40" s="1">
        <v>2006</v>
      </c>
      <c r="B40" s="1">
        <v>2</v>
      </c>
      <c r="C40" s="29">
        <v>312553.71999999997</v>
      </c>
      <c r="D40" s="8">
        <f>+[1]Economics!$Q315</f>
        <v>16.071515321450892</v>
      </c>
      <c r="E40" s="8">
        <f>+[1]Economics!$E315</f>
        <v>199.42415537948111</v>
      </c>
      <c r="F40" s="8">
        <f>+[1]Weather!$O195</f>
        <v>23.183374033037868</v>
      </c>
      <c r="G40" s="8">
        <v>0</v>
      </c>
      <c r="H40" s="8">
        <v>0</v>
      </c>
      <c r="I40" s="14">
        <v>0</v>
      </c>
      <c r="J40" s="14">
        <v>0</v>
      </c>
      <c r="K40" s="1">
        <v>0</v>
      </c>
      <c r="L40" s="1">
        <v>0</v>
      </c>
    </row>
    <row r="41" spans="1:12" x14ac:dyDescent="0.3">
      <c r="A41" s="1">
        <v>2006</v>
      </c>
      <c r="B41" s="1">
        <v>3</v>
      </c>
      <c r="C41" s="29">
        <v>275849.90899999999</v>
      </c>
      <c r="D41" s="8">
        <f>+[1]Economics!$Q316</f>
        <v>16.114286197077384</v>
      </c>
      <c r="E41" s="8">
        <f>+[1]Economics!$E316</f>
        <v>200.02016496074569</v>
      </c>
      <c r="F41" s="8">
        <f>+[1]Weather!$O196</f>
        <v>48.305720486184953</v>
      </c>
      <c r="G41" s="8">
        <v>0</v>
      </c>
      <c r="H41" s="8">
        <v>0</v>
      </c>
      <c r="I41" s="14">
        <v>0</v>
      </c>
      <c r="J41" s="14">
        <v>0</v>
      </c>
      <c r="K41" s="1">
        <v>0</v>
      </c>
      <c r="L41" s="1">
        <v>0</v>
      </c>
    </row>
    <row r="42" spans="1:12" x14ac:dyDescent="0.3">
      <c r="A42" s="1">
        <v>2006</v>
      </c>
      <c r="B42" s="1">
        <v>4</v>
      </c>
      <c r="C42" s="29">
        <v>283304.39899999998</v>
      </c>
      <c r="D42" s="8">
        <f>+[1]Economics!$Q317</f>
        <v>16.194050474463534</v>
      </c>
      <c r="E42" s="8">
        <f>+[1]Economics!$E317</f>
        <v>200.46555831303618</v>
      </c>
      <c r="F42" s="8">
        <f>+[1]Weather!$O197</f>
        <v>131.37109815875291</v>
      </c>
      <c r="G42" s="8">
        <v>0</v>
      </c>
      <c r="H42" s="8">
        <v>0</v>
      </c>
      <c r="I42" s="14">
        <v>0</v>
      </c>
      <c r="J42" s="14">
        <v>0</v>
      </c>
      <c r="K42" s="1">
        <v>0</v>
      </c>
      <c r="L42" s="1">
        <v>0</v>
      </c>
    </row>
    <row r="43" spans="1:12" x14ac:dyDescent="0.3">
      <c r="A43" s="1">
        <v>2006</v>
      </c>
      <c r="B43" s="1">
        <v>5</v>
      </c>
      <c r="C43" s="29">
        <v>286804.60200000001</v>
      </c>
      <c r="D43" s="8">
        <f>+[1]Economics!$Q318</f>
        <v>16.211066903891535</v>
      </c>
      <c r="E43" s="8">
        <f>+[1]Economics!$E318</f>
        <v>201.30576096524689</v>
      </c>
      <c r="F43" s="8">
        <f>+[1]Weather!$O198</f>
        <v>175.98982638468033</v>
      </c>
      <c r="G43" s="8">
        <v>0</v>
      </c>
      <c r="H43" s="8">
        <v>0</v>
      </c>
      <c r="I43" s="14">
        <v>0</v>
      </c>
      <c r="J43" s="14">
        <v>0</v>
      </c>
      <c r="K43" s="1">
        <v>0</v>
      </c>
      <c r="L43" s="1">
        <v>0</v>
      </c>
    </row>
    <row r="44" spans="1:12" x14ac:dyDescent="0.3">
      <c r="A44" s="1">
        <v>2006</v>
      </c>
      <c r="B44" s="1">
        <v>6</v>
      </c>
      <c r="C44" s="29">
        <v>328951.34499999997</v>
      </c>
      <c r="D44" s="8">
        <f>+[1]Economics!$Q319</f>
        <v>16.228200251990501</v>
      </c>
      <c r="E44" s="8">
        <f>+[1]Economics!$E319</f>
        <v>202.02868072181687</v>
      </c>
      <c r="F44" s="8">
        <f>+[1]Weather!$O199</f>
        <v>282.66442284743323</v>
      </c>
      <c r="G44" s="8">
        <v>0</v>
      </c>
      <c r="H44" s="8">
        <v>0</v>
      </c>
      <c r="I44" s="14">
        <v>0</v>
      </c>
      <c r="J44" s="14">
        <v>0</v>
      </c>
      <c r="K44" s="1">
        <v>0</v>
      </c>
      <c r="L44" s="1">
        <v>0</v>
      </c>
    </row>
    <row r="45" spans="1:12" x14ac:dyDescent="0.3">
      <c r="A45" s="1">
        <v>2006</v>
      </c>
      <c r="B45" s="1">
        <v>7</v>
      </c>
      <c r="C45" s="29">
        <v>295071.62800000003</v>
      </c>
      <c r="D45" s="8">
        <f>+[1]Economics!$Q320</f>
        <v>16.237264739831588</v>
      </c>
      <c r="E45" s="8">
        <f>+[1]Economics!$E320</f>
        <v>203.44134634744862</v>
      </c>
      <c r="F45" s="8">
        <f>+[1]Weather!$O200</f>
        <v>283.18637978196136</v>
      </c>
      <c r="G45" s="8">
        <v>0</v>
      </c>
      <c r="H45" s="8">
        <v>0</v>
      </c>
      <c r="I45" s="14">
        <v>0</v>
      </c>
      <c r="J45" s="14">
        <v>0</v>
      </c>
      <c r="K45" s="1">
        <v>0</v>
      </c>
      <c r="L45" s="1">
        <v>0</v>
      </c>
    </row>
    <row r="46" spans="1:12" x14ac:dyDescent="0.3">
      <c r="A46" s="1">
        <v>2006</v>
      </c>
      <c r="B46" s="1">
        <v>8</v>
      </c>
      <c r="C46" s="29">
        <v>293401.98499999999</v>
      </c>
      <c r="D46" s="8">
        <f>+[1]Economics!$Q321</f>
        <v>16.267181063718557</v>
      </c>
      <c r="E46" s="8">
        <f>+[1]Economics!$E321</f>
        <v>203.2404550807239</v>
      </c>
      <c r="F46" s="8">
        <f>+[1]Weather!$O201</f>
        <v>331.12711884634388</v>
      </c>
      <c r="G46" s="8">
        <v>0</v>
      </c>
      <c r="H46" s="8">
        <v>0</v>
      </c>
      <c r="I46" s="14">
        <v>0</v>
      </c>
      <c r="J46" s="14">
        <v>0</v>
      </c>
      <c r="K46" s="1">
        <v>0</v>
      </c>
      <c r="L46" s="1">
        <v>0</v>
      </c>
    </row>
    <row r="47" spans="1:12" x14ac:dyDescent="0.3">
      <c r="A47" s="1">
        <v>2006</v>
      </c>
      <c r="B47" s="1">
        <v>9</v>
      </c>
      <c r="C47" s="29">
        <v>282279.076</v>
      </c>
      <c r="D47" s="8">
        <f>+[1]Economics!$Q322</f>
        <v>16.297896583818595</v>
      </c>
      <c r="E47" s="8">
        <f>+[1]Economics!$E322</f>
        <v>202.81819857192755</v>
      </c>
      <c r="F47" s="8">
        <f>+[1]Weather!$O202</f>
        <v>281.34908990001952</v>
      </c>
      <c r="G47" s="8">
        <v>0</v>
      </c>
      <c r="H47" s="8">
        <v>0</v>
      </c>
      <c r="I47" s="14">
        <v>0</v>
      </c>
      <c r="J47" s="14">
        <v>0</v>
      </c>
      <c r="K47" s="1">
        <v>0</v>
      </c>
      <c r="L47" s="1">
        <v>0</v>
      </c>
    </row>
    <row r="48" spans="1:12" x14ac:dyDescent="0.3">
      <c r="A48" s="1">
        <v>2006</v>
      </c>
      <c r="B48" s="1">
        <v>10</v>
      </c>
      <c r="C48" s="29">
        <v>295575.06400000001</v>
      </c>
      <c r="D48" s="8">
        <f>+[1]Economics!$Q323</f>
        <v>16.349617857206816</v>
      </c>
      <c r="E48" s="8">
        <f>+[1]Economics!$E323</f>
        <v>201.87087111220276</v>
      </c>
      <c r="F48" s="8">
        <f>+[1]Weather!$O203</f>
        <v>200.08235502539384</v>
      </c>
      <c r="G48" s="8">
        <v>0</v>
      </c>
      <c r="H48" s="8">
        <v>0</v>
      </c>
      <c r="I48" s="14">
        <v>0</v>
      </c>
      <c r="J48" s="14">
        <v>0</v>
      </c>
      <c r="K48" s="1">
        <v>0</v>
      </c>
      <c r="L48" s="1">
        <v>0</v>
      </c>
    </row>
    <row r="49" spans="1:12" x14ac:dyDescent="0.3">
      <c r="A49" s="1">
        <v>2006</v>
      </c>
      <c r="B49" s="1">
        <v>11</v>
      </c>
      <c r="C49" s="29">
        <v>301935.11099999998</v>
      </c>
      <c r="D49" s="8">
        <f>+[1]Economics!$Q324</f>
        <v>16.3559893378686</v>
      </c>
      <c r="E49" s="8">
        <f>+[1]Economics!$E324</f>
        <v>202.19535698359837</v>
      </c>
      <c r="F49" s="8">
        <f>+[1]Weather!$O204</f>
        <v>70.369461474225474</v>
      </c>
      <c r="G49" s="8">
        <v>0</v>
      </c>
      <c r="H49" s="8">
        <v>0</v>
      </c>
      <c r="I49" s="14">
        <v>0</v>
      </c>
      <c r="J49" s="14">
        <v>0</v>
      </c>
      <c r="K49" s="1">
        <v>0</v>
      </c>
      <c r="L49" s="1">
        <v>0</v>
      </c>
    </row>
    <row r="50" spans="1:12" x14ac:dyDescent="0.3">
      <c r="A50" s="1">
        <v>2006</v>
      </c>
      <c r="B50" s="1">
        <v>12</v>
      </c>
      <c r="C50" s="29">
        <v>272573.97899999999</v>
      </c>
      <c r="D50" s="8">
        <f>+[1]Economics!$Q325</f>
        <v>16.345347564920775</v>
      </c>
      <c r="E50" s="8">
        <f>+[1]Economics!$E325</f>
        <v>202.93377190409885</v>
      </c>
      <c r="F50" s="8">
        <f>+[1]Weather!$O205</f>
        <v>62.717743760791592</v>
      </c>
      <c r="G50" s="8">
        <v>0</v>
      </c>
      <c r="H50" s="8">
        <v>0</v>
      </c>
      <c r="I50" s="14">
        <v>0</v>
      </c>
      <c r="J50" s="14">
        <v>0</v>
      </c>
      <c r="K50" s="1">
        <v>0</v>
      </c>
      <c r="L50" s="1">
        <v>0</v>
      </c>
    </row>
    <row r="51" spans="1:12" x14ac:dyDescent="0.3">
      <c r="A51" s="1">
        <v>2007</v>
      </c>
      <c r="B51" s="1">
        <v>1</v>
      </c>
      <c r="C51" s="29">
        <v>298852.93099999998</v>
      </c>
      <c r="D51" s="8">
        <f>+[1]Economics!$Q326</f>
        <v>16.363427503013149</v>
      </c>
      <c r="E51" s="8">
        <f>+[1]Economics!$E326</f>
        <v>203.45313216659585</v>
      </c>
      <c r="F51" s="8">
        <f>+[1]Weather!$O206</f>
        <v>55.445797060494229</v>
      </c>
      <c r="G51" s="8">
        <v>0</v>
      </c>
      <c r="H51" s="8">
        <v>0</v>
      </c>
      <c r="I51" s="14">
        <v>0</v>
      </c>
      <c r="J51" s="14">
        <v>0</v>
      </c>
      <c r="K51" s="1">
        <v>0</v>
      </c>
      <c r="L51" s="1">
        <v>0</v>
      </c>
    </row>
    <row r="52" spans="1:12" x14ac:dyDescent="0.3">
      <c r="A52" s="1">
        <v>2007</v>
      </c>
      <c r="B52" s="1">
        <v>2</v>
      </c>
      <c r="C52" s="29">
        <v>275151.31099999999</v>
      </c>
      <c r="D52" s="8">
        <f>+[1]Economics!$Q327</f>
        <v>16.321540844592207</v>
      </c>
      <c r="E52" s="8">
        <f>+[1]Economics!$E327</f>
        <v>204.35331451563451</v>
      </c>
      <c r="F52" s="8">
        <f>+[1]Weather!$O207</f>
        <v>21.083467052824886</v>
      </c>
      <c r="G52" s="8">
        <v>0</v>
      </c>
      <c r="H52" s="8">
        <v>0</v>
      </c>
      <c r="I52" s="14">
        <v>0</v>
      </c>
      <c r="J52" s="14">
        <v>0</v>
      </c>
      <c r="K52" s="1">
        <v>0</v>
      </c>
      <c r="L52" s="1">
        <v>0</v>
      </c>
    </row>
    <row r="53" spans="1:12" x14ac:dyDescent="0.3">
      <c r="A53" s="1">
        <v>2007</v>
      </c>
      <c r="B53" s="1">
        <v>3</v>
      </c>
      <c r="C53" s="29">
        <v>277842.717</v>
      </c>
      <c r="D53" s="8">
        <f>+[1]Economics!$Q328</f>
        <v>16.272005770482821</v>
      </c>
      <c r="E53" s="8">
        <f>+[1]Economics!$E328</f>
        <v>205.14455331776969</v>
      </c>
      <c r="F53" s="8">
        <f>+[1]Weather!$O208</f>
        <v>64.462878737671446</v>
      </c>
      <c r="G53" s="8">
        <v>0</v>
      </c>
      <c r="H53" s="8">
        <v>0</v>
      </c>
      <c r="I53" s="14">
        <v>0</v>
      </c>
      <c r="J53" s="14">
        <v>0</v>
      </c>
      <c r="K53" s="1">
        <v>0</v>
      </c>
      <c r="L53" s="1">
        <v>0</v>
      </c>
    </row>
    <row r="54" spans="1:12" x14ac:dyDescent="0.3">
      <c r="A54" s="1">
        <v>2007</v>
      </c>
      <c r="B54" s="1">
        <v>4</v>
      </c>
      <c r="C54" s="29">
        <v>242845.633</v>
      </c>
      <c r="D54" s="8">
        <f>+[1]Economics!$Q329</f>
        <v>16.222358629957206</v>
      </c>
      <c r="E54" s="8">
        <f>+[1]Economics!$E329</f>
        <v>206.21622985099162</v>
      </c>
      <c r="F54" s="8">
        <f>+[1]Weather!$O209</f>
        <v>98.292781190686057</v>
      </c>
      <c r="G54" s="8">
        <v>0</v>
      </c>
      <c r="H54" s="8">
        <v>0</v>
      </c>
      <c r="I54" s="14">
        <v>0</v>
      </c>
      <c r="J54" s="14">
        <v>0</v>
      </c>
      <c r="K54" s="1">
        <v>0</v>
      </c>
      <c r="L54" s="1">
        <v>0</v>
      </c>
    </row>
    <row r="55" spans="1:12" x14ac:dyDescent="0.3">
      <c r="A55" s="1">
        <v>2007</v>
      </c>
      <c r="B55" s="1">
        <v>5</v>
      </c>
      <c r="C55" s="29">
        <v>286954.03700000001</v>
      </c>
      <c r="D55" s="8">
        <f>+[1]Economics!$Q330</f>
        <v>16.188482898076046</v>
      </c>
      <c r="E55" s="8">
        <f>+[1]Economics!$E330</f>
        <v>206.64929853408219</v>
      </c>
      <c r="F55" s="8">
        <f>+[1]Weather!$O210</f>
        <v>159.46407370713706</v>
      </c>
      <c r="G55" s="8">
        <v>0</v>
      </c>
      <c r="H55" s="8">
        <v>0</v>
      </c>
      <c r="I55" s="14">
        <v>0</v>
      </c>
      <c r="J55" s="14">
        <v>0</v>
      </c>
      <c r="K55" s="1">
        <v>0</v>
      </c>
      <c r="L55" s="1">
        <v>0</v>
      </c>
    </row>
    <row r="56" spans="1:12" x14ac:dyDescent="0.3">
      <c r="A56" s="1">
        <v>2007</v>
      </c>
      <c r="B56" s="1">
        <v>6</v>
      </c>
      <c r="C56" s="29">
        <v>278871.97899999999</v>
      </c>
      <c r="D56" s="8">
        <f>+[1]Economics!$Q331</f>
        <v>16.153637648245994</v>
      </c>
      <c r="E56" s="8">
        <f>+[1]Economics!$E331</f>
        <v>207.02747161492624</v>
      </c>
      <c r="F56" s="8">
        <f>+[1]Weather!$O211</f>
        <v>252.77691374055595</v>
      </c>
      <c r="G56" s="8">
        <v>0</v>
      </c>
      <c r="H56" s="8">
        <v>0</v>
      </c>
      <c r="I56" s="14">
        <v>0</v>
      </c>
      <c r="J56" s="14">
        <v>0</v>
      </c>
      <c r="K56" s="1">
        <v>0</v>
      </c>
      <c r="L56" s="1">
        <v>0</v>
      </c>
    </row>
    <row r="57" spans="1:12" x14ac:dyDescent="0.3">
      <c r="A57" s="1">
        <v>2007</v>
      </c>
      <c r="B57" s="1">
        <v>7</v>
      </c>
      <c r="C57" s="29">
        <v>270910.37900000002</v>
      </c>
      <c r="D57" s="8">
        <f>+[1]Economics!$Q332</f>
        <v>16.136947672440922</v>
      </c>
      <c r="E57" s="8">
        <f>+[1]Economics!$E332</f>
        <v>207.14898546647112</v>
      </c>
      <c r="F57" s="8">
        <f>+[1]Weather!$O212</f>
        <v>307.41533338123122</v>
      </c>
      <c r="G57" s="8">
        <v>0</v>
      </c>
      <c r="H57" s="8">
        <v>0</v>
      </c>
      <c r="I57" s="14">
        <v>0</v>
      </c>
      <c r="J57" s="14">
        <v>0</v>
      </c>
      <c r="K57" s="1">
        <v>0</v>
      </c>
      <c r="L57" s="1">
        <v>0</v>
      </c>
    </row>
    <row r="58" spans="1:12" x14ac:dyDescent="0.3">
      <c r="A58" s="1">
        <v>2007</v>
      </c>
      <c r="B58" s="1">
        <v>8</v>
      </c>
      <c r="C58" s="29">
        <v>252699.50700000001</v>
      </c>
      <c r="D58" s="8">
        <f>+[1]Economics!$Q333</f>
        <v>16.075586100439658</v>
      </c>
      <c r="E58" s="8">
        <f>+[1]Economics!$E333</f>
        <v>207.88647900235526</v>
      </c>
      <c r="F58" s="8">
        <f>+[1]Weather!$O213</f>
        <v>356.8452143778851</v>
      </c>
      <c r="G58" s="8">
        <v>0</v>
      </c>
      <c r="H58" s="8">
        <v>0</v>
      </c>
      <c r="I58" s="14">
        <v>0</v>
      </c>
      <c r="J58" s="14">
        <v>0</v>
      </c>
      <c r="K58" s="1">
        <v>0</v>
      </c>
      <c r="L58" s="1">
        <v>0</v>
      </c>
    </row>
    <row r="59" spans="1:12" x14ac:dyDescent="0.3">
      <c r="A59" s="1">
        <v>2007</v>
      </c>
      <c r="B59" s="1">
        <v>9</v>
      </c>
      <c r="C59" s="29">
        <v>275468.25699999998</v>
      </c>
      <c r="D59" s="8">
        <f>+[1]Economics!$Q334</f>
        <v>16.009830382252748</v>
      </c>
      <c r="E59" s="8">
        <f>+[1]Economics!$E334</f>
        <v>208.78153553117363</v>
      </c>
      <c r="F59" s="8">
        <f>+[1]Weather!$O214</f>
        <v>302.41912358362555</v>
      </c>
      <c r="G59" s="8">
        <v>0</v>
      </c>
      <c r="H59" s="8">
        <v>0</v>
      </c>
      <c r="I59" s="14">
        <v>0</v>
      </c>
      <c r="J59" s="14">
        <v>0</v>
      </c>
      <c r="K59" s="1">
        <v>0</v>
      </c>
      <c r="L59" s="1">
        <v>0</v>
      </c>
    </row>
    <row r="60" spans="1:12" x14ac:dyDescent="0.3">
      <c r="A60" s="1">
        <v>2007</v>
      </c>
      <c r="B60" s="1">
        <v>10</v>
      </c>
      <c r="C60" s="29">
        <v>279559.88299999997</v>
      </c>
      <c r="D60" s="8">
        <f>+[1]Economics!$Q335</f>
        <v>15.92299463610729</v>
      </c>
      <c r="E60" s="8">
        <f>+[1]Economics!$E335</f>
        <v>209.68360606089064</v>
      </c>
      <c r="F60" s="8">
        <f>+[1]Weather!$O215</f>
        <v>248.59604390682949</v>
      </c>
      <c r="G60" s="8">
        <v>0</v>
      </c>
      <c r="H60" s="8">
        <v>0</v>
      </c>
      <c r="I60" s="14">
        <v>0</v>
      </c>
      <c r="J60" s="14">
        <v>0</v>
      </c>
      <c r="K60" s="1">
        <v>0</v>
      </c>
      <c r="L60" s="1">
        <v>0</v>
      </c>
    </row>
    <row r="61" spans="1:12" x14ac:dyDescent="0.3">
      <c r="A61" s="1">
        <v>2007</v>
      </c>
      <c r="B61" s="1">
        <v>11</v>
      </c>
      <c r="C61" s="29">
        <v>261196.046</v>
      </c>
      <c r="D61" s="8">
        <f>+[1]Economics!$Q336</f>
        <v>15.889493686832759</v>
      </c>
      <c r="E61" s="8">
        <f>+[1]Economics!$E336</f>
        <v>210.51740274047819</v>
      </c>
      <c r="F61" s="8">
        <f>+[1]Weather!$O216</f>
        <v>87.50248877340529</v>
      </c>
      <c r="G61" s="8">
        <v>0</v>
      </c>
      <c r="H61" s="8">
        <v>0</v>
      </c>
      <c r="I61" s="14">
        <v>0</v>
      </c>
      <c r="J61" s="14">
        <v>0</v>
      </c>
      <c r="K61" s="1">
        <v>0</v>
      </c>
      <c r="L61" s="1">
        <v>0</v>
      </c>
    </row>
    <row r="62" spans="1:12" x14ac:dyDescent="0.3">
      <c r="A62" s="1">
        <v>2007</v>
      </c>
      <c r="B62" s="1">
        <v>12</v>
      </c>
      <c r="C62" s="29">
        <v>250957.57500000001</v>
      </c>
      <c r="D62" s="8">
        <f>+[1]Economics!$Q337</f>
        <v>15.865796192273848</v>
      </c>
      <c r="E62" s="8">
        <f>+[1]Economics!$E337</f>
        <v>211.26799119873107</v>
      </c>
      <c r="F62" s="8">
        <f>+[1]Weather!$O217</f>
        <v>73.851029946947065</v>
      </c>
      <c r="G62" s="8">
        <v>0</v>
      </c>
      <c r="H62" s="8">
        <v>0</v>
      </c>
      <c r="I62" s="14">
        <v>0</v>
      </c>
      <c r="J62" s="14">
        <v>0</v>
      </c>
      <c r="K62" s="1">
        <v>0</v>
      </c>
      <c r="L62" s="1">
        <v>0</v>
      </c>
    </row>
    <row r="63" spans="1:12" x14ac:dyDescent="0.3">
      <c r="A63" s="1">
        <v>2008</v>
      </c>
      <c r="B63" s="1">
        <v>1</v>
      </c>
      <c r="C63" s="29">
        <v>292704.61499999999</v>
      </c>
      <c r="D63" s="8">
        <f>+[1]Economics!$Q338</f>
        <v>15.870008115944312</v>
      </c>
      <c r="E63" s="8">
        <f>+[1]Economics!$E338</f>
        <v>212.01933103085508</v>
      </c>
      <c r="F63" s="8">
        <f>+[1]Weather!$O218</f>
        <v>36.126174053552198</v>
      </c>
      <c r="G63" s="8">
        <v>0</v>
      </c>
      <c r="H63" s="8">
        <v>0</v>
      </c>
      <c r="I63" s="14">
        <v>0</v>
      </c>
      <c r="J63" s="14">
        <v>0</v>
      </c>
      <c r="K63" s="1">
        <v>0</v>
      </c>
      <c r="L63" s="1">
        <v>0</v>
      </c>
    </row>
    <row r="64" spans="1:12" x14ac:dyDescent="0.3">
      <c r="A64" s="1">
        <v>2008</v>
      </c>
      <c r="B64" s="1">
        <v>2</v>
      </c>
      <c r="C64" s="29">
        <v>280342.39500000002</v>
      </c>
      <c r="D64" s="8">
        <f>+[1]Economics!$Q339</f>
        <v>15.817012916112633</v>
      </c>
      <c r="E64" s="8">
        <f>+[1]Economics!$E339</f>
        <v>212.7151939865208</v>
      </c>
      <c r="F64" s="8">
        <f>+[1]Weather!$O219</f>
        <v>62.724246691326655</v>
      </c>
      <c r="G64" s="8">
        <v>0</v>
      </c>
      <c r="H64" s="8">
        <v>0</v>
      </c>
      <c r="I64" s="14">
        <v>0</v>
      </c>
      <c r="J64" s="14">
        <v>0</v>
      </c>
      <c r="K64" s="1">
        <v>0</v>
      </c>
      <c r="L64" s="1">
        <v>0</v>
      </c>
    </row>
    <row r="65" spans="1:12" x14ac:dyDescent="0.3">
      <c r="A65" s="1">
        <v>2008</v>
      </c>
      <c r="B65" s="1">
        <v>3</v>
      </c>
      <c r="C65" s="29">
        <v>247693.236</v>
      </c>
      <c r="D65" s="8">
        <f>+[1]Economics!$Q340</f>
        <v>15.728113648477073</v>
      </c>
      <c r="E65" s="8">
        <f>+[1]Economics!$E340</f>
        <v>213.57447498272418</v>
      </c>
      <c r="F65" s="8">
        <f>+[1]Weather!$O220</f>
        <v>56.93537592757194</v>
      </c>
      <c r="G65" s="8">
        <v>0</v>
      </c>
      <c r="H65" s="8">
        <v>0</v>
      </c>
      <c r="I65" s="14">
        <v>0</v>
      </c>
      <c r="J65" s="14">
        <v>0</v>
      </c>
      <c r="K65" s="1">
        <v>0</v>
      </c>
      <c r="L65" s="1">
        <v>0</v>
      </c>
    </row>
    <row r="66" spans="1:12" x14ac:dyDescent="0.3">
      <c r="A66" s="1">
        <v>2008</v>
      </c>
      <c r="B66" s="1">
        <v>4</v>
      </c>
      <c r="C66" s="29">
        <v>260759.258</v>
      </c>
      <c r="D66" s="8">
        <f>+[1]Economics!$Q341</f>
        <v>15.721399966017884</v>
      </c>
      <c r="E66" s="8">
        <f>+[1]Economics!$E341</f>
        <v>214.01847722330021</v>
      </c>
      <c r="F66" s="8">
        <f>+[1]Weather!$O221</f>
        <v>111.14006652165149</v>
      </c>
      <c r="G66" s="8">
        <v>0</v>
      </c>
      <c r="H66" s="8">
        <v>0</v>
      </c>
      <c r="I66" s="14">
        <v>0</v>
      </c>
      <c r="J66" s="14">
        <v>0</v>
      </c>
      <c r="K66" s="1">
        <v>0</v>
      </c>
      <c r="L66" s="1">
        <v>0</v>
      </c>
    </row>
    <row r="67" spans="1:12" x14ac:dyDescent="0.3">
      <c r="A67" s="1">
        <v>2008</v>
      </c>
      <c r="B67" s="1">
        <v>5</v>
      </c>
      <c r="C67" s="29">
        <v>254647.147</v>
      </c>
      <c r="D67" s="8">
        <f>+[1]Economics!$Q342</f>
        <v>15.539228023970997</v>
      </c>
      <c r="E67" s="8">
        <f>+[1]Economics!$E342</f>
        <v>215.61438921487576</v>
      </c>
      <c r="F67" s="8">
        <f>+[1]Weather!$O222</f>
        <v>216.40455680076681</v>
      </c>
      <c r="G67" s="8">
        <v>0</v>
      </c>
      <c r="H67" s="8">
        <v>0</v>
      </c>
      <c r="I67" s="14">
        <v>0</v>
      </c>
      <c r="J67" s="14">
        <v>0</v>
      </c>
      <c r="K67" s="1">
        <v>0</v>
      </c>
      <c r="L67" s="1">
        <v>0</v>
      </c>
    </row>
    <row r="68" spans="1:12" x14ac:dyDescent="0.3">
      <c r="A68" s="1">
        <v>2008</v>
      </c>
      <c r="B68" s="1">
        <v>6</v>
      </c>
      <c r="C68" s="29">
        <v>283253.092</v>
      </c>
      <c r="D68" s="8">
        <f>+[1]Economics!$Q343</f>
        <v>15.339185286034162</v>
      </c>
      <c r="E68" s="8">
        <f>+[1]Economics!$E343</f>
        <v>216.98013356192396</v>
      </c>
      <c r="F68" s="8">
        <f>+[1]Weather!$O223</f>
        <v>285.28102425075247</v>
      </c>
      <c r="G68" s="8">
        <v>0</v>
      </c>
      <c r="H68" s="8">
        <v>0</v>
      </c>
      <c r="I68" s="14">
        <v>0</v>
      </c>
      <c r="J68" s="14">
        <v>0</v>
      </c>
      <c r="K68" s="1">
        <v>0</v>
      </c>
      <c r="L68" s="1">
        <v>0</v>
      </c>
    </row>
    <row r="69" spans="1:12" x14ac:dyDescent="0.3">
      <c r="A69" s="1">
        <v>2008</v>
      </c>
      <c r="B69" s="1">
        <v>7</v>
      </c>
      <c r="C69" s="29">
        <v>270608.02399999998</v>
      </c>
      <c r="D69" s="8">
        <f>+[1]Economics!$Q344</f>
        <v>15.10380095910925</v>
      </c>
      <c r="E69" s="8">
        <f>+[1]Economics!$E344</f>
        <v>220.27613044652185</v>
      </c>
      <c r="F69" s="8">
        <f>+[1]Weather!$O224</f>
        <v>277.50678224326367</v>
      </c>
      <c r="G69" s="8">
        <v>0</v>
      </c>
      <c r="H69" s="8">
        <v>0</v>
      </c>
      <c r="I69" s="14">
        <v>0</v>
      </c>
      <c r="J69" s="14">
        <v>0</v>
      </c>
      <c r="K69" s="1">
        <v>0</v>
      </c>
      <c r="L69" s="1">
        <v>0</v>
      </c>
    </row>
    <row r="70" spans="1:12" x14ac:dyDescent="0.3">
      <c r="A70" s="1">
        <v>2008</v>
      </c>
      <c r="B70" s="1">
        <v>8</v>
      </c>
      <c r="C70" s="29">
        <v>243277.74</v>
      </c>
      <c r="D70" s="8">
        <f>+[1]Economics!$Q345</f>
        <v>14.975726313986366</v>
      </c>
      <c r="E70" s="8">
        <f>+[1]Economics!$E345</f>
        <v>219.14376767266123</v>
      </c>
      <c r="F70" s="8">
        <f>+[1]Weather!$O225</f>
        <v>320.57276960580305</v>
      </c>
      <c r="G70" s="8">
        <v>0</v>
      </c>
      <c r="H70" s="8">
        <v>0</v>
      </c>
      <c r="I70" s="14">
        <v>0</v>
      </c>
      <c r="J70" s="14">
        <v>0</v>
      </c>
      <c r="K70" s="1">
        <v>0</v>
      </c>
      <c r="L70" s="1">
        <v>0</v>
      </c>
    </row>
    <row r="71" spans="1:12" x14ac:dyDescent="0.3">
      <c r="A71" s="1">
        <v>2008</v>
      </c>
      <c r="B71" s="1">
        <v>9</v>
      </c>
      <c r="C71" s="29">
        <v>261643.70600000001</v>
      </c>
      <c r="D71" s="8">
        <f>+[1]Economics!$Q346</f>
        <v>14.854017484580755</v>
      </c>
      <c r="E71" s="8">
        <f>+[1]Economics!$E346</f>
        <v>217.16310188081692</v>
      </c>
      <c r="F71" s="8">
        <f>+[1]Weather!$O226</f>
        <v>318.90589510911758</v>
      </c>
      <c r="G71" s="8">
        <v>0</v>
      </c>
      <c r="H71" s="8">
        <v>0</v>
      </c>
      <c r="I71" s="14">
        <v>0</v>
      </c>
      <c r="J71" s="14">
        <v>0</v>
      </c>
      <c r="K71" s="1">
        <v>0</v>
      </c>
      <c r="L71" s="1">
        <v>0</v>
      </c>
    </row>
    <row r="72" spans="1:12" x14ac:dyDescent="0.3">
      <c r="A72" s="1">
        <v>2008</v>
      </c>
      <c r="B72" s="1">
        <v>10</v>
      </c>
      <c r="C72" s="29">
        <v>252781</v>
      </c>
      <c r="D72" s="8">
        <f>+[1]Economics!$Q347</f>
        <v>14.831913145669384</v>
      </c>
      <c r="E72" s="8">
        <f>+[1]Economics!$E347</f>
        <v>214.70148247213459</v>
      </c>
      <c r="F72" s="8">
        <f>+[1]Weather!$O227</f>
        <v>182.06087900820035</v>
      </c>
      <c r="G72" s="8">
        <v>0</v>
      </c>
      <c r="H72" s="8">
        <v>0</v>
      </c>
      <c r="I72" s="14">
        <v>0</v>
      </c>
      <c r="J72" s="14">
        <v>0</v>
      </c>
      <c r="K72" s="1">
        <v>0</v>
      </c>
      <c r="L72" s="1">
        <v>0</v>
      </c>
    </row>
    <row r="73" spans="1:12" x14ac:dyDescent="0.3">
      <c r="A73" s="1">
        <v>2008</v>
      </c>
      <c r="B73" s="1">
        <v>11</v>
      </c>
      <c r="C73" s="29">
        <v>242471.94500000001</v>
      </c>
      <c r="D73" s="8">
        <f>+[1]Economics!$Q348</f>
        <v>14.572115226756113</v>
      </c>
      <c r="E73" s="8">
        <f>+[1]Economics!$E348</f>
        <v>213.60939194639053</v>
      </c>
      <c r="F73" s="8">
        <f>+[1]Weather!$O228</f>
        <v>53.240502772726046</v>
      </c>
      <c r="G73" s="8">
        <v>0</v>
      </c>
      <c r="H73" s="8">
        <v>0</v>
      </c>
      <c r="I73" s="14">
        <v>0</v>
      </c>
      <c r="J73" s="14">
        <v>0</v>
      </c>
      <c r="K73" s="1">
        <v>0</v>
      </c>
      <c r="L73" s="1">
        <v>0</v>
      </c>
    </row>
    <row r="74" spans="1:12" x14ac:dyDescent="0.3">
      <c r="A74" s="1">
        <v>2008</v>
      </c>
      <c r="B74" s="1">
        <v>12</v>
      </c>
      <c r="C74" s="29">
        <v>256175.24900000001</v>
      </c>
      <c r="D74" s="8">
        <f>+[1]Economics!$Q349</f>
        <v>14.270542305411331</v>
      </c>
      <c r="E74" s="8">
        <f>+[1]Economics!$E349</f>
        <v>213.23512558157503</v>
      </c>
      <c r="F74" s="8">
        <f>+[1]Weather!$O229</f>
        <v>36.448562002199012</v>
      </c>
      <c r="G74" s="8">
        <v>0</v>
      </c>
      <c r="H74" s="8">
        <v>0</v>
      </c>
      <c r="I74" s="14">
        <v>0</v>
      </c>
      <c r="J74" s="14">
        <v>0</v>
      </c>
      <c r="K74" s="1">
        <v>0</v>
      </c>
      <c r="L74" s="1">
        <v>0</v>
      </c>
    </row>
    <row r="75" spans="1:12" x14ac:dyDescent="0.3">
      <c r="A75" s="1">
        <v>2009</v>
      </c>
      <c r="B75" s="1">
        <v>1</v>
      </c>
      <c r="C75" s="29">
        <v>257038.212</v>
      </c>
      <c r="D75" s="8">
        <f>+[1]Economics!$Q350</f>
        <v>13.921440640852012</v>
      </c>
      <c r="E75" s="8">
        <f>+[1]Economics!$E350</f>
        <v>212.16231003546216</v>
      </c>
      <c r="F75" s="8">
        <f>+[1]Weather!$O230</f>
        <v>24.483176423718522</v>
      </c>
      <c r="G75" s="8">
        <v>0</v>
      </c>
      <c r="H75" s="8">
        <v>0</v>
      </c>
      <c r="I75" s="14">
        <v>0</v>
      </c>
      <c r="J75" s="14">
        <v>0</v>
      </c>
      <c r="K75" s="1">
        <v>0</v>
      </c>
      <c r="L75" s="1">
        <v>0</v>
      </c>
    </row>
    <row r="76" spans="1:12" x14ac:dyDescent="0.3">
      <c r="A76" s="1">
        <v>2009</v>
      </c>
      <c r="B76" s="1">
        <v>2</v>
      </c>
      <c r="C76" s="29">
        <v>240542.141</v>
      </c>
      <c r="D76" s="8">
        <f>+[1]Economics!$Q351</f>
        <v>13.707605716866359</v>
      </c>
      <c r="E76" s="8">
        <f>+[1]Economics!$E351</f>
        <v>212.39159046787691</v>
      </c>
      <c r="F76" s="8">
        <f>+[1]Weather!$O231</f>
        <v>18.140086514143775</v>
      </c>
      <c r="G76" s="8">
        <v>0</v>
      </c>
      <c r="H76" s="8">
        <v>0</v>
      </c>
      <c r="I76" s="14">
        <v>0</v>
      </c>
      <c r="J76" s="14">
        <v>0</v>
      </c>
      <c r="K76" s="1">
        <v>0</v>
      </c>
      <c r="L76" s="1">
        <v>0</v>
      </c>
    </row>
    <row r="77" spans="1:12" x14ac:dyDescent="0.3">
      <c r="A77" s="1">
        <v>2009</v>
      </c>
      <c r="B77" s="1">
        <v>3</v>
      </c>
      <c r="C77" s="29">
        <v>224142.973</v>
      </c>
      <c r="D77" s="8">
        <f>+[1]Economics!$Q352</f>
        <v>13.542244665848923</v>
      </c>
      <c r="E77" s="8">
        <f>+[1]Economics!$E352</f>
        <v>212.74409949676095</v>
      </c>
      <c r="F77" s="8">
        <f>+[1]Weather!$O232</f>
        <v>49.882568605072933</v>
      </c>
      <c r="G77" s="8">
        <v>0</v>
      </c>
      <c r="H77" s="8">
        <v>0</v>
      </c>
      <c r="I77" s="14">
        <v>0</v>
      </c>
      <c r="J77" s="14">
        <v>0</v>
      </c>
      <c r="K77" s="1">
        <v>0</v>
      </c>
      <c r="L77" s="1">
        <v>0</v>
      </c>
    </row>
    <row r="78" spans="1:12" x14ac:dyDescent="0.3">
      <c r="A78" s="1">
        <v>2009</v>
      </c>
      <c r="B78" s="1">
        <v>4</v>
      </c>
      <c r="C78" s="29">
        <v>233237.31899999999</v>
      </c>
      <c r="D78" s="8">
        <f>+[1]Economics!$Q353</f>
        <v>13.354251689274822</v>
      </c>
      <c r="E78" s="8">
        <f>+[1]Economics!$E353</f>
        <v>212.89090701586133</v>
      </c>
      <c r="F78" s="8">
        <f>+[1]Weather!$O233</f>
        <v>126.25523475594419</v>
      </c>
      <c r="G78" s="8">
        <v>0</v>
      </c>
      <c r="H78" s="8">
        <v>0</v>
      </c>
      <c r="I78" s="14">
        <v>0</v>
      </c>
      <c r="J78" s="14">
        <v>0</v>
      </c>
      <c r="K78" s="1">
        <v>0</v>
      </c>
      <c r="L78" s="1">
        <v>0</v>
      </c>
    </row>
    <row r="79" spans="1:12" x14ac:dyDescent="0.3">
      <c r="A79" s="1">
        <v>2009</v>
      </c>
      <c r="B79" s="1">
        <v>5</v>
      </c>
      <c r="C79" s="29">
        <v>249403.08300000001</v>
      </c>
      <c r="D79" s="8">
        <f>+[1]Economics!$Q354</f>
        <v>13.195839641425444</v>
      </c>
      <c r="E79" s="8">
        <f>+[1]Economics!$E354</f>
        <v>213.45990050326122</v>
      </c>
      <c r="F79" s="8">
        <f>+[1]Weather!$O234</f>
        <v>193.36367005912052</v>
      </c>
      <c r="G79" s="8">
        <v>0</v>
      </c>
      <c r="H79" s="8">
        <v>0</v>
      </c>
      <c r="I79" s="14">
        <v>0</v>
      </c>
      <c r="J79" s="14">
        <v>0</v>
      </c>
      <c r="K79" s="1">
        <v>0</v>
      </c>
      <c r="L79" s="1">
        <v>0</v>
      </c>
    </row>
    <row r="80" spans="1:12" x14ac:dyDescent="0.3">
      <c r="A80" s="1">
        <v>2009</v>
      </c>
      <c r="B80" s="1">
        <v>6</v>
      </c>
      <c r="C80" s="29">
        <v>249778.465</v>
      </c>
      <c r="D80" s="8">
        <f>+[1]Economics!$Q355</f>
        <v>13.040234865070186</v>
      </c>
      <c r="E80" s="8">
        <f>+[1]Economics!$E355</f>
        <v>214.09519248087742</v>
      </c>
      <c r="F80" s="8">
        <f>+[1]Weather!$O235</f>
        <v>290.69629221537059</v>
      </c>
      <c r="G80" s="8">
        <v>0</v>
      </c>
      <c r="H80" s="8">
        <v>0</v>
      </c>
      <c r="I80" s="14">
        <v>0</v>
      </c>
      <c r="J80" s="14">
        <v>0</v>
      </c>
      <c r="K80" s="1">
        <v>0</v>
      </c>
      <c r="L80" s="1">
        <v>0</v>
      </c>
    </row>
    <row r="81" spans="1:12" x14ac:dyDescent="0.3">
      <c r="A81" s="1">
        <v>2009</v>
      </c>
      <c r="B81" s="1">
        <v>7</v>
      </c>
      <c r="C81" s="29">
        <v>223347.47099999999</v>
      </c>
      <c r="D81" s="8">
        <f>+[1]Economics!$Q356</f>
        <v>12.8319159127456</v>
      </c>
      <c r="E81" s="8">
        <f>+[1]Economics!$E356</f>
        <v>214.72791375300363</v>
      </c>
      <c r="F81" s="8">
        <f>+[1]Weather!$O236</f>
        <v>318.41148260028547</v>
      </c>
      <c r="G81" s="8">
        <v>0</v>
      </c>
      <c r="H81" s="8">
        <v>0</v>
      </c>
      <c r="I81" s="14">
        <v>0</v>
      </c>
      <c r="J81" s="14">
        <v>0</v>
      </c>
      <c r="K81" s="1">
        <v>0</v>
      </c>
      <c r="L81" s="1">
        <v>0</v>
      </c>
    </row>
    <row r="82" spans="1:12" x14ac:dyDescent="0.3">
      <c r="A82" s="1">
        <v>2009</v>
      </c>
      <c r="B82" s="1">
        <v>8</v>
      </c>
      <c r="C82" s="29">
        <v>237773.06</v>
      </c>
      <c r="D82" s="8">
        <f>+[1]Economics!$Q357</f>
        <v>12.734146720103983</v>
      </c>
      <c r="E82" s="8">
        <f>+[1]Economics!$E357</f>
        <v>215.37137542030774</v>
      </c>
      <c r="F82" s="8">
        <f>+[1]Weather!$O237</f>
        <v>356.05452345394741</v>
      </c>
      <c r="G82" s="8">
        <v>0</v>
      </c>
      <c r="H82" s="8">
        <v>0</v>
      </c>
      <c r="I82" s="14">
        <v>0</v>
      </c>
      <c r="J82" s="14">
        <v>0</v>
      </c>
      <c r="K82" s="1">
        <v>0</v>
      </c>
      <c r="L82" s="1">
        <v>0</v>
      </c>
    </row>
    <row r="83" spans="1:12" x14ac:dyDescent="0.3">
      <c r="A83" s="1">
        <v>2009</v>
      </c>
      <c r="B83" s="1">
        <v>9</v>
      </c>
      <c r="C83" s="29">
        <v>240462.74400000001</v>
      </c>
      <c r="D83" s="8">
        <f>+[1]Economics!$Q358</f>
        <v>12.684327199475451</v>
      </c>
      <c r="E83" s="8">
        <f>+[1]Economics!$E358</f>
        <v>215.94271082658855</v>
      </c>
      <c r="F83" s="8">
        <f>+[1]Weather!$O238</f>
        <v>310.26409597364955</v>
      </c>
      <c r="G83" s="8">
        <v>0</v>
      </c>
      <c r="H83" s="8">
        <v>0</v>
      </c>
      <c r="I83" s="14">
        <v>0</v>
      </c>
      <c r="J83" s="14">
        <v>0</v>
      </c>
      <c r="K83" s="1">
        <v>0</v>
      </c>
      <c r="L83" s="1">
        <v>0</v>
      </c>
    </row>
    <row r="84" spans="1:12" x14ac:dyDescent="0.3">
      <c r="A84" s="1">
        <v>2009</v>
      </c>
      <c r="B84" s="1">
        <v>10</v>
      </c>
      <c r="C84" s="29">
        <v>228401.93700000001</v>
      </c>
      <c r="D84" s="8">
        <f>+[1]Economics!$Q359</f>
        <v>12.528389582436578</v>
      </c>
      <c r="E84" s="8">
        <f>+[1]Economics!$E359</f>
        <v>216.78306760159072</v>
      </c>
      <c r="F84" s="8">
        <f>+[1]Weather!$O239</f>
        <v>253.98000492254022</v>
      </c>
      <c r="G84" s="8">
        <v>0</v>
      </c>
      <c r="H84" s="8">
        <v>0</v>
      </c>
      <c r="I84" s="14">
        <v>0</v>
      </c>
      <c r="J84" s="14">
        <v>0</v>
      </c>
      <c r="K84" s="1">
        <v>0</v>
      </c>
      <c r="L84" s="1">
        <v>0</v>
      </c>
    </row>
    <row r="85" spans="1:12" x14ac:dyDescent="0.3">
      <c r="A85" s="1">
        <v>2009</v>
      </c>
      <c r="B85" s="1">
        <v>11</v>
      </c>
      <c r="C85" s="29">
        <v>219796.30300000001</v>
      </c>
      <c r="D85" s="8">
        <f>+[1]Economics!$Q360</f>
        <v>12.597845857034955</v>
      </c>
      <c r="E85" s="8">
        <f>+[1]Economics!$E360</f>
        <v>217.05388176598177</v>
      </c>
      <c r="F85" s="8">
        <f>+[1]Weather!$O240</f>
        <v>124.51115722310387</v>
      </c>
      <c r="G85" s="8">
        <v>0</v>
      </c>
      <c r="H85" s="8">
        <v>0</v>
      </c>
      <c r="I85" s="14">
        <v>0</v>
      </c>
      <c r="J85" s="14">
        <v>0</v>
      </c>
      <c r="K85" s="1">
        <v>0</v>
      </c>
      <c r="L85" s="1">
        <v>0</v>
      </c>
    </row>
    <row r="86" spans="1:12" x14ac:dyDescent="0.3">
      <c r="A86" s="1">
        <v>2009</v>
      </c>
      <c r="B86" s="1">
        <v>12</v>
      </c>
      <c r="C86" s="29">
        <v>258170.508</v>
      </c>
      <c r="D86" s="8">
        <f>+[1]Economics!$Q361</f>
        <v>12.70648334932115</v>
      </c>
      <c r="E86" s="8">
        <f>+[1]Economics!$E361</f>
        <v>217.17505063242749</v>
      </c>
      <c r="F86" s="8">
        <f>+[1]Weather!$O241</f>
        <v>64.378981964781048</v>
      </c>
      <c r="G86" s="8">
        <v>0</v>
      </c>
      <c r="H86" s="8">
        <v>0</v>
      </c>
      <c r="I86" s="14">
        <v>0</v>
      </c>
      <c r="J86" s="14">
        <v>0</v>
      </c>
      <c r="K86" s="1">
        <v>0</v>
      </c>
      <c r="L86" s="1">
        <v>0</v>
      </c>
    </row>
    <row r="87" spans="1:12" x14ac:dyDescent="0.3">
      <c r="A87" s="1">
        <v>2010</v>
      </c>
      <c r="B87" s="1">
        <v>1</v>
      </c>
      <c r="C87" s="29">
        <v>236892.51800000001</v>
      </c>
      <c r="D87" s="8">
        <f>+[1]Economics!$Q362</f>
        <v>12.807211642902352</v>
      </c>
      <c r="E87" s="8">
        <f>+[1]Economics!$E362</f>
        <v>217.46707509983341</v>
      </c>
      <c r="F87" s="8">
        <f>+[1]Weather!$O242</f>
        <v>18.124593485966685</v>
      </c>
      <c r="G87" s="8">
        <v>0</v>
      </c>
      <c r="H87" s="8">
        <v>0</v>
      </c>
      <c r="I87" s="14">
        <v>0</v>
      </c>
      <c r="J87" s="14">
        <v>0</v>
      </c>
      <c r="K87" s="1">
        <v>0</v>
      </c>
      <c r="L87" s="1">
        <v>0</v>
      </c>
    </row>
    <row r="88" spans="1:12" x14ac:dyDescent="0.3">
      <c r="A88" s="1">
        <v>2010</v>
      </c>
      <c r="B88" s="1">
        <v>2</v>
      </c>
      <c r="C88" s="29">
        <v>230895.62299999999</v>
      </c>
      <c r="D88" s="8">
        <f>+[1]Economics!$Q363</f>
        <v>12.91458961613233</v>
      </c>
      <c r="E88" s="8">
        <f>+[1]Economics!$E363</f>
        <v>217.40608517009102</v>
      </c>
      <c r="F88" s="8">
        <f>+[1]Weather!$O243</f>
        <v>10.091272154204862</v>
      </c>
      <c r="G88" s="8">
        <v>0</v>
      </c>
      <c r="H88" s="8">
        <v>0</v>
      </c>
      <c r="I88" s="14">
        <v>0</v>
      </c>
      <c r="J88" s="14">
        <v>0</v>
      </c>
      <c r="K88" s="1">
        <v>0</v>
      </c>
      <c r="L88" s="1">
        <v>0</v>
      </c>
    </row>
    <row r="89" spans="1:12" x14ac:dyDescent="0.3">
      <c r="A89" s="1">
        <v>2010</v>
      </c>
      <c r="B89" s="1">
        <v>3</v>
      </c>
      <c r="C89" s="29">
        <v>208344.239</v>
      </c>
      <c r="D89" s="8">
        <f>+[1]Economics!$Q364</f>
        <v>13.003063183355168</v>
      </c>
      <c r="E89" s="8">
        <f>+[1]Economics!$E364</f>
        <v>217.34083973017547</v>
      </c>
      <c r="F89" s="8">
        <f>+[1]Weather!$O244</f>
        <v>14.192357639291513</v>
      </c>
      <c r="G89" s="8">
        <v>0</v>
      </c>
      <c r="H89" s="8">
        <v>0</v>
      </c>
      <c r="I89" s="14">
        <v>0</v>
      </c>
      <c r="J89" s="14">
        <v>0</v>
      </c>
      <c r="K89" s="1">
        <v>0</v>
      </c>
      <c r="L89" s="1">
        <v>0</v>
      </c>
    </row>
    <row r="90" spans="1:12" x14ac:dyDescent="0.3">
      <c r="A90" s="1">
        <v>2010</v>
      </c>
      <c r="B90" s="1">
        <v>4</v>
      </c>
      <c r="C90" s="29">
        <v>232563.927</v>
      </c>
      <c r="D90" s="8">
        <f>+[1]Economics!$Q365</f>
        <v>13.135118182678037</v>
      </c>
      <c r="E90" s="8">
        <f>+[1]Economics!$E365</f>
        <v>217.11385422145329</v>
      </c>
      <c r="F90" s="8">
        <f>+[1]Weather!$O245</f>
        <v>81.765451730198578</v>
      </c>
      <c r="G90" s="8">
        <v>0</v>
      </c>
      <c r="H90" s="8">
        <v>0</v>
      </c>
      <c r="I90" s="14">
        <v>0</v>
      </c>
      <c r="J90" s="14">
        <v>0</v>
      </c>
      <c r="K90" s="1">
        <v>0</v>
      </c>
      <c r="L90" s="1">
        <v>0</v>
      </c>
    </row>
    <row r="91" spans="1:12" x14ac:dyDescent="0.3">
      <c r="A91" s="1">
        <v>2010</v>
      </c>
      <c r="B91" s="1">
        <v>5</v>
      </c>
      <c r="C91" s="29">
        <v>235616.6</v>
      </c>
      <c r="D91" s="8">
        <f>+[1]Economics!$Q366</f>
        <v>13.178821616549028</v>
      </c>
      <c r="E91" s="8">
        <f>+[1]Economics!$E366</f>
        <v>217.23898743033558</v>
      </c>
      <c r="F91" s="8">
        <f>+[1]Weather!$O246</f>
        <v>235.20518287858062</v>
      </c>
      <c r="G91" s="8">
        <v>0</v>
      </c>
      <c r="H91" s="8">
        <v>0</v>
      </c>
      <c r="I91" s="14">
        <v>0</v>
      </c>
      <c r="J91" s="14">
        <v>0</v>
      </c>
      <c r="K91" s="1">
        <v>0</v>
      </c>
      <c r="L91" s="1">
        <v>0</v>
      </c>
    </row>
    <row r="92" spans="1:12" x14ac:dyDescent="0.3">
      <c r="A92" s="1">
        <v>2010</v>
      </c>
      <c r="B92" s="1">
        <v>6</v>
      </c>
      <c r="C92" s="29">
        <v>245880.53700000001</v>
      </c>
      <c r="D92" s="8">
        <f>+[1]Economics!$Q367</f>
        <v>13.201922543696204</v>
      </c>
      <c r="E92" s="8">
        <f>+[1]Economics!$E367</f>
        <v>217.48715834821115</v>
      </c>
      <c r="F92" s="8">
        <f>+[1]Weather!$O247</f>
        <v>361.4550489293996</v>
      </c>
      <c r="G92" s="8">
        <v>0</v>
      </c>
      <c r="H92" s="8">
        <v>0</v>
      </c>
      <c r="I92" s="14">
        <v>0</v>
      </c>
      <c r="J92" s="14">
        <v>0</v>
      </c>
      <c r="K92" s="1">
        <v>0</v>
      </c>
      <c r="L92" s="1">
        <v>0</v>
      </c>
    </row>
    <row r="93" spans="1:12" x14ac:dyDescent="0.3">
      <c r="A93" s="1">
        <v>2010</v>
      </c>
      <c r="B93" s="1">
        <v>7</v>
      </c>
      <c r="C93" s="29">
        <v>234817.12400000001</v>
      </c>
      <c r="D93" s="8">
        <f>+[1]Economics!$Q368</f>
        <v>13.246430170711621</v>
      </c>
      <c r="E93" s="8">
        <f>+[1]Economics!$E368</f>
        <v>217.52650801439785</v>
      </c>
      <c r="F93" s="8">
        <f>+[1]Weather!$O248</f>
        <v>352.69258151610575</v>
      </c>
      <c r="G93" s="8">
        <v>0</v>
      </c>
      <c r="H93" s="8">
        <v>0</v>
      </c>
      <c r="I93" s="14">
        <v>0</v>
      </c>
      <c r="J93" s="14">
        <v>0</v>
      </c>
      <c r="K93" s="1">
        <v>0</v>
      </c>
      <c r="L93" s="1">
        <v>0</v>
      </c>
    </row>
    <row r="94" spans="1:12" x14ac:dyDescent="0.3">
      <c r="A94" s="1">
        <v>2010</v>
      </c>
      <c r="B94" s="1">
        <v>8</v>
      </c>
      <c r="C94" s="29">
        <v>237072.076</v>
      </c>
      <c r="D94" s="8">
        <f>+[1]Economics!$Q369</f>
        <v>13.243838191851108</v>
      </c>
      <c r="E94" s="8">
        <f>+[1]Economics!$E369</f>
        <v>217.97864412097402</v>
      </c>
      <c r="F94" s="8">
        <f>+[1]Weather!$O249</f>
        <v>362.03321597310298</v>
      </c>
      <c r="G94" s="8">
        <v>0</v>
      </c>
      <c r="H94" s="8">
        <v>0</v>
      </c>
      <c r="I94" s="14">
        <v>0</v>
      </c>
      <c r="J94" s="14">
        <v>0</v>
      </c>
      <c r="K94" s="1">
        <v>0</v>
      </c>
      <c r="L94" s="1">
        <v>0</v>
      </c>
    </row>
    <row r="95" spans="1:12" x14ac:dyDescent="0.3">
      <c r="A95" s="1">
        <v>2010</v>
      </c>
      <c r="B95" s="1">
        <v>9</v>
      </c>
      <c r="C95" s="29">
        <v>236614.94</v>
      </c>
      <c r="D95" s="8">
        <f>+[1]Economics!$Q370</f>
        <v>13.246683030571216</v>
      </c>
      <c r="E95" s="8">
        <f>+[1]Economics!$E370</f>
        <v>218.52384786472808</v>
      </c>
      <c r="F95" s="8">
        <f>+[1]Weather!$O250</f>
        <v>329.82039538151969</v>
      </c>
      <c r="G95" s="8">
        <v>0</v>
      </c>
      <c r="H95" s="8">
        <v>0</v>
      </c>
      <c r="I95" s="14">
        <v>0</v>
      </c>
      <c r="J95" s="14">
        <v>0</v>
      </c>
      <c r="K95" s="1">
        <v>0</v>
      </c>
      <c r="L95" s="1">
        <v>0</v>
      </c>
    </row>
    <row r="96" spans="1:12" x14ac:dyDescent="0.3">
      <c r="A96" s="1">
        <v>2010</v>
      </c>
      <c r="B96" s="1">
        <v>10</v>
      </c>
      <c r="C96" s="29">
        <v>222750.48800000001</v>
      </c>
      <c r="D96" s="8">
        <f>+[1]Economics!$Q371</f>
        <v>13.210237358268621</v>
      </c>
      <c r="E96" s="8">
        <f>+[1]Economics!$E371</f>
        <v>218.89329890629972</v>
      </c>
      <c r="F96" s="8">
        <f>+[1]Weather!$O251</f>
        <v>175.64700209624169</v>
      </c>
      <c r="G96" s="8">
        <v>0</v>
      </c>
      <c r="H96" s="8">
        <v>0</v>
      </c>
      <c r="I96" s="14">
        <v>0</v>
      </c>
      <c r="J96" s="14">
        <v>0</v>
      </c>
      <c r="K96" s="1">
        <v>0</v>
      </c>
      <c r="L96" s="1">
        <v>0</v>
      </c>
    </row>
    <row r="97" spans="1:12" x14ac:dyDescent="0.3">
      <c r="A97" s="1">
        <v>2010</v>
      </c>
      <c r="B97" s="1">
        <v>11</v>
      </c>
      <c r="C97" s="29">
        <v>229899.79399999999</v>
      </c>
      <c r="D97" s="8">
        <f>+[1]Economics!$Q372</f>
        <v>13.267587994102094</v>
      </c>
      <c r="E97" s="8">
        <f>+[1]Economics!$E372</f>
        <v>219.62062127109414</v>
      </c>
      <c r="F97" s="8">
        <f>+[1]Weather!$O252</f>
        <v>88.251825721408679</v>
      </c>
      <c r="G97" s="8">
        <v>0</v>
      </c>
      <c r="H97" s="8">
        <v>0</v>
      </c>
      <c r="I97" s="14">
        <v>0</v>
      </c>
      <c r="J97" s="14">
        <v>0</v>
      </c>
      <c r="K97" s="1">
        <v>0</v>
      </c>
      <c r="L97" s="1">
        <v>0</v>
      </c>
    </row>
    <row r="98" spans="1:12" x14ac:dyDescent="0.3">
      <c r="A98" s="1">
        <v>2010</v>
      </c>
      <c r="B98" s="1">
        <v>12</v>
      </c>
      <c r="C98" s="29">
        <v>228580.823</v>
      </c>
      <c r="D98" s="8">
        <f>+[1]Economics!$Q373</f>
        <v>13.335910531780367</v>
      </c>
      <c r="E98" s="8">
        <f>+[1]Economics!$E373</f>
        <v>220.42107982260615</v>
      </c>
      <c r="F98" s="8">
        <f>+[1]Weather!$O253</f>
        <v>10.862833711145289</v>
      </c>
      <c r="G98" s="8">
        <v>0</v>
      </c>
      <c r="H98" s="8">
        <v>0</v>
      </c>
      <c r="I98" s="14">
        <v>0</v>
      </c>
      <c r="J98" s="14">
        <v>0</v>
      </c>
      <c r="K98" s="1">
        <v>0</v>
      </c>
      <c r="L98" s="1">
        <v>0</v>
      </c>
    </row>
    <row r="99" spans="1:12" x14ac:dyDescent="0.3">
      <c r="A99" s="1">
        <v>2011</v>
      </c>
      <c r="B99" s="1">
        <v>1</v>
      </c>
      <c r="C99" s="29">
        <v>220459.405</v>
      </c>
      <c r="D99" s="8">
        <f>+[1]Economics!$Q374</f>
        <v>13.447785817423036</v>
      </c>
      <c r="E99" s="8">
        <f>+[1]Economics!$E374</f>
        <v>221.15040747156996</v>
      </c>
      <c r="F99" s="8">
        <f>+[1]Weather!$O254</f>
        <v>14.087506468892272</v>
      </c>
      <c r="G99" s="8">
        <v>0</v>
      </c>
      <c r="H99" s="8">
        <v>0</v>
      </c>
      <c r="I99" s="14">
        <v>0</v>
      </c>
      <c r="J99" s="14">
        <v>0</v>
      </c>
      <c r="K99" s="1">
        <v>0</v>
      </c>
      <c r="L99" s="1">
        <v>0</v>
      </c>
    </row>
    <row r="100" spans="1:12" x14ac:dyDescent="0.3">
      <c r="A100" s="1">
        <v>2011</v>
      </c>
      <c r="B100" s="1">
        <v>2</v>
      </c>
      <c r="C100" s="29">
        <v>218087.05600000001</v>
      </c>
      <c r="D100" s="8">
        <f>+[1]Economics!$Q375</f>
        <v>13.458842984949424</v>
      </c>
      <c r="E100" s="8">
        <f>+[1]Economics!$E375</f>
        <v>222.03333993048267</v>
      </c>
      <c r="F100" s="8">
        <f>+[1]Weather!$O255</f>
        <v>33.297629086731071</v>
      </c>
      <c r="G100" s="8">
        <v>0</v>
      </c>
      <c r="H100" s="8">
        <v>0</v>
      </c>
      <c r="I100" s="14">
        <v>0</v>
      </c>
      <c r="J100" s="14">
        <v>0</v>
      </c>
      <c r="K100" s="1">
        <v>0</v>
      </c>
      <c r="L100" s="1">
        <v>0</v>
      </c>
    </row>
    <row r="101" spans="1:12" x14ac:dyDescent="0.3">
      <c r="A101" s="1">
        <v>2011</v>
      </c>
      <c r="B101" s="1">
        <v>3</v>
      </c>
      <c r="C101" s="29">
        <v>219574.117</v>
      </c>
      <c r="D101" s="8">
        <f>+[1]Economics!$Q376</f>
        <v>13.436057529789574</v>
      </c>
      <c r="E101" s="8">
        <f>+[1]Economics!$E376</f>
        <v>222.89725259794727</v>
      </c>
      <c r="F101" s="8">
        <f>+[1]Weather!$O256</f>
        <v>71.929921377919044</v>
      </c>
      <c r="G101" s="8">
        <v>0</v>
      </c>
      <c r="H101" s="8">
        <v>0</v>
      </c>
      <c r="I101" s="14">
        <v>0</v>
      </c>
      <c r="J101" s="14">
        <v>0</v>
      </c>
      <c r="K101" s="1">
        <v>0</v>
      </c>
      <c r="L101" s="1">
        <v>0</v>
      </c>
    </row>
    <row r="102" spans="1:12" x14ac:dyDescent="0.3">
      <c r="A102" s="1">
        <v>2011</v>
      </c>
      <c r="B102" s="1">
        <v>4</v>
      </c>
      <c r="C102" s="29">
        <v>248652.56700000001</v>
      </c>
      <c r="D102" s="8">
        <f>+[1]Economics!$Q377</f>
        <v>13.444127565128918</v>
      </c>
      <c r="E102" s="8">
        <f>+[1]Economics!$E377</f>
        <v>223.93644157779806</v>
      </c>
      <c r="F102" s="8">
        <f>+[1]Weather!$O257</f>
        <v>194.05680206145911</v>
      </c>
      <c r="G102" s="8">
        <v>0</v>
      </c>
      <c r="H102" s="8">
        <v>0</v>
      </c>
      <c r="I102" s="14">
        <v>0</v>
      </c>
      <c r="J102" s="14">
        <v>0</v>
      </c>
      <c r="K102" s="1">
        <v>0</v>
      </c>
      <c r="L102" s="1">
        <v>0</v>
      </c>
    </row>
    <row r="103" spans="1:12" x14ac:dyDescent="0.3">
      <c r="A103" s="1">
        <v>2011</v>
      </c>
      <c r="B103" s="1">
        <v>5</v>
      </c>
      <c r="C103" s="29">
        <v>227787.63800000001</v>
      </c>
      <c r="D103" s="8">
        <f>+[1]Economics!$Q378</f>
        <v>13.387189237209087</v>
      </c>
      <c r="E103" s="8">
        <f>+[1]Economics!$E378</f>
        <v>224.60975974768238</v>
      </c>
      <c r="F103" s="8">
        <f>+[1]Weather!$O258</f>
        <v>225.86808616688504</v>
      </c>
      <c r="G103" s="8">
        <v>0</v>
      </c>
      <c r="H103" s="8">
        <v>0</v>
      </c>
      <c r="I103" s="14">
        <v>0</v>
      </c>
      <c r="J103" s="14">
        <v>0</v>
      </c>
      <c r="K103" s="1">
        <v>0</v>
      </c>
      <c r="L103" s="1">
        <v>0</v>
      </c>
    </row>
    <row r="104" spans="1:12" x14ac:dyDescent="0.3">
      <c r="A104" s="1">
        <v>2011</v>
      </c>
      <c r="B104" s="1">
        <v>6</v>
      </c>
      <c r="C104" s="29">
        <v>251288.984</v>
      </c>
      <c r="D104" s="8">
        <f>+[1]Economics!$Q379</f>
        <v>13.332125005801162</v>
      </c>
      <c r="E104" s="8">
        <f>+[1]Economics!$E379</f>
        <v>225.14979867441963</v>
      </c>
      <c r="F104" s="8">
        <f>+[1]Weather!$O259</f>
        <v>319.23238938915313</v>
      </c>
      <c r="G104" s="8">
        <v>0</v>
      </c>
      <c r="H104" s="8">
        <v>0</v>
      </c>
      <c r="I104" s="14">
        <v>0</v>
      </c>
      <c r="J104" s="14">
        <v>0</v>
      </c>
      <c r="K104" s="1">
        <v>0</v>
      </c>
      <c r="L104" s="1">
        <v>0</v>
      </c>
    </row>
    <row r="105" spans="1:12" x14ac:dyDescent="0.3">
      <c r="A105" s="1">
        <v>2011</v>
      </c>
      <c r="B105" s="1">
        <v>7</v>
      </c>
      <c r="C105" s="29">
        <v>229184.96599999999</v>
      </c>
      <c r="D105" s="8">
        <f>+[1]Economics!$Q380</f>
        <v>13.247552193260237</v>
      </c>
      <c r="E105" s="8">
        <f>+[1]Economics!$E380</f>
        <v>225.92160399486008</v>
      </c>
      <c r="F105" s="8">
        <f>+[1]Weather!$O260</f>
        <v>370.40277656986956</v>
      </c>
      <c r="G105" s="8">
        <v>0</v>
      </c>
      <c r="H105" s="8">
        <v>0</v>
      </c>
      <c r="I105" s="14">
        <v>0</v>
      </c>
      <c r="J105" s="14">
        <v>0</v>
      </c>
      <c r="K105" s="1">
        <v>0</v>
      </c>
      <c r="L105" s="1">
        <v>0</v>
      </c>
    </row>
    <row r="106" spans="1:12" x14ac:dyDescent="0.3">
      <c r="A106" s="1">
        <v>2011</v>
      </c>
      <c r="B106" s="1">
        <v>8</v>
      </c>
      <c r="C106" s="29">
        <v>240245.652</v>
      </c>
      <c r="D106" s="8">
        <f>+[1]Economics!$Q381</f>
        <v>13.225842911841028</v>
      </c>
      <c r="E106" s="8">
        <f>+[1]Economics!$E381</f>
        <v>226.19178157247669</v>
      </c>
      <c r="F106" s="8">
        <f>+[1]Weather!$O261</f>
        <v>342.38255905344039</v>
      </c>
      <c r="G106" s="8">
        <v>0</v>
      </c>
      <c r="H106" s="8">
        <v>0</v>
      </c>
      <c r="I106" s="14">
        <v>0</v>
      </c>
      <c r="J106" s="14">
        <v>0</v>
      </c>
      <c r="K106" s="1">
        <v>0</v>
      </c>
      <c r="L106" s="1">
        <v>0</v>
      </c>
    </row>
    <row r="107" spans="1:12" x14ac:dyDescent="0.3">
      <c r="A107" s="1">
        <v>2011</v>
      </c>
      <c r="B107" s="1">
        <v>9</v>
      </c>
      <c r="C107" s="29">
        <v>232903.079</v>
      </c>
      <c r="D107" s="8">
        <f>+[1]Economics!$Q382</f>
        <v>13.225581402167009</v>
      </c>
      <c r="E107" s="8">
        <f>+[1]Economics!$E382</f>
        <v>226.42061443266323</v>
      </c>
      <c r="F107" s="8">
        <f>+[1]Weather!$O262</f>
        <v>298.65346555739433</v>
      </c>
      <c r="G107" s="8">
        <v>0</v>
      </c>
      <c r="H107" s="8">
        <v>0</v>
      </c>
      <c r="I107" s="14">
        <v>0</v>
      </c>
      <c r="J107" s="14">
        <v>0</v>
      </c>
      <c r="K107" s="1">
        <v>0</v>
      </c>
      <c r="L107" s="1">
        <v>0</v>
      </c>
    </row>
    <row r="108" spans="1:12" x14ac:dyDescent="0.3">
      <c r="A108" s="1">
        <v>2011</v>
      </c>
      <c r="B108" s="1">
        <v>10</v>
      </c>
      <c r="C108" s="29">
        <v>222298.796</v>
      </c>
      <c r="D108" s="8">
        <f>+[1]Economics!$Q383</f>
        <v>13.190269932337323</v>
      </c>
      <c r="E108" s="8">
        <f>+[1]Economics!$E383</f>
        <v>226.52788318346165</v>
      </c>
      <c r="F108" s="8">
        <f>+[1]Weather!$O263</f>
        <v>161.51919520840667</v>
      </c>
      <c r="G108" s="8">
        <v>0</v>
      </c>
      <c r="H108" s="8">
        <v>0</v>
      </c>
      <c r="I108" s="14">
        <v>0</v>
      </c>
      <c r="J108" s="14">
        <v>0</v>
      </c>
      <c r="K108" s="1">
        <v>0</v>
      </c>
      <c r="L108" s="1">
        <v>0</v>
      </c>
    </row>
    <row r="109" spans="1:12" x14ac:dyDescent="0.3">
      <c r="A109" s="1">
        <v>2011</v>
      </c>
      <c r="B109" s="1">
        <v>11</v>
      </c>
      <c r="C109" s="29">
        <v>223054.33300000001</v>
      </c>
      <c r="D109" s="8">
        <f>+[1]Economics!$Q384</f>
        <v>13.227241389890319</v>
      </c>
      <c r="E109" s="8">
        <f>+[1]Economics!$E384</f>
        <v>226.95578062901828</v>
      </c>
      <c r="F109" s="8">
        <f>+[1]Weather!$O264</f>
        <v>81.388173550047853</v>
      </c>
      <c r="G109" s="8">
        <v>0</v>
      </c>
      <c r="H109" s="8">
        <v>0</v>
      </c>
      <c r="I109" s="14">
        <v>0</v>
      </c>
      <c r="J109" s="14">
        <v>0</v>
      </c>
      <c r="K109" s="1">
        <v>0</v>
      </c>
      <c r="L109" s="1">
        <v>0</v>
      </c>
    </row>
    <row r="110" spans="1:12" x14ac:dyDescent="0.3">
      <c r="A110" s="1">
        <v>2011</v>
      </c>
      <c r="B110" s="1">
        <v>12</v>
      </c>
      <c r="C110" s="29">
        <v>220501.573</v>
      </c>
      <c r="D110" s="8">
        <f>+[1]Economics!$Q385</f>
        <v>13.274341317907647</v>
      </c>
      <c r="E110" s="8">
        <f>+[1]Economics!$E385</f>
        <v>227.43033618742015</v>
      </c>
      <c r="F110" s="8">
        <f>+[1]Weather!$O265</f>
        <v>47.92163181325175</v>
      </c>
      <c r="G110" s="8">
        <v>0</v>
      </c>
      <c r="H110" s="8">
        <v>0</v>
      </c>
      <c r="I110" s="14">
        <v>0</v>
      </c>
      <c r="J110" s="14">
        <v>0</v>
      </c>
      <c r="K110" s="1">
        <v>0</v>
      </c>
      <c r="L110" s="1">
        <v>0</v>
      </c>
    </row>
    <row r="111" spans="1:12" x14ac:dyDescent="0.3">
      <c r="A111" s="1">
        <v>2012</v>
      </c>
      <c r="B111" s="1">
        <v>1</v>
      </c>
      <c r="C111" s="29">
        <v>222236.56899999999</v>
      </c>
      <c r="D111" s="8">
        <f>+[1]Economics!$Q386</f>
        <v>13.326776157270963</v>
      </c>
      <c r="E111" s="8">
        <f>+[1]Economics!$E386</f>
        <v>228.06460401188232</v>
      </c>
      <c r="F111" s="8">
        <f>+[1]Weather!$O266</f>
        <v>27.111349482191514</v>
      </c>
      <c r="G111" s="8">
        <v>0</v>
      </c>
      <c r="H111" s="8">
        <v>0</v>
      </c>
      <c r="I111" s="14">
        <v>0</v>
      </c>
      <c r="J111" s="14">
        <v>0</v>
      </c>
      <c r="K111" s="1">
        <v>0</v>
      </c>
      <c r="L111" s="1">
        <v>0</v>
      </c>
    </row>
    <row r="112" spans="1:12" x14ac:dyDescent="0.3">
      <c r="A112" s="1">
        <v>2012</v>
      </c>
      <c r="B112" s="1">
        <v>2</v>
      </c>
      <c r="C112" s="29">
        <v>221211.913</v>
      </c>
      <c r="D112" s="8">
        <f>+[1]Economics!$Q387</f>
        <v>13.368899398916881</v>
      </c>
      <c r="E112" s="8">
        <f>+[1]Economics!$E387</f>
        <v>228.29679961497988</v>
      </c>
      <c r="F112" s="8">
        <f>+[1]Weather!$O267</f>
        <v>50.063863942660532</v>
      </c>
      <c r="G112" s="8">
        <v>0</v>
      </c>
      <c r="H112" s="8">
        <v>0</v>
      </c>
      <c r="I112" s="14">
        <v>0</v>
      </c>
      <c r="J112" s="14">
        <v>0</v>
      </c>
      <c r="K112" s="1">
        <v>0</v>
      </c>
      <c r="L112" s="1">
        <v>0</v>
      </c>
    </row>
    <row r="113" spans="1:12" x14ac:dyDescent="0.3">
      <c r="A113" s="1">
        <v>2012</v>
      </c>
      <c r="B113" s="1">
        <v>3</v>
      </c>
      <c r="C113" s="29">
        <v>216068.734</v>
      </c>
      <c r="D113" s="8">
        <f>+[1]Economics!$Q388</f>
        <v>13.395317205063868</v>
      </c>
      <c r="E113" s="8">
        <f>+[1]Economics!$E388</f>
        <v>228.44659637303778</v>
      </c>
      <c r="F113" s="8">
        <f>+[1]Weather!$O268</f>
        <v>89.238204374581343</v>
      </c>
      <c r="G113" s="8">
        <v>0</v>
      </c>
      <c r="H113" s="8">
        <v>0</v>
      </c>
      <c r="I113" s="14">
        <v>0</v>
      </c>
      <c r="J113" s="14">
        <v>0</v>
      </c>
      <c r="K113" s="1">
        <v>0</v>
      </c>
      <c r="L113" s="1">
        <v>0</v>
      </c>
    </row>
    <row r="114" spans="1:12" x14ac:dyDescent="0.3">
      <c r="A114" s="1">
        <v>2012</v>
      </c>
      <c r="B114" s="1">
        <v>4</v>
      </c>
      <c r="C114" s="29">
        <v>222972.67300000001</v>
      </c>
      <c r="D114" s="8">
        <f>+[1]Economics!$Q389</f>
        <v>13.455256251740575</v>
      </c>
      <c r="E114" s="8">
        <f>+[1]Economics!$E389</f>
        <v>228.48796002805346</v>
      </c>
      <c r="F114" s="8">
        <f>+[1]Weather!$O269</f>
        <v>106.45317747474797</v>
      </c>
      <c r="G114" s="8">
        <v>0</v>
      </c>
      <c r="H114" s="8">
        <v>0</v>
      </c>
      <c r="I114" s="14">
        <v>0</v>
      </c>
      <c r="J114" s="14">
        <v>0</v>
      </c>
      <c r="K114" s="1">
        <v>0</v>
      </c>
      <c r="L114" s="1">
        <v>0</v>
      </c>
    </row>
    <row r="115" spans="1:12" x14ac:dyDescent="0.3">
      <c r="A115" s="1">
        <v>2012</v>
      </c>
      <c r="B115" s="1">
        <v>5</v>
      </c>
      <c r="C115" s="29">
        <v>225143.70300000001</v>
      </c>
      <c r="D115" s="8">
        <f>+[1]Economics!$Q390</f>
        <v>13.430337079198276</v>
      </c>
      <c r="E115" s="8">
        <f>+[1]Economics!$E390</f>
        <v>228.80858881212518</v>
      </c>
      <c r="F115" s="8">
        <f>+[1]Weather!$O270</f>
        <v>202.05259632338476</v>
      </c>
      <c r="G115" s="8">
        <v>0</v>
      </c>
      <c r="H115" s="8">
        <v>0</v>
      </c>
      <c r="I115" s="14">
        <v>0</v>
      </c>
      <c r="J115" s="14">
        <v>0</v>
      </c>
      <c r="K115" s="1">
        <v>0</v>
      </c>
      <c r="L115" s="1">
        <v>0</v>
      </c>
    </row>
    <row r="116" spans="1:12" x14ac:dyDescent="0.3">
      <c r="A116" s="1">
        <v>2012</v>
      </c>
      <c r="B116" s="1">
        <v>6</v>
      </c>
      <c r="C116" s="29">
        <v>240630.565</v>
      </c>
      <c r="D116" s="8">
        <f>+[1]Economics!$Q391</f>
        <v>13.412817355750347</v>
      </c>
      <c r="E116" s="8">
        <f>+[1]Economics!$E391</f>
        <v>229.22645115982135</v>
      </c>
      <c r="F116" s="8">
        <f>+[1]Weather!$O271</f>
        <v>276.45568441315464</v>
      </c>
      <c r="G116" s="8">
        <v>0</v>
      </c>
      <c r="H116" s="8">
        <v>0</v>
      </c>
      <c r="I116" s="14">
        <v>0</v>
      </c>
      <c r="J116" s="14">
        <v>0</v>
      </c>
      <c r="K116" s="1">
        <v>0</v>
      </c>
      <c r="L116" s="1">
        <v>0</v>
      </c>
    </row>
    <row r="117" spans="1:12" x14ac:dyDescent="0.3">
      <c r="A117" s="1">
        <v>2012</v>
      </c>
      <c r="B117" s="1">
        <v>7</v>
      </c>
      <c r="C117" s="29">
        <v>223027.34400000001</v>
      </c>
      <c r="D117" s="8">
        <f>+[1]Economics!$Q392</f>
        <v>13.315269379988429</v>
      </c>
      <c r="E117" s="8">
        <f>+[1]Economics!$E392</f>
        <v>229.60548180177037</v>
      </c>
      <c r="F117" s="8">
        <f>+[1]Weather!$O272</f>
        <v>321.70797733942311</v>
      </c>
      <c r="G117" s="8">
        <v>0</v>
      </c>
      <c r="H117" s="8">
        <v>0</v>
      </c>
      <c r="I117" s="14">
        <v>0</v>
      </c>
      <c r="J117" s="14">
        <v>0</v>
      </c>
      <c r="K117" s="1">
        <v>0</v>
      </c>
      <c r="L117" s="1">
        <v>0</v>
      </c>
    </row>
    <row r="118" spans="1:12" x14ac:dyDescent="0.3">
      <c r="A118" s="1">
        <v>2012</v>
      </c>
      <c r="B118" s="1">
        <v>8</v>
      </c>
      <c r="C118" s="29">
        <v>233789.497</v>
      </c>
      <c r="D118" s="8">
        <f>+[1]Economics!$Q393</f>
        <v>13.416837398403587</v>
      </c>
      <c r="E118" s="8">
        <f>+[1]Economics!$E393</f>
        <v>230.0360920501046</v>
      </c>
      <c r="F118" s="8">
        <f>+[1]Weather!$O273</f>
        <v>322.40717165394568</v>
      </c>
      <c r="G118" s="8">
        <v>0</v>
      </c>
      <c r="H118" s="8">
        <v>0</v>
      </c>
      <c r="I118" s="14">
        <v>0</v>
      </c>
      <c r="J118" s="14">
        <v>0</v>
      </c>
      <c r="K118" s="1">
        <v>0</v>
      </c>
      <c r="L118" s="1">
        <v>0</v>
      </c>
    </row>
    <row r="119" spans="1:12" x14ac:dyDescent="0.3">
      <c r="A119" s="1">
        <v>2012</v>
      </c>
      <c r="B119" s="1">
        <v>9</v>
      </c>
      <c r="C119" s="29">
        <v>202999.307</v>
      </c>
      <c r="D119" s="8">
        <f>+[1]Economics!$Q394</f>
        <v>13.532508730347219</v>
      </c>
      <c r="E119" s="8">
        <f>+[1]Economics!$E394</f>
        <v>230.44742614822508</v>
      </c>
      <c r="F119" s="8">
        <f>+[1]Weather!$O274</f>
        <v>274.50677348457691</v>
      </c>
      <c r="G119" s="8">
        <v>0</v>
      </c>
      <c r="H119" s="8">
        <v>0</v>
      </c>
      <c r="I119" s="14">
        <v>0</v>
      </c>
      <c r="J119" s="14">
        <v>0</v>
      </c>
      <c r="K119" s="1">
        <v>0</v>
      </c>
      <c r="L119" s="1">
        <v>0</v>
      </c>
    </row>
    <row r="120" spans="1:12" x14ac:dyDescent="0.3">
      <c r="A120" s="1">
        <v>2012</v>
      </c>
      <c r="B120" s="1">
        <v>10</v>
      </c>
      <c r="C120" s="29">
        <v>245919.11199999999</v>
      </c>
      <c r="D120" s="8">
        <f>+[1]Economics!$Q395</f>
        <v>13.767449476124046</v>
      </c>
      <c r="E120" s="8">
        <f>+[1]Economics!$E395</f>
        <v>230.91155720946514</v>
      </c>
      <c r="F120" s="8">
        <f>+[1]Weather!$O275</f>
        <v>198.7182652930268</v>
      </c>
      <c r="G120" s="8">
        <v>0</v>
      </c>
      <c r="H120" s="8">
        <v>0</v>
      </c>
      <c r="I120" s="14">
        <v>0</v>
      </c>
      <c r="J120" s="14">
        <v>0</v>
      </c>
      <c r="K120" s="1">
        <v>0</v>
      </c>
      <c r="L120" s="1">
        <v>0</v>
      </c>
    </row>
    <row r="121" spans="1:12" x14ac:dyDescent="0.3">
      <c r="A121" s="1">
        <v>2012</v>
      </c>
      <c r="B121" s="1">
        <v>11</v>
      </c>
      <c r="C121" s="29">
        <v>226688.02799999999</v>
      </c>
      <c r="D121" s="8">
        <f>+[1]Economics!$Q396</f>
        <v>13.710292157570006</v>
      </c>
      <c r="E121" s="8">
        <f>+[1]Economics!$E396</f>
        <v>231.30625286413792</v>
      </c>
      <c r="F121" s="8">
        <f>+[1]Weather!$O276</f>
        <v>39.051797399730034</v>
      </c>
      <c r="G121" s="8">
        <v>0</v>
      </c>
      <c r="H121" s="8">
        <v>0</v>
      </c>
      <c r="I121" s="14">
        <v>0</v>
      </c>
      <c r="J121" s="14">
        <v>0</v>
      </c>
      <c r="K121" s="1">
        <v>0</v>
      </c>
      <c r="L121" s="1">
        <v>0</v>
      </c>
    </row>
    <row r="122" spans="1:12" x14ac:dyDescent="0.3">
      <c r="A122" s="1">
        <v>2012</v>
      </c>
      <c r="B122" s="1">
        <v>12</v>
      </c>
      <c r="C122" s="29">
        <v>212968.443</v>
      </c>
      <c r="D122" s="8">
        <f>+[1]Economics!$Q397</f>
        <v>13.600449677879221</v>
      </c>
      <c r="E122" s="8">
        <f>+[1]Economics!$E397</f>
        <v>231.61318992639698</v>
      </c>
      <c r="F122" s="8">
        <f>+[1]Weather!$O277</f>
        <v>52.002480932841181</v>
      </c>
      <c r="G122" s="8">
        <v>0</v>
      </c>
      <c r="H122" s="8">
        <v>0</v>
      </c>
      <c r="I122" s="14">
        <v>0</v>
      </c>
      <c r="J122" s="14">
        <v>0</v>
      </c>
      <c r="K122" s="1">
        <v>0</v>
      </c>
      <c r="L122" s="1">
        <v>0</v>
      </c>
    </row>
    <row r="123" spans="1:12" x14ac:dyDescent="0.3">
      <c r="A123" s="1">
        <v>2013</v>
      </c>
      <c r="B123" s="1">
        <v>1</v>
      </c>
      <c r="C123" s="29">
        <v>220324.391</v>
      </c>
      <c r="D123" s="8">
        <f>+[1]Economics!$Q398</f>
        <v>13.409348319266543</v>
      </c>
      <c r="E123" s="8">
        <f>+[1]Economics!$E398</f>
        <v>232.22605602708026</v>
      </c>
      <c r="F123" s="8">
        <f>+[1]Weather!$O278</f>
        <v>50.538702541757459</v>
      </c>
      <c r="G123" s="8">
        <v>0</v>
      </c>
      <c r="H123" s="8">
        <v>0</v>
      </c>
      <c r="I123" s="14">
        <v>0</v>
      </c>
      <c r="J123" s="14">
        <v>0</v>
      </c>
      <c r="K123" s="1">
        <v>0</v>
      </c>
      <c r="L123" s="1">
        <v>0</v>
      </c>
    </row>
    <row r="124" spans="1:12" x14ac:dyDescent="0.3">
      <c r="A124" s="1">
        <v>2013</v>
      </c>
      <c r="B124" s="1">
        <v>2</v>
      </c>
      <c r="C124" s="29">
        <v>210947.109</v>
      </c>
      <c r="D124" s="8">
        <f>+[1]Economics!$Q399</f>
        <v>13.42740365007549</v>
      </c>
      <c r="E124" s="8">
        <f>+[1]Economics!$E399</f>
        <v>232.12371624649197</v>
      </c>
      <c r="F124" s="8">
        <f>+[1]Weather!$O279</f>
        <v>44.995401174839188</v>
      </c>
      <c r="G124" s="8">
        <v>0</v>
      </c>
      <c r="H124" s="8">
        <v>0</v>
      </c>
      <c r="I124" s="14">
        <v>0</v>
      </c>
      <c r="J124" s="14">
        <v>0</v>
      </c>
      <c r="K124" s="1">
        <v>0</v>
      </c>
      <c r="L124" s="1">
        <v>0</v>
      </c>
    </row>
    <row r="125" spans="1:12" x14ac:dyDescent="0.3">
      <c r="A125" s="1">
        <v>2013</v>
      </c>
      <c r="B125" s="1">
        <v>3</v>
      </c>
      <c r="C125" s="29">
        <v>208729.57199999999</v>
      </c>
      <c r="D125" s="8">
        <f>+[1]Economics!$Q400</f>
        <v>13.50831767420304</v>
      </c>
      <c r="E125" s="8">
        <f>+[1]Economics!$E400</f>
        <v>231.95822772652784</v>
      </c>
      <c r="F125" s="8">
        <f>+[1]Weather!$O280</f>
        <v>28.558939154600807</v>
      </c>
      <c r="G125" s="8">
        <v>0</v>
      </c>
      <c r="H125" s="8">
        <v>0</v>
      </c>
      <c r="I125" s="14">
        <v>0</v>
      </c>
      <c r="J125" s="14">
        <v>0</v>
      </c>
      <c r="K125" s="1">
        <v>0</v>
      </c>
      <c r="L125" s="1">
        <v>0</v>
      </c>
    </row>
    <row r="126" spans="1:12" x14ac:dyDescent="0.3">
      <c r="A126" s="1">
        <v>2013</v>
      </c>
      <c r="B126" s="1">
        <v>4</v>
      </c>
      <c r="C126" s="29">
        <v>220473.26199999999</v>
      </c>
      <c r="D126" s="8">
        <f>+[1]Economics!$Q401</f>
        <v>13.593260544298087</v>
      </c>
      <c r="E126" s="8">
        <f>+[1]Economics!$E401</f>
        <v>231.46959275644724</v>
      </c>
      <c r="F126" s="8">
        <f>+[1]Weather!$O281</f>
        <v>135.35989619627648</v>
      </c>
      <c r="G126" s="8">
        <v>0</v>
      </c>
      <c r="H126" s="8">
        <v>0</v>
      </c>
      <c r="I126" s="14">
        <v>0</v>
      </c>
      <c r="J126" s="14">
        <v>0</v>
      </c>
      <c r="K126" s="1">
        <v>0</v>
      </c>
      <c r="L126" s="1">
        <v>0</v>
      </c>
    </row>
    <row r="127" spans="1:12" x14ac:dyDescent="0.3">
      <c r="A127" s="1">
        <v>2013</v>
      </c>
      <c r="B127" s="1">
        <v>5</v>
      </c>
      <c r="C127" s="29">
        <v>234888.739</v>
      </c>
      <c r="D127" s="8">
        <f>+[1]Economics!$Q402</f>
        <v>13.642391656993949</v>
      </c>
      <c r="E127" s="8">
        <f>+[1]Economics!$E402</f>
        <v>231.75741918707212</v>
      </c>
      <c r="F127" s="8">
        <f>+[1]Weather!$O282</f>
        <v>163.92411756805507</v>
      </c>
      <c r="G127" s="8">
        <v>0</v>
      </c>
      <c r="H127" s="8">
        <v>0</v>
      </c>
      <c r="I127" s="14">
        <v>0</v>
      </c>
      <c r="J127" s="14">
        <v>0</v>
      </c>
      <c r="K127" s="1">
        <v>0</v>
      </c>
      <c r="L127" s="1">
        <v>0</v>
      </c>
    </row>
    <row r="128" spans="1:12" x14ac:dyDescent="0.3">
      <c r="A128" s="1">
        <v>2013</v>
      </c>
      <c r="B128" s="1">
        <v>6</v>
      </c>
      <c r="C128" s="29">
        <v>224897.69399999999</v>
      </c>
      <c r="D128" s="8">
        <f>+[1]Economics!$Q403</f>
        <v>13.663528316172739</v>
      </c>
      <c r="E128" s="8">
        <f>+[1]Economics!$E403</f>
        <v>232.2362880564805</v>
      </c>
      <c r="F128" s="8">
        <f>+[1]Weather!$O283</f>
        <v>272.87629990709786</v>
      </c>
      <c r="G128" s="8">
        <v>0</v>
      </c>
      <c r="H128" s="8">
        <v>0</v>
      </c>
      <c r="I128" s="14">
        <v>0</v>
      </c>
      <c r="J128" s="14">
        <v>0</v>
      </c>
      <c r="K128" s="1">
        <v>0</v>
      </c>
      <c r="L128" s="1">
        <v>0</v>
      </c>
    </row>
    <row r="129" spans="1:12" x14ac:dyDescent="0.3">
      <c r="A129" s="1">
        <v>2013</v>
      </c>
      <c r="B129" s="1">
        <v>7</v>
      </c>
      <c r="C129" s="8"/>
      <c r="D129" s="8">
        <f>+[1]Economics!$Q404</f>
        <v>13.688097211030726</v>
      </c>
      <c r="E129" s="8">
        <f>+[1]Economics!$E404</f>
        <v>232.73455442866396</v>
      </c>
      <c r="F129" s="8">
        <f>+[1]Weather!$O284</f>
        <v>293.70814398852195</v>
      </c>
      <c r="G129" s="8">
        <v>0</v>
      </c>
      <c r="H129" s="8">
        <v>0</v>
      </c>
      <c r="I129" s="14">
        <v>0</v>
      </c>
      <c r="J129" s="14">
        <v>0</v>
      </c>
      <c r="K129" s="1">
        <v>0</v>
      </c>
      <c r="L129" s="1">
        <v>1</v>
      </c>
    </row>
    <row r="130" spans="1:12" x14ac:dyDescent="0.3">
      <c r="A130" s="1">
        <v>2013</v>
      </c>
      <c r="B130" s="1">
        <v>8</v>
      </c>
      <c r="C130" s="8"/>
      <c r="D130" s="8">
        <f>+[1]Economics!$Q405</f>
        <v>13.713786481340911</v>
      </c>
      <c r="E130" s="8">
        <f>+[1]Economics!$E405</f>
        <v>233.11046749907493</v>
      </c>
      <c r="F130" s="8">
        <f>+[1]Weather!$O285</f>
        <v>326.1104710977084</v>
      </c>
      <c r="G130" s="8">
        <v>0</v>
      </c>
      <c r="H130" s="8">
        <v>0</v>
      </c>
      <c r="I130" s="14">
        <v>0</v>
      </c>
      <c r="J130" s="14">
        <v>0</v>
      </c>
      <c r="K130" s="1">
        <v>0</v>
      </c>
      <c r="L130" s="1">
        <v>1</v>
      </c>
    </row>
    <row r="131" spans="1:12" x14ac:dyDescent="0.3">
      <c r="A131" s="1">
        <v>2013</v>
      </c>
      <c r="B131" s="1">
        <v>9</v>
      </c>
      <c r="C131" s="8"/>
      <c r="D131" s="8">
        <f>+[1]Economics!$Q406</f>
        <v>13.752133574216623</v>
      </c>
      <c r="E131" s="8">
        <f>+[1]Economics!$E406</f>
        <v>233.40127807226091</v>
      </c>
      <c r="F131" s="8">
        <f>+[1]Weather!$O286</f>
        <v>278.80766602900172</v>
      </c>
      <c r="G131" s="8">
        <v>0</v>
      </c>
      <c r="H131" s="8">
        <v>0</v>
      </c>
      <c r="I131" s="14">
        <v>0</v>
      </c>
      <c r="J131" s="14">
        <v>0</v>
      </c>
      <c r="K131" s="1">
        <v>0</v>
      </c>
      <c r="L131" s="1">
        <v>1</v>
      </c>
    </row>
    <row r="132" spans="1:12" x14ac:dyDescent="0.3">
      <c r="A132" s="1">
        <v>2013</v>
      </c>
      <c r="B132" s="1">
        <v>10</v>
      </c>
      <c r="C132" s="8"/>
      <c r="D132" s="8">
        <f>+[1]Economics!$Q407</f>
        <v>13.77464532111842</v>
      </c>
      <c r="E132" s="8">
        <f>+[1]Economics!$E407</f>
        <v>233.68865619556328</v>
      </c>
      <c r="F132" s="8">
        <f>+[1]Weather!$O287</f>
        <v>197.88443276510594</v>
      </c>
      <c r="G132" s="8">
        <v>0</v>
      </c>
      <c r="H132" s="8">
        <v>0</v>
      </c>
      <c r="I132" s="14">
        <v>0</v>
      </c>
      <c r="J132" s="14">
        <v>0</v>
      </c>
      <c r="K132" s="1">
        <v>0</v>
      </c>
      <c r="L132" s="1">
        <v>1</v>
      </c>
    </row>
    <row r="133" spans="1:12" x14ac:dyDescent="0.3">
      <c r="A133" s="1">
        <v>2013</v>
      </c>
      <c r="B133" s="1">
        <v>11</v>
      </c>
      <c r="C133" s="8"/>
      <c r="D133" s="8">
        <f>+[1]Economics!$Q408</f>
        <v>13.83037180325241</v>
      </c>
      <c r="E133" s="8">
        <f>+[1]Economics!$E408</f>
        <v>234.01727748329458</v>
      </c>
      <c r="F133" s="8">
        <f>+[1]Weather!$O288</f>
        <v>77.707704457362297</v>
      </c>
      <c r="G133" s="8">
        <v>0</v>
      </c>
      <c r="H133" s="8">
        <v>0</v>
      </c>
      <c r="I133" s="14">
        <v>0</v>
      </c>
      <c r="J133" s="14">
        <v>0</v>
      </c>
      <c r="K133" s="1">
        <v>0</v>
      </c>
      <c r="L133" s="1">
        <v>1</v>
      </c>
    </row>
    <row r="134" spans="1:12" x14ac:dyDescent="0.3">
      <c r="A134" s="1">
        <v>2013</v>
      </c>
      <c r="B134" s="1">
        <v>12</v>
      </c>
      <c r="C134" s="8"/>
      <c r="D134" s="8">
        <f>+[1]Economics!$Q409</f>
        <v>13.887115728699861</v>
      </c>
      <c r="E134" s="8">
        <f>+[1]Economics!$E409</f>
        <v>234.3828663211421</v>
      </c>
      <c r="F134" s="8">
        <f>+[1]Weather!$O289</f>
        <v>39.921052135849052</v>
      </c>
      <c r="G134" s="8">
        <v>0</v>
      </c>
      <c r="H134" s="8">
        <v>0</v>
      </c>
      <c r="I134" s="14">
        <v>0</v>
      </c>
      <c r="J134" s="14">
        <v>0</v>
      </c>
      <c r="K134" s="1">
        <v>0</v>
      </c>
      <c r="L134" s="1">
        <v>1</v>
      </c>
    </row>
    <row r="135" spans="1:12" x14ac:dyDescent="0.3">
      <c r="A135" s="1">
        <v>2014</v>
      </c>
      <c r="B135" s="1">
        <v>1</v>
      </c>
      <c r="C135" s="8"/>
      <c r="D135" s="8">
        <f>+[1]Economics!$Q410</f>
        <v>13.955803306068328</v>
      </c>
      <c r="E135" s="8">
        <f>+[1]Economics!$E410</f>
        <v>234.74292078908277</v>
      </c>
      <c r="F135" s="8">
        <f>+[1]Weather!$O290</f>
        <v>25.819153389254694</v>
      </c>
      <c r="G135" s="8">
        <v>0</v>
      </c>
      <c r="H135" s="8">
        <v>0</v>
      </c>
      <c r="I135" s="14">
        <v>0</v>
      </c>
      <c r="J135" s="14">
        <v>0</v>
      </c>
      <c r="K135" s="1">
        <v>0</v>
      </c>
      <c r="L135" s="1">
        <v>1</v>
      </c>
    </row>
    <row r="136" spans="1:12" x14ac:dyDescent="0.3">
      <c r="A136" s="1">
        <v>2014</v>
      </c>
      <c r="B136" s="1">
        <v>2</v>
      </c>
      <c r="C136" s="8"/>
      <c r="D136" s="8">
        <f>+[1]Economics!$Q411</f>
        <v>13.99625017041919</v>
      </c>
      <c r="E136" s="8">
        <f>+[1]Economics!$E411</f>
        <v>235.10351145663563</v>
      </c>
      <c r="F136" s="8">
        <f>+[1]Weather!$O291</f>
        <v>34.616650442410517</v>
      </c>
      <c r="G136" s="8">
        <v>0</v>
      </c>
      <c r="H136" s="8">
        <v>0</v>
      </c>
      <c r="I136" s="14">
        <v>0</v>
      </c>
      <c r="J136" s="14">
        <v>0</v>
      </c>
      <c r="K136" s="1">
        <v>0</v>
      </c>
      <c r="L136" s="1">
        <v>1</v>
      </c>
    </row>
    <row r="137" spans="1:12" x14ac:dyDescent="0.3">
      <c r="A137" s="1">
        <v>2014</v>
      </c>
      <c r="B137" s="1">
        <v>3</v>
      </c>
      <c r="C137" s="8"/>
      <c r="D137" s="8">
        <f>+[1]Economics!$Q412</f>
        <v>14.030541089106059</v>
      </c>
      <c r="E137" s="8">
        <f>+[1]Economics!$E412</f>
        <v>235.44846775428155</v>
      </c>
      <c r="F137" s="8">
        <f>+[1]Weather!$O292</f>
        <v>65.784681488385004</v>
      </c>
      <c r="G137" s="8">
        <v>0</v>
      </c>
      <c r="H137" s="8">
        <v>0</v>
      </c>
      <c r="I137" s="14">
        <v>0</v>
      </c>
      <c r="J137" s="14">
        <v>0</v>
      </c>
      <c r="K137" s="1">
        <v>0</v>
      </c>
      <c r="L137" s="1">
        <v>1</v>
      </c>
    </row>
    <row r="138" spans="1:12" x14ac:dyDescent="0.3">
      <c r="A138" s="1">
        <v>2014</v>
      </c>
      <c r="B138" s="1">
        <v>4</v>
      </c>
      <c r="C138" s="8"/>
      <c r="D138" s="8">
        <f>+[1]Economics!$Q413</f>
        <v>14.062949161362971</v>
      </c>
      <c r="E138" s="8">
        <f>+[1]Economics!$E413</f>
        <v>235.8170717592167</v>
      </c>
      <c r="F138" s="8">
        <f>+[1]Weather!$O293</f>
        <v>114.43546081904267</v>
      </c>
      <c r="G138" s="8">
        <v>0</v>
      </c>
      <c r="H138" s="8">
        <v>0</v>
      </c>
      <c r="I138" s="14">
        <v>0</v>
      </c>
      <c r="J138" s="14">
        <v>0</v>
      </c>
      <c r="K138" s="1">
        <v>0</v>
      </c>
      <c r="L138" s="1">
        <v>1</v>
      </c>
    </row>
    <row r="139" spans="1:12" x14ac:dyDescent="0.3">
      <c r="A139" s="1">
        <v>2014</v>
      </c>
      <c r="B139" s="1">
        <v>5</v>
      </c>
      <c r="C139" s="8"/>
      <c r="D139" s="8">
        <f>+[1]Economics!$Q414</f>
        <v>14.100568457330642</v>
      </c>
      <c r="E139" s="8">
        <f>+[1]Economics!$E414</f>
        <v>236.14036187534811</v>
      </c>
      <c r="F139" s="8">
        <f>+[1]Weather!$O294</f>
        <v>209.37507032768593</v>
      </c>
      <c r="G139" s="8">
        <v>0</v>
      </c>
      <c r="H139" s="8">
        <v>0</v>
      </c>
      <c r="I139" s="14">
        <v>0</v>
      </c>
      <c r="J139" s="14">
        <v>0</v>
      </c>
      <c r="K139" s="1">
        <v>0</v>
      </c>
      <c r="L139" s="1">
        <v>1</v>
      </c>
    </row>
    <row r="140" spans="1:12" x14ac:dyDescent="0.3">
      <c r="A140" s="1">
        <v>2014</v>
      </c>
      <c r="B140" s="1">
        <v>6</v>
      </c>
      <c r="C140" s="8"/>
      <c r="D140" s="8">
        <f>+[1]Economics!$Q415</f>
        <v>14.140842499175658</v>
      </c>
      <c r="E140" s="8">
        <f>+[1]Economics!$E415</f>
        <v>236.45266636543531</v>
      </c>
      <c r="F140" s="8">
        <f>+[1]Weather!$O295</f>
        <v>273.74012490863299</v>
      </c>
      <c r="G140" s="8">
        <v>0</v>
      </c>
      <c r="H140" s="8">
        <v>0</v>
      </c>
      <c r="I140" s="14">
        <v>0</v>
      </c>
      <c r="J140" s="14">
        <v>0</v>
      </c>
      <c r="K140" s="1">
        <v>0</v>
      </c>
      <c r="L140" s="1">
        <v>1</v>
      </c>
    </row>
    <row r="141" spans="1:12" x14ac:dyDescent="0.3">
      <c r="A141" s="1">
        <v>2014</v>
      </c>
      <c r="B141" s="1">
        <v>7</v>
      </c>
      <c r="C141" s="8"/>
      <c r="D141" s="8">
        <f>+[1]Economics!$Q416</f>
        <v>14.183219141482912</v>
      </c>
      <c r="E141" s="8">
        <f>+[1]Economics!$E416</f>
        <v>236.78218106293949</v>
      </c>
      <c r="F141" s="8">
        <f>+[1]Weather!$O296</f>
        <v>322.31916585708109</v>
      </c>
      <c r="G141" s="8">
        <v>0</v>
      </c>
      <c r="H141" s="8">
        <v>0</v>
      </c>
      <c r="I141" s="14">
        <v>0</v>
      </c>
      <c r="J141" s="14">
        <v>0</v>
      </c>
      <c r="K141" s="1">
        <v>0</v>
      </c>
      <c r="L141" s="1">
        <v>1</v>
      </c>
    </row>
    <row r="142" spans="1:12" x14ac:dyDescent="0.3">
      <c r="A142" s="1">
        <v>2014</v>
      </c>
      <c r="B142" s="1">
        <v>8</v>
      </c>
      <c r="C142" s="8"/>
      <c r="D142" s="8">
        <f>+[1]Economics!$Q417</f>
        <v>14.217683034453847</v>
      </c>
      <c r="E142" s="8">
        <f>+[1]Economics!$E417</f>
        <v>237.06927437530544</v>
      </c>
      <c r="F142" s="8">
        <f>+[1]Weather!$O297</f>
        <v>326.1104710977084</v>
      </c>
      <c r="G142" s="8">
        <v>0</v>
      </c>
      <c r="H142" s="8">
        <v>0</v>
      </c>
      <c r="I142" s="14">
        <v>0</v>
      </c>
      <c r="J142" s="14">
        <v>0</v>
      </c>
      <c r="K142" s="1">
        <v>0</v>
      </c>
      <c r="L142" s="1">
        <v>1</v>
      </c>
    </row>
    <row r="143" spans="1:12" x14ac:dyDescent="0.3">
      <c r="A143" s="1">
        <v>2014</v>
      </c>
      <c r="B143" s="1">
        <v>9</v>
      </c>
      <c r="C143" s="8"/>
      <c r="D143" s="8">
        <f>+[1]Economics!$Q418</f>
        <v>14.253088667097209</v>
      </c>
      <c r="E143" s="8">
        <f>+[1]Economics!$E418</f>
        <v>237.36214456175503</v>
      </c>
      <c r="F143" s="8">
        <f>+[1]Weather!$O298</f>
        <v>278.80766602900172</v>
      </c>
      <c r="G143" s="8">
        <v>0</v>
      </c>
      <c r="H143" s="8">
        <v>0</v>
      </c>
      <c r="I143" s="14">
        <v>0</v>
      </c>
      <c r="J143" s="14">
        <v>0</v>
      </c>
      <c r="K143" s="1">
        <v>0</v>
      </c>
      <c r="L143" s="1">
        <v>1</v>
      </c>
    </row>
    <row r="144" spans="1:12" x14ac:dyDescent="0.3">
      <c r="A144" s="1">
        <v>2014</v>
      </c>
      <c r="B144" s="1">
        <v>10</v>
      </c>
      <c r="C144" s="8"/>
      <c r="D144" s="8">
        <f>+[1]Economics!$Q419</f>
        <v>14.273876997054902</v>
      </c>
      <c r="E144" s="8">
        <f>+[1]Economics!$E419</f>
        <v>237.60378176680314</v>
      </c>
      <c r="F144" s="8">
        <f>+[1]Weather!$O299</f>
        <v>197.88443276510594</v>
      </c>
      <c r="G144" s="8">
        <v>0</v>
      </c>
      <c r="H144" s="8">
        <v>0</v>
      </c>
      <c r="I144" s="14">
        <v>0</v>
      </c>
      <c r="J144" s="14">
        <v>0</v>
      </c>
      <c r="K144" s="1">
        <v>0</v>
      </c>
      <c r="L144" s="1">
        <v>1</v>
      </c>
    </row>
    <row r="145" spans="1:12" x14ac:dyDescent="0.3">
      <c r="A145" s="1">
        <v>2014</v>
      </c>
      <c r="B145" s="1">
        <v>11</v>
      </c>
      <c r="C145" s="8"/>
      <c r="D145" s="8">
        <f>+[1]Economics!$Q420</f>
        <v>14.329397517274968</v>
      </c>
      <c r="E145" s="8">
        <f>+[1]Economics!$E420</f>
        <v>237.96461099380051</v>
      </c>
      <c r="F145" s="8">
        <f>+[1]Weather!$O300</f>
        <v>77.707704457362297</v>
      </c>
      <c r="G145" s="8">
        <v>0</v>
      </c>
      <c r="H145" s="8">
        <v>0</v>
      </c>
      <c r="I145" s="14">
        <v>0</v>
      </c>
      <c r="J145" s="14">
        <v>0</v>
      </c>
      <c r="K145" s="1">
        <v>0</v>
      </c>
      <c r="L145" s="1">
        <v>1</v>
      </c>
    </row>
    <row r="146" spans="1:12" x14ac:dyDescent="0.3">
      <c r="A146" s="1">
        <v>2014</v>
      </c>
      <c r="B146" s="1">
        <v>12</v>
      </c>
      <c r="C146" s="8"/>
      <c r="D146" s="8">
        <f>+[1]Economics!$Q421</f>
        <v>14.390492846870661</v>
      </c>
      <c r="E146" s="8">
        <f>+[1]Economics!$E421</f>
        <v>238.34580723939632</v>
      </c>
      <c r="F146" s="8">
        <f>+[1]Weather!$O301</f>
        <v>39.921052135849052</v>
      </c>
      <c r="G146" s="8">
        <v>0</v>
      </c>
      <c r="H146" s="8">
        <v>0</v>
      </c>
      <c r="I146" s="14">
        <v>0</v>
      </c>
      <c r="J146" s="14">
        <v>0</v>
      </c>
      <c r="K146" s="1">
        <v>0</v>
      </c>
      <c r="L146" s="1">
        <v>1</v>
      </c>
    </row>
    <row r="147" spans="1:12" x14ac:dyDescent="0.3">
      <c r="A147" s="1">
        <v>2015</v>
      </c>
      <c r="B147" s="1">
        <v>1</v>
      </c>
      <c r="C147" s="8"/>
      <c r="D147" s="8">
        <f>+[1]Economics!$Q422</f>
        <v>14.461083195341351</v>
      </c>
      <c r="E147" s="8">
        <f>+[1]Economics!$E422</f>
        <v>238.75002520318125</v>
      </c>
      <c r="F147" s="8">
        <f>+[1]Weather!$O302</f>
        <v>25.819153389254694</v>
      </c>
      <c r="G147" s="8">
        <v>0</v>
      </c>
      <c r="H147" s="8">
        <v>0</v>
      </c>
      <c r="I147" s="14">
        <v>0</v>
      </c>
      <c r="J147" s="14">
        <v>0</v>
      </c>
      <c r="K147" s="1">
        <v>0</v>
      </c>
      <c r="L147" s="1">
        <v>1</v>
      </c>
    </row>
    <row r="148" spans="1:12" x14ac:dyDescent="0.3">
      <c r="A148" s="1">
        <v>2015</v>
      </c>
      <c r="B148" s="1">
        <v>2</v>
      </c>
      <c r="C148" s="8"/>
      <c r="D148" s="8">
        <f>+[1]Economics!$Q423</f>
        <v>14.507691947199875</v>
      </c>
      <c r="E148" s="8">
        <f>+[1]Economics!$E423</f>
        <v>239.09352609393699</v>
      </c>
      <c r="F148" s="8">
        <f>+[1]Weather!$O303</f>
        <v>34.616650442410517</v>
      </c>
      <c r="G148" s="8">
        <v>0</v>
      </c>
      <c r="H148" s="8">
        <v>0</v>
      </c>
      <c r="I148" s="14">
        <v>0</v>
      </c>
      <c r="J148" s="14">
        <v>0</v>
      </c>
      <c r="K148" s="1">
        <v>0</v>
      </c>
      <c r="L148" s="1">
        <v>1</v>
      </c>
    </row>
    <row r="149" spans="1:12" x14ac:dyDescent="0.3">
      <c r="A149" s="1">
        <v>2015</v>
      </c>
      <c r="B149" s="1">
        <v>3</v>
      </c>
      <c r="C149" s="8"/>
      <c r="D149" s="8">
        <f>+[1]Economics!$Q424</f>
        <v>14.547124423623927</v>
      </c>
      <c r="E149" s="8">
        <f>+[1]Economics!$E424</f>
        <v>239.41564870288175</v>
      </c>
      <c r="F149" s="8">
        <f>+[1]Weather!$O304</f>
        <v>65.784681488385004</v>
      </c>
      <c r="G149" s="8">
        <v>0</v>
      </c>
      <c r="H149" s="8">
        <v>0</v>
      </c>
      <c r="I149" s="14">
        <v>0</v>
      </c>
      <c r="J149" s="14">
        <v>0</v>
      </c>
      <c r="K149" s="1">
        <v>0</v>
      </c>
      <c r="L149" s="1">
        <v>1</v>
      </c>
    </row>
    <row r="150" spans="1:12" x14ac:dyDescent="0.3">
      <c r="A150" s="1">
        <v>2015</v>
      </c>
      <c r="B150" s="1">
        <v>4</v>
      </c>
      <c r="C150" s="8"/>
      <c r="D150" s="8">
        <f>+[1]Economics!$Q425</f>
        <v>14.587349214980456</v>
      </c>
      <c r="E150" s="8">
        <f>+[1]Economics!$E425</f>
        <v>239.74368408713852</v>
      </c>
      <c r="F150" s="8">
        <f>+[1]Weather!$O305</f>
        <v>114.43546081904267</v>
      </c>
      <c r="G150" s="8">
        <v>0</v>
      </c>
      <c r="H150" s="8">
        <v>0</v>
      </c>
      <c r="I150" s="14">
        <v>0</v>
      </c>
      <c r="J150" s="14">
        <v>0</v>
      </c>
      <c r="K150" s="1">
        <v>0</v>
      </c>
      <c r="L150" s="1">
        <v>1</v>
      </c>
    </row>
    <row r="151" spans="1:12" x14ac:dyDescent="0.3">
      <c r="A151" s="1">
        <v>2015</v>
      </c>
      <c r="B151" s="1">
        <v>5</v>
      </c>
      <c r="C151" s="8"/>
      <c r="D151" s="8">
        <f>+[1]Economics!$Q426</f>
        <v>14.628082868740695</v>
      </c>
      <c r="E151" s="8">
        <f>+[1]Economics!$E426</f>
        <v>240.06619574156264</v>
      </c>
      <c r="F151" s="8">
        <f>+[1]Weather!$O306</f>
        <v>209.37507032768593</v>
      </c>
      <c r="G151" s="8">
        <v>0</v>
      </c>
      <c r="H151" s="8">
        <v>0</v>
      </c>
      <c r="I151" s="14">
        <v>0</v>
      </c>
      <c r="J151" s="14">
        <v>0</v>
      </c>
      <c r="K151" s="1">
        <v>0</v>
      </c>
      <c r="L151" s="1">
        <v>1</v>
      </c>
    </row>
    <row r="152" spans="1:12" x14ac:dyDescent="0.3">
      <c r="A152" s="1">
        <v>2015</v>
      </c>
      <c r="B152" s="1">
        <v>6</v>
      </c>
      <c r="C152" s="8"/>
      <c r="D152" s="8">
        <f>+[1]Economics!$Q427</f>
        <v>14.670520616406375</v>
      </c>
      <c r="E152" s="8">
        <f>+[1]Economics!$E427</f>
        <v>240.39472017129873</v>
      </c>
      <c r="F152" s="8">
        <f>+[1]Weather!$O307</f>
        <v>273.74012490863299</v>
      </c>
      <c r="G152" s="8">
        <v>0</v>
      </c>
      <c r="H152" s="8">
        <v>0</v>
      </c>
      <c r="I152" s="14">
        <v>0</v>
      </c>
      <c r="J152" s="14">
        <v>0</v>
      </c>
      <c r="K152" s="1">
        <v>0</v>
      </c>
      <c r="L152" s="1">
        <v>1</v>
      </c>
    </row>
    <row r="153" spans="1:12" x14ac:dyDescent="0.3">
      <c r="A153" s="1">
        <v>2015</v>
      </c>
      <c r="B153" s="1">
        <v>7</v>
      </c>
      <c r="C153" s="8"/>
      <c r="D153" s="8">
        <f>+[1]Economics!$Q428</f>
        <v>14.714932345795853</v>
      </c>
      <c r="E153" s="8">
        <f>+[1]Economics!$E428</f>
        <v>240.7147495593756</v>
      </c>
      <c r="F153" s="8">
        <f>+[1]Weather!$O308</f>
        <v>322.31916585708109</v>
      </c>
      <c r="G153" s="8">
        <v>0</v>
      </c>
      <c r="H153" s="8">
        <v>0</v>
      </c>
      <c r="I153" s="14">
        <v>0</v>
      </c>
      <c r="J153" s="14">
        <v>0</v>
      </c>
      <c r="K153" s="1">
        <v>0</v>
      </c>
      <c r="L153" s="1">
        <v>1</v>
      </c>
    </row>
    <row r="154" spans="1:12" x14ac:dyDescent="0.3">
      <c r="A154" s="1">
        <v>2015</v>
      </c>
      <c r="B154" s="1">
        <v>8</v>
      </c>
      <c r="C154" s="8"/>
      <c r="D154" s="8">
        <f>+[1]Economics!$Q429</f>
        <v>14.752241642267816</v>
      </c>
      <c r="E154" s="8">
        <f>+[1]Economics!$E429</f>
        <v>241.04717612499749</v>
      </c>
      <c r="F154" s="8">
        <f>+[1]Weather!$O309</f>
        <v>326.1104710977084</v>
      </c>
      <c r="G154" s="8">
        <v>0</v>
      </c>
      <c r="H154" s="8">
        <v>0</v>
      </c>
      <c r="I154" s="14">
        <v>0</v>
      </c>
      <c r="J154" s="14">
        <v>0</v>
      </c>
      <c r="K154" s="1">
        <v>0</v>
      </c>
      <c r="L154" s="1">
        <v>1</v>
      </c>
    </row>
    <row r="155" spans="1:12" x14ac:dyDescent="0.3">
      <c r="A155" s="1">
        <v>2015</v>
      </c>
      <c r="B155" s="1">
        <v>9</v>
      </c>
      <c r="C155" s="8"/>
      <c r="D155" s="8">
        <f>+[1]Economics!$Q430</f>
        <v>14.790710442002998</v>
      </c>
      <c r="E155" s="8">
        <f>+[1]Economics!$E430</f>
        <v>241.38897431562683</v>
      </c>
      <c r="F155" s="8">
        <f>+[1]Weather!$O310</f>
        <v>278.80766602900172</v>
      </c>
      <c r="G155" s="8">
        <v>0</v>
      </c>
      <c r="H155" s="8">
        <v>0</v>
      </c>
      <c r="I155" s="14">
        <v>0</v>
      </c>
      <c r="J155" s="14">
        <v>0</v>
      </c>
      <c r="K155" s="1">
        <v>0</v>
      </c>
      <c r="L155" s="1">
        <v>1</v>
      </c>
    </row>
    <row r="156" spans="1:12" x14ac:dyDescent="0.3">
      <c r="A156" s="1">
        <v>2015</v>
      </c>
      <c r="B156" s="1">
        <v>10</v>
      </c>
      <c r="C156" s="8"/>
      <c r="D156" s="8">
        <f>+[1]Economics!$Q431</f>
        <v>14.816007126751758</v>
      </c>
      <c r="E156" s="8">
        <f>+[1]Economics!$E431</f>
        <v>241.69170656424782</v>
      </c>
      <c r="F156" s="8">
        <f>+[1]Weather!$O311</f>
        <v>197.88443276510594</v>
      </c>
      <c r="G156" s="8">
        <v>0</v>
      </c>
      <c r="H156" s="8">
        <v>0</v>
      </c>
      <c r="I156" s="14">
        <v>0</v>
      </c>
      <c r="J156" s="14">
        <v>0</v>
      </c>
      <c r="K156" s="1">
        <v>0</v>
      </c>
      <c r="L156" s="1">
        <v>1</v>
      </c>
    </row>
    <row r="157" spans="1:12" x14ac:dyDescent="0.3">
      <c r="A157" s="1">
        <v>2015</v>
      </c>
      <c r="B157" s="1">
        <v>11</v>
      </c>
      <c r="C157" s="8"/>
      <c r="D157" s="8">
        <f>+[1]Economics!$Q432</f>
        <v>14.87293352140467</v>
      </c>
      <c r="E157" s="8">
        <f>+[1]Economics!$E432</f>
        <v>242.07963309178058</v>
      </c>
      <c r="F157" s="8">
        <f>+[1]Weather!$O312</f>
        <v>77.707704457362297</v>
      </c>
      <c r="G157" s="8">
        <v>0</v>
      </c>
      <c r="H157" s="8">
        <v>0</v>
      </c>
      <c r="I157" s="14">
        <v>0</v>
      </c>
      <c r="J157" s="14">
        <v>0</v>
      </c>
      <c r="K157" s="1">
        <v>0</v>
      </c>
      <c r="L157" s="1">
        <v>1</v>
      </c>
    </row>
    <row r="158" spans="1:12" x14ac:dyDescent="0.3">
      <c r="A158" s="1">
        <v>2015</v>
      </c>
      <c r="B158" s="1">
        <v>12</v>
      </c>
      <c r="C158" s="8"/>
      <c r="D158" s="8">
        <f>+[1]Economics!$Q433</f>
        <v>14.93404722258515</v>
      </c>
      <c r="E158" s="8">
        <f>+[1]Economics!$E433</f>
        <v>242.48666034397161</v>
      </c>
      <c r="F158" s="8">
        <f>+[1]Weather!$O313</f>
        <v>39.921052135849052</v>
      </c>
      <c r="G158" s="8">
        <v>0</v>
      </c>
      <c r="H158" s="8">
        <v>0</v>
      </c>
      <c r="I158" s="14">
        <v>0</v>
      </c>
      <c r="J158" s="14">
        <v>0</v>
      </c>
      <c r="K158" s="1">
        <v>0</v>
      </c>
      <c r="L158" s="1">
        <v>1</v>
      </c>
    </row>
    <row r="159" spans="1:12" x14ac:dyDescent="0.3">
      <c r="A159" s="1">
        <v>2016</v>
      </c>
      <c r="B159" s="1">
        <v>1</v>
      </c>
      <c r="C159" s="8"/>
      <c r="D159" s="8">
        <f>+[1]Economics!$Q434</f>
        <v>15.007549144025624</v>
      </c>
      <c r="E159" s="8">
        <f>+[1]Economics!$E434</f>
        <v>242.8841686280775</v>
      </c>
      <c r="F159" s="8">
        <f>+[1]Weather!$O314</f>
        <v>25.819153389254694</v>
      </c>
      <c r="G159" s="8">
        <v>0</v>
      </c>
      <c r="H159" s="8">
        <v>0</v>
      </c>
      <c r="I159" s="14">
        <v>0</v>
      </c>
      <c r="J159" s="14">
        <v>0</v>
      </c>
      <c r="K159" s="1">
        <v>0</v>
      </c>
      <c r="L159" s="1">
        <v>1</v>
      </c>
    </row>
    <row r="160" spans="1:12" x14ac:dyDescent="0.3">
      <c r="A160" s="1">
        <v>2016</v>
      </c>
      <c r="B160" s="1">
        <v>2</v>
      </c>
      <c r="C160" s="8"/>
      <c r="D160" s="8">
        <f>+[1]Economics!$Q435</f>
        <v>15.051073654390848</v>
      </c>
      <c r="E160" s="8">
        <f>+[1]Economics!$E435</f>
        <v>243.29807298936171</v>
      </c>
      <c r="F160" s="8">
        <f>+[1]Weather!$O315</f>
        <v>34.616650442410517</v>
      </c>
      <c r="G160" s="8">
        <v>0</v>
      </c>
      <c r="H160" s="8">
        <v>0</v>
      </c>
      <c r="I160" s="14">
        <v>0</v>
      </c>
      <c r="J160" s="14">
        <v>0</v>
      </c>
      <c r="K160" s="1">
        <v>0</v>
      </c>
      <c r="L160" s="1">
        <v>1</v>
      </c>
    </row>
    <row r="161" spans="1:12" x14ac:dyDescent="0.3">
      <c r="A161" s="1">
        <v>2016</v>
      </c>
      <c r="B161" s="1">
        <v>3</v>
      </c>
      <c r="C161" s="8"/>
      <c r="D161" s="8">
        <f>+[1]Economics!$Q436</f>
        <v>15.086149462502817</v>
      </c>
      <c r="E161" s="8">
        <f>+[1]Economics!$E436</f>
        <v>243.70635838256075</v>
      </c>
      <c r="F161" s="8">
        <f>+[1]Weather!$O316</f>
        <v>65.784681488385004</v>
      </c>
      <c r="G161" s="8">
        <v>0</v>
      </c>
      <c r="H161" s="8">
        <v>0</v>
      </c>
      <c r="I161" s="14">
        <v>0</v>
      </c>
      <c r="J161" s="14">
        <v>0</v>
      </c>
      <c r="K161" s="1">
        <v>0</v>
      </c>
      <c r="L161" s="1">
        <v>1</v>
      </c>
    </row>
    <row r="162" spans="1:12" x14ac:dyDescent="0.3">
      <c r="A162" s="1">
        <v>2016</v>
      </c>
      <c r="B162" s="1">
        <v>4</v>
      </c>
      <c r="C162" s="8"/>
      <c r="D162" s="8">
        <f>+[1]Economics!$Q437</f>
        <v>15.121980796706037</v>
      </c>
      <c r="E162" s="8">
        <f>+[1]Economics!$E437</f>
        <v>244.13211892344205</v>
      </c>
      <c r="F162" s="8">
        <f>+[1]Weather!$O317</f>
        <v>114.43546081904267</v>
      </c>
      <c r="G162" s="8">
        <v>0</v>
      </c>
      <c r="H162" s="8">
        <v>0</v>
      </c>
      <c r="I162" s="14">
        <v>0</v>
      </c>
      <c r="J162" s="14">
        <v>0</v>
      </c>
      <c r="K162" s="1">
        <v>0</v>
      </c>
      <c r="L162" s="1">
        <v>1</v>
      </c>
    </row>
    <row r="163" spans="1:12" x14ac:dyDescent="0.3">
      <c r="A163" s="1">
        <v>2016</v>
      </c>
      <c r="B163" s="1">
        <v>5</v>
      </c>
      <c r="C163" s="8"/>
      <c r="D163" s="8">
        <f>+[1]Economics!$Q438</f>
        <v>15.158282752801059</v>
      </c>
      <c r="E163" s="8">
        <f>+[1]Economics!$E438</f>
        <v>244.52117495077252</v>
      </c>
      <c r="F163" s="8">
        <f>+[1]Weather!$O318</f>
        <v>209.37507032768593</v>
      </c>
      <c r="G163" s="8">
        <v>0</v>
      </c>
      <c r="H163" s="8">
        <v>0</v>
      </c>
      <c r="I163" s="14">
        <v>0</v>
      </c>
      <c r="J163" s="14">
        <v>0</v>
      </c>
      <c r="K163" s="1">
        <v>0</v>
      </c>
      <c r="L163" s="1">
        <v>1</v>
      </c>
    </row>
    <row r="164" spans="1:12" x14ac:dyDescent="0.3">
      <c r="A164" s="1">
        <v>2016</v>
      </c>
      <c r="B164" s="1">
        <v>6</v>
      </c>
      <c r="C164" s="8"/>
      <c r="D164" s="8">
        <f>+[1]Economics!$Q439</f>
        <v>15.199015218693217</v>
      </c>
      <c r="E164" s="8">
        <f>+[1]Economics!$E439</f>
        <v>244.9010061257853</v>
      </c>
      <c r="F164" s="8">
        <f>+[1]Weather!$O319</f>
        <v>273.74012490863299</v>
      </c>
      <c r="G164" s="8">
        <v>0</v>
      </c>
      <c r="H164" s="8">
        <v>0</v>
      </c>
      <c r="I164" s="14">
        <v>0</v>
      </c>
      <c r="J164" s="14">
        <v>0</v>
      </c>
      <c r="K164" s="1">
        <v>0</v>
      </c>
      <c r="L164" s="1">
        <v>1</v>
      </c>
    </row>
    <row r="165" spans="1:12" x14ac:dyDescent="0.3">
      <c r="A165" s="1">
        <v>2016</v>
      </c>
      <c r="B165" s="1">
        <v>7</v>
      </c>
      <c r="C165" s="8"/>
      <c r="D165" s="8">
        <f>+[1]Economics!$Q440</f>
        <v>15.232163708364169</v>
      </c>
      <c r="E165" s="8">
        <f>+[1]Economics!$E440</f>
        <v>245.29075567815411</v>
      </c>
      <c r="F165" s="8">
        <f>+[1]Weather!$O320</f>
        <v>322.31916585708109</v>
      </c>
      <c r="G165" s="8">
        <v>0</v>
      </c>
      <c r="H165" s="8">
        <v>0</v>
      </c>
      <c r="I165" s="14">
        <v>0</v>
      </c>
      <c r="J165" s="14">
        <v>0</v>
      </c>
      <c r="K165" s="1">
        <v>0</v>
      </c>
      <c r="L165" s="1">
        <v>1</v>
      </c>
    </row>
    <row r="166" spans="1:12" x14ac:dyDescent="0.3">
      <c r="A166" s="1">
        <v>2016</v>
      </c>
      <c r="B166" s="1">
        <v>8</v>
      </c>
      <c r="C166" s="8"/>
      <c r="D166" s="8">
        <f>+[1]Economics!$Q441</f>
        <v>15.281112678799889</v>
      </c>
      <c r="E166" s="8">
        <f>+[1]Economics!$E441</f>
        <v>245.65959387421466</v>
      </c>
      <c r="F166" s="8">
        <f>+[1]Weather!$O321</f>
        <v>326.1104710977084</v>
      </c>
      <c r="G166" s="8">
        <v>0</v>
      </c>
      <c r="H166" s="8">
        <v>0</v>
      </c>
      <c r="I166" s="14">
        <v>0</v>
      </c>
      <c r="J166" s="14">
        <v>0</v>
      </c>
      <c r="K166" s="1">
        <v>0</v>
      </c>
      <c r="L166" s="1">
        <v>1</v>
      </c>
    </row>
    <row r="167" spans="1:12" x14ac:dyDescent="0.3">
      <c r="A167" s="1">
        <v>2016</v>
      </c>
      <c r="B167" s="1">
        <v>9</v>
      </c>
      <c r="C167" s="8"/>
      <c r="D167" s="8">
        <f>+[1]Economics!$Q442</f>
        <v>15.332403129300955</v>
      </c>
      <c r="E167" s="8">
        <f>+[1]Economics!$E442</f>
        <v>246.02935044763123</v>
      </c>
      <c r="F167" s="8">
        <f>+[1]Weather!$O322</f>
        <v>278.80766602900172</v>
      </c>
      <c r="G167" s="8">
        <v>0</v>
      </c>
      <c r="H167" s="8">
        <v>0</v>
      </c>
      <c r="I167" s="14">
        <v>0</v>
      </c>
      <c r="J167" s="14">
        <v>0</v>
      </c>
      <c r="K167" s="1">
        <v>0</v>
      </c>
      <c r="L167" s="1">
        <v>1</v>
      </c>
    </row>
    <row r="168" spans="1:12" x14ac:dyDescent="0.3">
      <c r="A168" s="1">
        <v>2016</v>
      </c>
      <c r="B168" s="1">
        <v>10</v>
      </c>
      <c r="C168" s="8"/>
      <c r="D168" s="8">
        <f>+[1]Economics!$Q443</f>
        <v>15.384238983774603</v>
      </c>
      <c r="E168" s="8">
        <f>+[1]Economics!$E443</f>
        <v>246.38669169727484</v>
      </c>
      <c r="F168" s="8">
        <f>+[1]Weather!$O323</f>
        <v>197.88443276510594</v>
      </c>
      <c r="G168" s="8">
        <v>0</v>
      </c>
      <c r="H168" s="8">
        <v>0</v>
      </c>
      <c r="I168" s="14">
        <v>0</v>
      </c>
      <c r="J168" s="14">
        <v>0</v>
      </c>
      <c r="K168" s="1">
        <v>0</v>
      </c>
      <c r="L168" s="1">
        <v>1</v>
      </c>
    </row>
    <row r="169" spans="1:12" x14ac:dyDescent="0.3">
      <c r="A169" s="1">
        <v>2016</v>
      </c>
      <c r="B169" s="1">
        <v>11</v>
      </c>
      <c r="C169" s="8"/>
      <c r="D169" s="8">
        <f>+[1]Economics!$Q444</f>
        <v>15.434762273168024</v>
      </c>
      <c r="E169" s="8">
        <f>+[1]Economics!$E444</f>
        <v>246.77287177459095</v>
      </c>
      <c r="F169" s="8">
        <f>+[1]Weather!$O324</f>
        <v>77.707704457362297</v>
      </c>
      <c r="G169" s="8">
        <v>0</v>
      </c>
      <c r="H169" s="8">
        <v>0</v>
      </c>
      <c r="I169" s="14">
        <v>0</v>
      </c>
      <c r="J169" s="14">
        <v>0</v>
      </c>
      <c r="K169" s="1">
        <v>0</v>
      </c>
      <c r="L169" s="1">
        <v>1</v>
      </c>
    </row>
    <row r="170" spans="1:12" x14ac:dyDescent="0.3">
      <c r="A170" s="1">
        <v>2016</v>
      </c>
      <c r="B170" s="1">
        <v>12</v>
      </c>
      <c r="C170" s="8"/>
      <c r="D170" s="8">
        <f>+[1]Economics!$Q445</f>
        <v>15.48297200668136</v>
      </c>
      <c r="E170" s="8">
        <f>+[1]Economics!$E445</f>
        <v>247.16453652813414</v>
      </c>
      <c r="F170" s="8">
        <f>+[1]Weather!$O325</f>
        <v>39.921052135849052</v>
      </c>
      <c r="G170" s="8">
        <v>0</v>
      </c>
      <c r="H170" s="8">
        <v>0</v>
      </c>
      <c r="I170" s="14">
        <v>0</v>
      </c>
      <c r="J170" s="14">
        <v>0</v>
      </c>
      <c r="K170" s="1">
        <v>0</v>
      </c>
      <c r="L170" s="1">
        <v>1</v>
      </c>
    </row>
    <row r="171" spans="1:12" x14ac:dyDescent="0.3">
      <c r="A171" s="1">
        <v>2017</v>
      </c>
      <c r="B171" s="1">
        <v>1</v>
      </c>
      <c r="C171" s="8"/>
      <c r="D171" s="8">
        <f>+[1]Economics!$Q446</f>
        <v>15.537566710056899</v>
      </c>
      <c r="E171" s="8">
        <f>+[1]Economics!$E446</f>
        <v>247.5613997549687</v>
      </c>
      <c r="F171" s="8">
        <f>+[1]Weather!$O326</f>
        <v>25.819153389254694</v>
      </c>
      <c r="G171" s="8">
        <v>0</v>
      </c>
      <c r="H171" s="8">
        <v>0</v>
      </c>
      <c r="I171" s="14">
        <v>0</v>
      </c>
      <c r="J171" s="14">
        <v>0</v>
      </c>
      <c r="K171" s="1">
        <v>0</v>
      </c>
      <c r="L171" s="1">
        <v>1</v>
      </c>
    </row>
    <row r="172" spans="1:12" x14ac:dyDescent="0.3">
      <c r="A172" s="1">
        <v>2017</v>
      </c>
      <c r="B172" s="1">
        <v>2</v>
      </c>
      <c r="C172" s="8"/>
      <c r="D172" s="8">
        <f>+[1]Economics!$Q447</f>
        <v>15.578789009226277</v>
      </c>
      <c r="E172" s="8">
        <f>+[1]Economics!$E447</f>
        <v>247.94565606445843</v>
      </c>
      <c r="F172" s="8">
        <f>+[1]Weather!$O327</f>
        <v>34.616650442410517</v>
      </c>
      <c r="G172" s="8">
        <v>0</v>
      </c>
      <c r="H172" s="8">
        <v>0</v>
      </c>
      <c r="I172" s="14">
        <v>0</v>
      </c>
      <c r="J172" s="14">
        <v>0</v>
      </c>
      <c r="K172" s="1">
        <v>0</v>
      </c>
      <c r="L172" s="1">
        <v>1</v>
      </c>
    </row>
    <row r="173" spans="1:12" x14ac:dyDescent="0.3">
      <c r="A173" s="1">
        <v>2017</v>
      </c>
      <c r="B173" s="1">
        <v>3</v>
      </c>
      <c r="C173" s="8"/>
      <c r="D173" s="8">
        <f>+[1]Economics!$Q448</f>
        <v>15.616984603688591</v>
      </c>
      <c r="E173" s="8">
        <f>+[1]Economics!$E448</f>
        <v>248.32254418057289</v>
      </c>
      <c r="F173" s="8">
        <f>+[1]Weather!$O328</f>
        <v>65.784681488385004</v>
      </c>
      <c r="G173" s="8">
        <v>0</v>
      </c>
      <c r="H173" s="8">
        <v>0</v>
      </c>
      <c r="I173" s="14">
        <v>0</v>
      </c>
      <c r="J173" s="14">
        <v>0</v>
      </c>
      <c r="K173" s="1">
        <v>0</v>
      </c>
      <c r="L173" s="1">
        <v>1</v>
      </c>
    </row>
    <row r="174" spans="1:12" x14ac:dyDescent="0.3">
      <c r="A174" s="1">
        <v>2017</v>
      </c>
      <c r="B174" s="1">
        <v>4</v>
      </c>
      <c r="C174" s="8"/>
      <c r="D174" s="8">
        <f>+[1]Economics!$Q449</f>
        <v>15.658162183624187</v>
      </c>
      <c r="E174" s="8">
        <f>+[1]Economics!$E449</f>
        <v>248.7144315050727</v>
      </c>
      <c r="F174" s="8">
        <f>+[1]Weather!$O329</f>
        <v>114.43546081904267</v>
      </c>
      <c r="G174" s="8">
        <v>0</v>
      </c>
      <c r="H174" s="8">
        <v>0</v>
      </c>
      <c r="I174" s="14">
        <v>0</v>
      </c>
      <c r="J174" s="14">
        <v>0</v>
      </c>
      <c r="K174" s="1">
        <v>0</v>
      </c>
      <c r="L174" s="1">
        <v>1</v>
      </c>
    </row>
    <row r="175" spans="1:12" x14ac:dyDescent="0.3">
      <c r="A175" s="1">
        <v>2017</v>
      </c>
      <c r="B175" s="1">
        <v>5</v>
      </c>
      <c r="C175" s="8"/>
      <c r="D175" s="8">
        <f>+[1]Economics!$Q450</f>
        <v>15.693643682288922</v>
      </c>
      <c r="E175" s="8">
        <f>+[1]Economics!$E450</f>
        <v>249.07676693053821</v>
      </c>
      <c r="F175" s="8">
        <f>+[1]Weather!$O330</f>
        <v>209.37507032768593</v>
      </c>
      <c r="G175" s="8">
        <v>0</v>
      </c>
      <c r="H175" s="8">
        <v>0</v>
      </c>
      <c r="I175" s="14">
        <v>0</v>
      </c>
      <c r="J175" s="14">
        <v>0</v>
      </c>
      <c r="K175" s="1">
        <v>0</v>
      </c>
      <c r="L175" s="1">
        <v>1</v>
      </c>
    </row>
    <row r="176" spans="1:12" x14ac:dyDescent="0.3">
      <c r="A176" s="1">
        <v>2017</v>
      </c>
      <c r="B176" s="1">
        <v>6</v>
      </c>
      <c r="C176" s="8"/>
      <c r="D176" s="8">
        <f>+[1]Economics!$Q451</f>
        <v>15.729072301090794</v>
      </c>
      <c r="E176" s="8">
        <f>+[1]Economics!$E451</f>
        <v>249.43080156438907</v>
      </c>
      <c r="F176" s="8">
        <f>+[1]Weather!$O331</f>
        <v>273.74012490863299</v>
      </c>
      <c r="G176" s="8">
        <v>0</v>
      </c>
      <c r="H176" s="8">
        <v>0</v>
      </c>
      <c r="I176" s="14">
        <v>0</v>
      </c>
      <c r="J176" s="14">
        <v>0</v>
      </c>
      <c r="K176" s="1">
        <v>0</v>
      </c>
      <c r="L176" s="1">
        <v>1</v>
      </c>
    </row>
    <row r="177" spans="1:12" x14ac:dyDescent="0.3">
      <c r="A177" s="1">
        <v>2017</v>
      </c>
      <c r="B177" s="1">
        <v>7</v>
      </c>
      <c r="C177" s="8"/>
      <c r="D177" s="8">
        <f>+[1]Economics!$Q452</f>
        <v>15.764008669174354</v>
      </c>
      <c r="E177" s="8">
        <f>+[1]Economics!$E452</f>
        <v>249.79549644696272</v>
      </c>
      <c r="F177" s="8">
        <f>+[1]Weather!$O332</f>
        <v>322.31916585708109</v>
      </c>
      <c r="G177" s="8">
        <v>0</v>
      </c>
      <c r="H177" s="8">
        <v>0</v>
      </c>
      <c r="I177" s="14">
        <v>0</v>
      </c>
      <c r="J177" s="14">
        <v>0</v>
      </c>
      <c r="K177" s="1">
        <v>0</v>
      </c>
      <c r="L177" s="1">
        <v>1</v>
      </c>
    </row>
    <row r="178" spans="1:12" x14ac:dyDescent="0.3">
      <c r="A178" s="1">
        <v>2017</v>
      </c>
      <c r="B178" s="1">
        <v>8</v>
      </c>
      <c r="C178" s="8"/>
      <c r="D178" s="8">
        <f>+[1]Economics!$Q453</f>
        <v>15.801181964153102</v>
      </c>
      <c r="E178" s="8">
        <f>+[1]Economics!$E453</f>
        <v>250.1325021393146</v>
      </c>
      <c r="F178" s="8">
        <f>+[1]Weather!$O333</f>
        <v>326.1104710977084</v>
      </c>
      <c r="G178" s="8">
        <v>0</v>
      </c>
      <c r="H178" s="8">
        <v>0</v>
      </c>
      <c r="I178" s="14">
        <v>0</v>
      </c>
      <c r="J178" s="14">
        <v>0</v>
      </c>
      <c r="K178" s="1">
        <v>0</v>
      </c>
      <c r="L178" s="1">
        <v>1</v>
      </c>
    </row>
    <row r="179" spans="1:12" x14ac:dyDescent="0.3">
      <c r="A179" s="1">
        <v>2017</v>
      </c>
      <c r="B179" s="1">
        <v>9</v>
      </c>
      <c r="C179" s="8"/>
      <c r="D179" s="8">
        <f>+[1]Economics!$Q454</f>
        <v>15.837079656892053</v>
      </c>
      <c r="E179" s="8">
        <f>+[1]Economics!$E454</f>
        <v>250.47670141372262</v>
      </c>
      <c r="F179" s="8">
        <f>+[1]Weather!$O334</f>
        <v>278.80766602900172</v>
      </c>
      <c r="G179" s="8">
        <v>0</v>
      </c>
      <c r="H179" s="8">
        <v>0</v>
      </c>
      <c r="I179" s="14">
        <v>0</v>
      </c>
      <c r="J179" s="14">
        <v>0</v>
      </c>
      <c r="K179" s="1">
        <v>0</v>
      </c>
      <c r="L179" s="1">
        <v>1</v>
      </c>
    </row>
    <row r="180" spans="1:12" x14ac:dyDescent="0.3">
      <c r="A180" s="1">
        <v>2017</v>
      </c>
      <c r="B180" s="1">
        <v>10</v>
      </c>
      <c r="C180" s="8"/>
      <c r="D180" s="8">
        <f>+[1]Economics!$Q455</f>
        <v>15.881235980728711</v>
      </c>
      <c r="E180" s="8">
        <f>+[1]Economics!$E455</f>
        <v>250.77473826263187</v>
      </c>
      <c r="F180" s="8">
        <f>+[1]Weather!$O335</f>
        <v>197.88443276510594</v>
      </c>
      <c r="G180" s="8">
        <v>0</v>
      </c>
      <c r="H180" s="8">
        <v>0</v>
      </c>
      <c r="I180" s="14">
        <v>0</v>
      </c>
      <c r="J180" s="14">
        <v>0</v>
      </c>
      <c r="K180" s="1">
        <v>0</v>
      </c>
      <c r="L180" s="1">
        <v>1</v>
      </c>
    </row>
    <row r="181" spans="1:12" x14ac:dyDescent="0.3">
      <c r="A181" s="1">
        <v>2017</v>
      </c>
      <c r="B181" s="1">
        <v>11</v>
      </c>
      <c r="C181" s="8"/>
      <c r="D181" s="8">
        <f>+[1]Economics!$Q456</f>
        <v>15.906936466869455</v>
      </c>
      <c r="E181" s="8">
        <f>+[1]Economics!$E456</f>
        <v>251.17972080849961</v>
      </c>
      <c r="F181" s="8">
        <f>+[1]Weather!$O336</f>
        <v>77.707704457362297</v>
      </c>
      <c r="G181" s="8">
        <v>0</v>
      </c>
      <c r="H181" s="8">
        <v>0</v>
      </c>
      <c r="I181" s="14">
        <v>0</v>
      </c>
      <c r="J181" s="14">
        <v>0</v>
      </c>
      <c r="K181" s="1">
        <v>0</v>
      </c>
      <c r="L181" s="1">
        <v>1</v>
      </c>
    </row>
    <row r="182" spans="1:12" x14ac:dyDescent="0.3">
      <c r="A182" s="1">
        <v>2017</v>
      </c>
      <c r="B182" s="1">
        <v>12</v>
      </c>
      <c r="C182" s="8"/>
      <c r="D182" s="8">
        <f>+[1]Economics!$Q457</f>
        <v>15.928616455959435</v>
      </c>
      <c r="E182" s="8">
        <f>+[1]Economics!$E457</f>
        <v>251.60174092886857</v>
      </c>
      <c r="F182" s="8">
        <f>+[1]Weather!$O337</f>
        <v>39.921052135849052</v>
      </c>
      <c r="G182" s="8">
        <v>0</v>
      </c>
      <c r="H182" s="8">
        <v>0</v>
      </c>
      <c r="I182" s="14">
        <v>0</v>
      </c>
      <c r="J182" s="14">
        <v>0</v>
      </c>
      <c r="K182" s="1">
        <v>0</v>
      </c>
      <c r="L182" s="1">
        <v>1</v>
      </c>
    </row>
    <row r="183" spans="1:12" x14ac:dyDescent="0.3">
      <c r="A183" s="1">
        <v>2018</v>
      </c>
      <c r="B183" s="1">
        <v>1</v>
      </c>
      <c r="C183" s="8"/>
      <c r="D183" s="8">
        <f>+[1]Economics!$Q458</f>
        <v>15.951214755597421</v>
      </c>
      <c r="E183" s="8">
        <f>+[1]Economics!$E458</f>
        <v>252.04512828028754</v>
      </c>
      <c r="F183" s="8">
        <f>+[1]Weather!$O338</f>
        <v>25.819153389254694</v>
      </c>
      <c r="G183" s="8">
        <v>0</v>
      </c>
      <c r="H183" s="8">
        <v>0</v>
      </c>
      <c r="I183" s="14">
        <v>0</v>
      </c>
      <c r="J183" s="14">
        <v>0</v>
      </c>
      <c r="K183" s="1">
        <v>0</v>
      </c>
      <c r="L183" s="1">
        <v>1</v>
      </c>
    </row>
    <row r="184" spans="1:12" x14ac:dyDescent="0.3">
      <c r="A184" s="1">
        <v>2018</v>
      </c>
      <c r="B184" s="1">
        <v>2</v>
      </c>
      <c r="C184" s="8"/>
      <c r="D184" s="8">
        <f>+[1]Economics!$Q459</f>
        <v>15.97326738684888</v>
      </c>
      <c r="E184" s="8">
        <f>+[1]Economics!$E459</f>
        <v>252.43082203409432</v>
      </c>
      <c r="F184" s="8">
        <f>+[1]Weather!$O339</f>
        <v>34.616650442410517</v>
      </c>
      <c r="G184" s="8">
        <v>0</v>
      </c>
      <c r="H184" s="8">
        <v>0</v>
      </c>
      <c r="I184" s="14">
        <v>0</v>
      </c>
      <c r="J184" s="14">
        <v>0</v>
      </c>
      <c r="K184" s="1">
        <v>0</v>
      </c>
      <c r="L184" s="1">
        <v>1</v>
      </c>
    </row>
    <row r="185" spans="1:12" x14ac:dyDescent="0.3">
      <c r="A185" s="1">
        <v>2018</v>
      </c>
      <c r="B185" s="1">
        <v>3</v>
      </c>
      <c r="C185" s="8"/>
      <c r="D185" s="8">
        <f>+[1]Economics!$Q460</f>
        <v>15.996466156085047</v>
      </c>
      <c r="E185" s="8">
        <f>+[1]Economics!$E460</f>
        <v>252.80054968561791</v>
      </c>
      <c r="F185" s="8">
        <f>+[1]Weather!$O340</f>
        <v>65.784681488385004</v>
      </c>
      <c r="G185" s="8">
        <v>0</v>
      </c>
      <c r="H185" s="8">
        <v>0</v>
      </c>
      <c r="I185" s="14">
        <v>0</v>
      </c>
      <c r="J185" s="14">
        <v>0</v>
      </c>
      <c r="K185" s="1">
        <v>0</v>
      </c>
      <c r="L185" s="1">
        <v>1</v>
      </c>
    </row>
    <row r="186" spans="1:12" x14ac:dyDescent="0.3">
      <c r="A186" s="1">
        <v>2018</v>
      </c>
      <c r="B186" s="1">
        <v>4</v>
      </c>
      <c r="C186" s="8"/>
      <c r="D186" s="8">
        <f>+[1]Economics!$Q461</f>
        <v>16.019443861458019</v>
      </c>
      <c r="E186" s="8">
        <f>+[1]Economics!$E461</f>
        <v>253.16234861621766</v>
      </c>
      <c r="F186" s="8">
        <f>+[1]Weather!$O341</f>
        <v>114.43546081904267</v>
      </c>
      <c r="G186" s="8">
        <v>0</v>
      </c>
      <c r="H186" s="8">
        <v>0</v>
      </c>
      <c r="I186" s="14">
        <v>0</v>
      </c>
      <c r="J186" s="14">
        <v>0</v>
      </c>
      <c r="K186" s="1">
        <v>0</v>
      </c>
      <c r="L186" s="1">
        <v>1</v>
      </c>
    </row>
    <row r="187" spans="1:12" x14ac:dyDescent="0.3">
      <c r="A187" s="1">
        <v>2018</v>
      </c>
      <c r="B187" s="1">
        <v>5</v>
      </c>
      <c r="C187" s="8"/>
      <c r="D187" s="8">
        <f>+[1]Economics!$Q462</f>
        <v>16.042717686321939</v>
      </c>
      <c r="E187" s="8">
        <f>+[1]Economics!$E462</f>
        <v>253.55126512919682</v>
      </c>
      <c r="F187" s="8">
        <f>+[1]Weather!$O342</f>
        <v>209.37507032768593</v>
      </c>
      <c r="G187" s="8">
        <v>0</v>
      </c>
      <c r="H187" s="8">
        <v>0</v>
      </c>
      <c r="I187" s="14">
        <v>0</v>
      </c>
      <c r="J187" s="14">
        <v>0</v>
      </c>
      <c r="K187" s="1">
        <v>0</v>
      </c>
      <c r="L187" s="1">
        <v>1</v>
      </c>
    </row>
    <row r="188" spans="1:12" x14ac:dyDescent="0.3">
      <c r="A188" s="1">
        <v>2018</v>
      </c>
      <c r="B188" s="1">
        <v>6</v>
      </c>
      <c r="C188" s="8"/>
      <c r="D188" s="8">
        <f>+[1]Economics!$Q463</f>
        <v>16.065634070855847</v>
      </c>
      <c r="E188" s="8">
        <f>+[1]Economics!$E463</f>
        <v>253.94718625458546</v>
      </c>
      <c r="F188" s="8">
        <f>+[1]Weather!$O343</f>
        <v>273.74012490863299</v>
      </c>
      <c r="G188" s="8">
        <v>0</v>
      </c>
      <c r="H188" s="8">
        <v>0</v>
      </c>
      <c r="I188" s="14">
        <v>0</v>
      </c>
      <c r="J188" s="14">
        <v>0</v>
      </c>
      <c r="K188" s="1">
        <v>0</v>
      </c>
      <c r="L188" s="1">
        <v>1</v>
      </c>
    </row>
    <row r="189" spans="1:12" x14ac:dyDescent="0.3">
      <c r="A189" s="1">
        <v>2018</v>
      </c>
      <c r="B189" s="1">
        <v>7</v>
      </c>
      <c r="C189" s="8"/>
      <c r="D189" s="8">
        <f>+[1]Economics!$Q464</f>
        <v>16.088009263037208</v>
      </c>
      <c r="E189" s="8">
        <f>+[1]Economics!$E464</f>
        <v>254.35702169928612</v>
      </c>
      <c r="F189" s="8">
        <f>+[1]Weather!$O344</f>
        <v>322.31916585708109</v>
      </c>
      <c r="G189" s="8">
        <v>0</v>
      </c>
      <c r="H189" s="8">
        <v>0</v>
      </c>
      <c r="I189" s="14">
        <v>0</v>
      </c>
      <c r="J189" s="14">
        <v>0</v>
      </c>
      <c r="K189" s="1">
        <v>0</v>
      </c>
      <c r="L189" s="1">
        <v>1</v>
      </c>
    </row>
    <row r="190" spans="1:12" x14ac:dyDescent="0.3">
      <c r="A190" s="1">
        <v>2018</v>
      </c>
      <c r="B190" s="1">
        <v>8</v>
      </c>
      <c r="C190" s="8"/>
      <c r="D190" s="8">
        <f>+[1]Economics!$Q465</f>
        <v>16.111146515604577</v>
      </c>
      <c r="E190" s="8">
        <f>+[1]Economics!$E465</f>
        <v>254.72791744911817</v>
      </c>
      <c r="F190" s="8">
        <f>+[1]Weather!$O345</f>
        <v>326.1104710977084</v>
      </c>
      <c r="G190" s="8">
        <v>0</v>
      </c>
      <c r="H190" s="8">
        <v>0</v>
      </c>
      <c r="I190" s="14">
        <v>0</v>
      </c>
      <c r="J190" s="14">
        <v>0</v>
      </c>
      <c r="K190" s="1">
        <v>0</v>
      </c>
      <c r="L190" s="1">
        <v>1</v>
      </c>
    </row>
    <row r="191" spans="1:12" x14ac:dyDescent="0.3">
      <c r="A191" s="1">
        <v>2018</v>
      </c>
      <c r="B191" s="1">
        <v>9</v>
      </c>
      <c r="C191" s="8"/>
      <c r="D191" s="8">
        <f>+[1]Economics!$Q466</f>
        <v>16.135658213109821</v>
      </c>
      <c r="E191" s="8">
        <f>+[1]Economics!$E466</f>
        <v>255.09456085159559</v>
      </c>
      <c r="F191" s="8">
        <f>+[1]Weather!$O346</f>
        <v>278.80766602900172</v>
      </c>
      <c r="G191" s="8">
        <v>0</v>
      </c>
      <c r="H191" s="8">
        <v>0</v>
      </c>
      <c r="I191" s="14">
        <v>0</v>
      </c>
      <c r="J191" s="14">
        <v>0</v>
      </c>
      <c r="K191" s="1">
        <v>0</v>
      </c>
      <c r="L191" s="1">
        <v>1</v>
      </c>
    </row>
    <row r="192" spans="1:12" x14ac:dyDescent="0.3">
      <c r="A192" s="1">
        <v>2018</v>
      </c>
      <c r="B192" s="1">
        <v>10</v>
      </c>
      <c r="C192" s="8"/>
      <c r="D192" s="8">
        <f>+[1]Economics!$Q467</f>
        <v>16.155705362910954</v>
      </c>
      <c r="E192" s="8">
        <f>+[1]Economics!$E467</f>
        <v>255.43195347552654</v>
      </c>
      <c r="F192" s="8">
        <f>+[1]Weather!$O347</f>
        <v>197.88443276510594</v>
      </c>
      <c r="G192" s="8">
        <v>0</v>
      </c>
      <c r="H192" s="8">
        <v>0</v>
      </c>
      <c r="I192" s="14">
        <v>0</v>
      </c>
      <c r="J192" s="14">
        <v>0</v>
      </c>
      <c r="K192" s="1">
        <v>0</v>
      </c>
      <c r="L192" s="1">
        <v>1</v>
      </c>
    </row>
    <row r="193" spans="1:12" x14ac:dyDescent="0.3">
      <c r="A193" s="1">
        <v>2018</v>
      </c>
      <c r="B193" s="1">
        <v>11</v>
      </c>
      <c r="C193" s="8"/>
      <c r="D193" s="8">
        <f>+[1]Economics!$Q468</f>
        <v>16.185964501936844</v>
      </c>
      <c r="E193" s="8">
        <f>+[1]Economics!$E468</f>
        <v>255.83961692618215</v>
      </c>
      <c r="F193" s="8">
        <f>+[1]Weather!$O348</f>
        <v>77.707704457362297</v>
      </c>
      <c r="G193" s="8">
        <v>0</v>
      </c>
      <c r="H193" s="8">
        <v>0</v>
      </c>
      <c r="I193" s="14">
        <v>0</v>
      </c>
      <c r="J193" s="14">
        <v>0</v>
      </c>
      <c r="K193" s="1">
        <v>0</v>
      </c>
      <c r="L193" s="1">
        <v>1</v>
      </c>
    </row>
    <row r="194" spans="1:12" x14ac:dyDescent="0.3">
      <c r="A194" s="1">
        <v>2018</v>
      </c>
      <c r="B194" s="1">
        <v>12</v>
      </c>
      <c r="C194" s="8"/>
      <c r="D194" s="8">
        <f>+[1]Economics!$Q469</f>
        <v>16.217382806241783</v>
      </c>
      <c r="E194" s="8">
        <f>+[1]Economics!$E469</f>
        <v>256.2631295982913</v>
      </c>
      <c r="F194" s="8">
        <f>+[1]Weather!$O349</f>
        <v>39.921052135849052</v>
      </c>
      <c r="G194" s="8">
        <v>0</v>
      </c>
      <c r="H194" s="8">
        <v>0</v>
      </c>
      <c r="I194" s="14">
        <v>0</v>
      </c>
      <c r="J194" s="14">
        <v>0</v>
      </c>
      <c r="K194" s="1">
        <v>0</v>
      </c>
      <c r="L194" s="1">
        <v>1</v>
      </c>
    </row>
    <row r="195" spans="1:12" x14ac:dyDescent="0.3">
      <c r="A195" s="1">
        <v>2019</v>
      </c>
      <c r="B195" s="1">
        <v>1</v>
      </c>
      <c r="C195" s="8"/>
      <c r="D195" s="8">
        <f>+[1]Economics!$Q470</f>
        <v>16.252308468481409</v>
      </c>
      <c r="E195" s="8">
        <f>+[1]Economics!$E470</f>
        <v>256.69293106527437</v>
      </c>
      <c r="F195" s="8">
        <f>+[1]Weather!$O350</f>
        <v>25.819153389254694</v>
      </c>
      <c r="G195" s="8">
        <v>0</v>
      </c>
      <c r="H195" s="8">
        <v>0</v>
      </c>
      <c r="I195" s="14">
        <v>0</v>
      </c>
      <c r="J195" s="14">
        <v>0</v>
      </c>
      <c r="K195" s="1">
        <v>0</v>
      </c>
      <c r="L195" s="1">
        <v>1</v>
      </c>
    </row>
    <row r="196" spans="1:12" x14ac:dyDescent="0.3">
      <c r="A196" s="1">
        <v>2019</v>
      </c>
      <c r="B196" s="1">
        <v>2</v>
      </c>
      <c r="C196" s="8"/>
      <c r="D196" s="8">
        <f>+[1]Economics!$Q471</f>
        <v>16.278817878733896</v>
      </c>
      <c r="E196" s="8">
        <f>+[1]Economics!$E471</f>
        <v>257.10180373504204</v>
      </c>
      <c r="F196" s="8">
        <f>+[1]Weather!$O351</f>
        <v>34.616650442410517</v>
      </c>
      <c r="G196" s="8">
        <v>0</v>
      </c>
      <c r="H196" s="8">
        <v>0</v>
      </c>
      <c r="I196" s="14">
        <v>0</v>
      </c>
      <c r="J196" s="14">
        <v>0</v>
      </c>
      <c r="K196" s="1">
        <v>0</v>
      </c>
      <c r="L196" s="1">
        <v>1</v>
      </c>
    </row>
    <row r="197" spans="1:12" x14ac:dyDescent="0.3">
      <c r="A197" s="1">
        <v>2019</v>
      </c>
      <c r="B197" s="1">
        <v>3</v>
      </c>
      <c r="C197" s="8"/>
      <c r="D197" s="8">
        <f>+[1]Economics!$Q472</f>
        <v>16.302752954509725</v>
      </c>
      <c r="E197" s="8">
        <f>+[1]Economics!$E472</f>
        <v>257.50106519968358</v>
      </c>
      <c r="F197" s="8">
        <f>+[1]Weather!$O352</f>
        <v>65.784681488385004</v>
      </c>
      <c r="G197" s="8">
        <v>0</v>
      </c>
      <c r="H197" s="8">
        <v>0</v>
      </c>
      <c r="I197" s="14">
        <v>0</v>
      </c>
      <c r="J197" s="14">
        <v>0</v>
      </c>
      <c r="K197" s="1">
        <v>0</v>
      </c>
      <c r="L197" s="1">
        <v>1</v>
      </c>
    </row>
    <row r="198" spans="1:12" x14ac:dyDescent="0.3">
      <c r="A198" s="1">
        <v>2019</v>
      </c>
      <c r="B198" s="1">
        <v>4</v>
      </c>
      <c r="C198" s="8"/>
      <c r="D198" s="8">
        <f>+[1]Economics!$Q473</f>
        <v>16.328181784846144</v>
      </c>
      <c r="E198" s="8">
        <f>+[1]Economics!$E473</f>
        <v>257.90124448559823</v>
      </c>
      <c r="F198" s="8">
        <f>+[1]Weather!$O353</f>
        <v>114.43546081904267</v>
      </c>
      <c r="G198" s="8">
        <v>0</v>
      </c>
      <c r="H198" s="8">
        <v>0</v>
      </c>
      <c r="I198" s="14">
        <v>0</v>
      </c>
      <c r="J198" s="14">
        <v>0</v>
      </c>
      <c r="K198" s="1">
        <v>0</v>
      </c>
      <c r="L198" s="1">
        <v>1</v>
      </c>
    </row>
    <row r="199" spans="1:12" x14ac:dyDescent="0.3">
      <c r="A199" s="1">
        <v>2019</v>
      </c>
      <c r="B199" s="1">
        <v>5</v>
      </c>
      <c r="C199" s="8"/>
      <c r="D199" s="8">
        <f>+[1]Economics!$Q474</f>
        <v>16.351546844118435</v>
      </c>
      <c r="E199" s="8">
        <f>+[1]Economics!$E474</f>
        <v>258.30381628179788</v>
      </c>
      <c r="F199" s="8">
        <f>+[1]Weather!$O354</f>
        <v>209.37507032768593</v>
      </c>
      <c r="G199" s="8">
        <v>0</v>
      </c>
      <c r="H199" s="8">
        <v>0</v>
      </c>
      <c r="I199" s="14">
        <v>0</v>
      </c>
      <c r="J199" s="14">
        <v>0</v>
      </c>
      <c r="K199" s="1">
        <v>0</v>
      </c>
      <c r="L199" s="1">
        <v>1</v>
      </c>
    </row>
    <row r="200" spans="1:12" x14ac:dyDescent="0.3">
      <c r="A200" s="1">
        <v>2019</v>
      </c>
      <c r="B200" s="1">
        <v>6</v>
      </c>
      <c r="C200" s="8"/>
      <c r="D200" s="8">
        <f>+[1]Economics!$Q475</f>
        <v>16.374990488617108</v>
      </c>
      <c r="E200" s="8">
        <f>+[1]Economics!$E475</f>
        <v>258.70873923260388</v>
      </c>
      <c r="F200" s="8">
        <f>+[1]Weather!$O355</f>
        <v>273.74012490863299</v>
      </c>
      <c r="G200" s="8">
        <v>0</v>
      </c>
      <c r="H200" s="8">
        <v>0</v>
      </c>
      <c r="I200" s="14">
        <v>0</v>
      </c>
      <c r="J200" s="14">
        <v>0</v>
      </c>
      <c r="K200" s="1">
        <v>0</v>
      </c>
      <c r="L200" s="1">
        <v>1</v>
      </c>
    </row>
    <row r="201" spans="1:12" x14ac:dyDescent="0.3">
      <c r="A201" s="1">
        <v>2019</v>
      </c>
      <c r="B201" s="1">
        <v>7</v>
      </c>
      <c r="C201" s="8"/>
      <c r="D201" s="8">
        <f>+[1]Economics!$Q476</f>
        <v>16.400241205905836</v>
      </c>
      <c r="E201" s="8">
        <f>+[1]Economics!$E476</f>
        <v>259.11476877011046</v>
      </c>
      <c r="F201" s="8">
        <f>+[1]Weather!$O356</f>
        <v>322.31916585708109</v>
      </c>
      <c r="G201" s="8">
        <v>0</v>
      </c>
      <c r="H201" s="8">
        <v>0</v>
      </c>
      <c r="I201" s="14">
        <v>0</v>
      </c>
      <c r="J201" s="14">
        <v>0</v>
      </c>
      <c r="K201" s="1">
        <v>0</v>
      </c>
      <c r="L201" s="1">
        <v>1</v>
      </c>
    </row>
    <row r="202" spans="1:12" x14ac:dyDescent="0.3">
      <c r="A202" s="1">
        <v>2019</v>
      </c>
      <c r="B202" s="1">
        <v>8</v>
      </c>
      <c r="C202" s="8"/>
      <c r="D202" s="8">
        <f>+[1]Economics!$Q477</f>
        <v>16.422298160913414</v>
      </c>
      <c r="E202" s="8">
        <f>+[1]Economics!$E477</f>
        <v>259.51352002665533</v>
      </c>
      <c r="F202" s="8">
        <f>+[1]Weather!$O357</f>
        <v>326.1104710977084</v>
      </c>
      <c r="G202" s="8">
        <v>0</v>
      </c>
      <c r="H202" s="8">
        <v>0</v>
      </c>
      <c r="I202" s="14">
        <v>0</v>
      </c>
      <c r="J202" s="14">
        <v>0</v>
      </c>
      <c r="K202" s="1">
        <v>0</v>
      </c>
      <c r="L202" s="1">
        <v>1</v>
      </c>
    </row>
    <row r="203" spans="1:12" x14ac:dyDescent="0.3">
      <c r="A203" s="1">
        <v>2019</v>
      </c>
      <c r="B203" s="1">
        <v>9</v>
      </c>
      <c r="C203" s="8"/>
      <c r="D203" s="8">
        <f>+[1]Economics!$Q478</f>
        <v>16.441823262559648</v>
      </c>
      <c r="E203" s="8">
        <f>+[1]Economics!$E478</f>
        <v>259.91641120323413</v>
      </c>
      <c r="F203" s="8">
        <f>+[1]Weather!$O358</f>
        <v>278.80766602900172</v>
      </c>
      <c r="G203" s="8">
        <v>0</v>
      </c>
      <c r="H203" s="8">
        <v>0</v>
      </c>
      <c r="I203" s="14">
        <v>0</v>
      </c>
      <c r="J203" s="14">
        <v>0</v>
      </c>
      <c r="K203" s="1">
        <v>0</v>
      </c>
      <c r="L203" s="1">
        <v>1</v>
      </c>
    </row>
    <row r="204" spans="1:12" x14ac:dyDescent="0.3">
      <c r="A204" s="1">
        <v>2019</v>
      </c>
      <c r="B204" s="1">
        <v>10</v>
      </c>
      <c r="C204" s="8"/>
      <c r="D204" s="8">
        <f>+[1]Economics!$Q479</f>
        <v>16.467655856857672</v>
      </c>
      <c r="E204" s="8">
        <f>+[1]Economics!$E479</f>
        <v>260.2900471006264</v>
      </c>
      <c r="F204" s="8">
        <f>+[1]Weather!$O359</f>
        <v>197.88443276510594</v>
      </c>
      <c r="G204" s="8">
        <v>0</v>
      </c>
      <c r="H204" s="8">
        <v>0</v>
      </c>
      <c r="I204" s="14">
        <v>0</v>
      </c>
      <c r="J204" s="14">
        <v>0</v>
      </c>
      <c r="K204" s="1">
        <v>0</v>
      </c>
      <c r="L204" s="1">
        <v>1</v>
      </c>
    </row>
    <row r="205" spans="1:12" x14ac:dyDescent="0.3">
      <c r="A205" s="1">
        <v>2019</v>
      </c>
      <c r="B205" s="1">
        <v>11</v>
      </c>
      <c r="C205" s="8"/>
      <c r="D205" s="8">
        <f>+[1]Economics!$Q480</f>
        <v>16.478246610712947</v>
      </c>
      <c r="E205" s="8">
        <f>+[1]Economics!$E480</f>
        <v>260.72966287083995</v>
      </c>
      <c r="F205" s="8">
        <f>+[1]Weather!$O360</f>
        <v>77.707704457362297</v>
      </c>
      <c r="G205" s="8">
        <v>0</v>
      </c>
      <c r="H205" s="8">
        <v>0</v>
      </c>
      <c r="I205" s="14">
        <v>0</v>
      </c>
      <c r="J205" s="14">
        <v>0</v>
      </c>
      <c r="K205" s="1">
        <v>0</v>
      </c>
      <c r="L205" s="1">
        <v>1</v>
      </c>
    </row>
    <row r="206" spans="1:12" x14ac:dyDescent="0.3">
      <c r="A206" s="1">
        <v>2019</v>
      </c>
      <c r="B206" s="1">
        <v>12</v>
      </c>
      <c r="C206" s="8"/>
      <c r="D206" s="8">
        <f>+[1]Economics!$Q481</f>
        <v>16.488991314681858</v>
      </c>
      <c r="E206" s="8">
        <f>+[1]Economics!$E481</f>
        <v>261.1831900285336</v>
      </c>
      <c r="F206" s="8">
        <f>+[1]Weather!$O361</f>
        <v>39.921052135849052</v>
      </c>
      <c r="G206" s="8">
        <v>0</v>
      </c>
      <c r="H206" s="8">
        <v>0</v>
      </c>
      <c r="I206" s="14">
        <v>0</v>
      </c>
      <c r="J206" s="14">
        <v>0</v>
      </c>
      <c r="K206" s="1">
        <v>0</v>
      </c>
      <c r="L206" s="1">
        <v>1</v>
      </c>
    </row>
    <row r="207" spans="1:12" x14ac:dyDescent="0.3">
      <c r="A207" s="1">
        <v>2020</v>
      </c>
      <c r="B207" s="1">
        <v>1</v>
      </c>
      <c r="C207" s="8"/>
      <c r="D207" s="8">
        <f>+[1]Economics!$Q482</f>
        <v>16.488596388586824</v>
      </c>
      <c r="E207" s="8">
        <f>+[1]Economics!$E482</f>
        <v>261.63784282738374</v>
      </c>
      <c r="F207" s="8">
        <f>+[1]Weather!$O362</f>
        <v>25.819153389254694</v>
      </c>
      <c r="G207" s="8">
        <v>0</v>
      </c>
      <c r="H207" s="8">
        <v>0</v>
      </c>
      <c r="I207" s="14">
        <v>0</v>
      </c>
      <c r="J207" s="14">
        <v>0</v>
      </c>
      <c r="K207" s="1">
        <v>0</v>
      </c>
      <c r="L207" s="1">
        <v>1</v>
      </c>
    </row>
    <row r="208" spans="1:12" x14ac:dyDescent="0.3">
      <c r="A208" s="1">
        <v>2020</v>
      </c>
      <c r="B208" s="1">
        <v>2</v>
      </c>
      <c r="C208" s="8"/>
      <c r="D208" s="8">
        <f>+[1]Economics!$Q483</f>
        <v>16.515549889161427</v>
      </c>
      <c r="E208" s="8">
        <f>+[1]Economics!$E483</f>
        <v>262.08618034183672</v>
      </c>
      <c r="F208" s="8">
        <f>+[1]Weather!$O363</f>
        <v>34.616650442410517</v>
      </c>
      <c r="G208" s="8">
        <v>0</v>
      </c>
      <c r="H208" s="8">
        <v>0</v>
      </c>
      <c r="I208" s="14">
        <v>0</v>
      </c>
      <c r="J208" s="14">
        <v>0</v>
      </c>
      <c r="K208" s="1">
        <v>0</v>
      </c>
      <c r="L208" s="1">
        <v>1</v>
      </c>
    </row>
    <row r="209" spans="1:12" x14ac:dyDescent="0.3">
      <c r="A209" s="1">
        <v>2020</v>
      </c>
      <c r="B209" s="1">
        <v>3</v>
      </c>
      <c r="C209" s="8"/>
      <c r="D209" s="8">
        <f>+[1]Economics!$Q484</f>
        <v>16.545866324254071</v>
      </c>
      <c r="E209" s="8">
        <f>+[1]Economics!$E484</f>
        <v>262.52557683077947</v>
      </c>
      <c r="F209" s="8">
        <f>+[1]Weather!$O364</f>
        <v>65.784681488385004</v>
      </c>
      <c r="G209" s="8">
        <v>0</v>
      </c>
      <c r="H209" s="8">
        <v>0</v>
      </c>
      <c r="I209" s="14">
        <v>0</v>
      </c>
      <c r="J209" s="14">
        <v>0</v>
      </c>
      <c r="K209" s="1">
        <v>0</v>
      </c>
      <c r="L209" s="1">
        <v>1</v>
      </c>
    </row>
    <row r="210" spans="1:12" x14ac:dyDescent="0.3">
      <c r="A210" s="1">
        <v>2020</v>
      </c>
      <c r="B210" s="1">
        <v>4</v>
      </c>
      <c r="C210" s="8"/>
      <c r="D210" s="8">
        <f>+[1]Economics!$Q485</f>
        <v>16.588952739327102</v>
      </c>
      <c r="E210" s="8">
        <f>+[1]Economics!$E485</f>
        <v>262.97924825650523</v>
      </c>
      <c r="F210" s="8">
        <f>+[1]Weather!$O365</f>
        <v>114.43546081904267</v>
      </c>
      <c r="G210" s="8">
        <v>0</v>
      </c>
      <c r="H210" s="8">
        <v>0</v>
      </c>
      <c r="I210" s="14">
        <v>0</v>
      </c>
      <c r="J210" s="14">
        <v>0</v>
      </c>
      <c r="K210" s="1">
        <v>0</v>
      </c>
      <c r="L210" s="1">
        <v>1</v>
      </c>
    </row>
    <row r="211" spans="1:12" x14ac:dyDescent="0.3">
      <c r="A211" s="1">
        <v>2020</v>
      </c>
      <c r="B211" s="1">
        <v>5</v>
      </c>
      <c r="C211" s="8"/>
      <c r="D211" s="8">
        <f>+[1]Economics!$Q486</f>
        <v>16.602629480749954</v>
      </c>
      <c r="E211" s="8">
        <f>+[1]Economics!$E486</f>
        <v>263.4029861321834</v>
      </c>
      <c r="F211" s="8">
        <f>+[1]Weather!$O366</f>
        <v>209.37507032768593</v>
      </c>
      <c r="G211" s="8">
        <v>0</v>
      </c>
      <c r="H211" s="8">
        <v>0</v>
      </c>
      <c r="I211" s="14">
        <v>0</v>
      </c>
      <c r="J211" s="14">
        <v>0</v>
      </c>
      <c r="K211" s="1">
        <v>0</v>
      </c>
      <c r="L211" s="1">
        <v>1</v>
      </c>
    </row>
    <row r="212" spans="1:12" x14ac:dyDescent="0.3">
      <c r="A212" s="1">
        <v>2020</v>
      </c>
      <c r="B212" s="1">
        <v>6</v>
      </c>
      <c r="C212" s="8"/>
      <c r="D212" s="8">
        <f>+[1]Economics!$Q487</f>
        <v>16.60796630617196</v>
      </c>
      <c r="E212" s="8">
        <f>+[1]Economics!$E487</f>
        <v>263.82346561131124</v>
      </c>
      <c r="F212" s="8">
        <f>+[1]Weather!$O367</f>
        <v>273.74012490863299</v>
      </c>
      <c r="G212" s="8">
        <v>0</v>
      </c>
      <c r="H212" s="8">
        <v>0</v>
      </c>
      <c r="I212" s="14">
        <v>0</v>
      </c>
      <c r="J212" s="14">
        <v>0</v>
      </c>
      <c r="K212" s="1">
        <v>0</v>
      </c>
      <c r="L212" s="1">
        <v>1</v>
      </c>
    </row>
    <row r="213" spans="1:12" x14ac:dyDescent="0.3">
      <c r="A213" s="1">
        <v>2020</v>
      </c>
      <c r="B213" s="1">
        <v>7</v>
      </c>
      <c r="C213" s="8"/>
      <c r="D213" s="8">
        <f>+[1]Economics!$Q488</f>
        <v>16.614438917297047</v>
      </c>
      <c r="E213" s="8">
        <f>+[1]Economics!$E488</f>
        <v>264.24091970215073</v>
      </c>
      <c r="F213" s="8">
        <f>+[1]Weather!$O368</f>
        <v>322.31916585708109</v>
      </c>
      <c r="G213" s="8">
        <v>0</v>
      </c>
      <c r="H213" s="8">
        <v>0</v>
      </c>
      <c r="I213" s="14">
        <v>0</v>
      </c>
      <c r="J213" s="14">
        <v>0</v>
      </c>
      <c r="K213" s="1">
        <v>0</v>
      </c>
      <c r="L213" s="1">
        <v>1</v>
      </c>
    </row>
    <row r="214" spans="1:12" x14ac:dyDescent="0.3">
      <c r="A214" s="1">
        <v>2020</v>
      </c>
      <c r="B214" s="1">
        <v>8</v>
      </c>
      <c r="C214" s="8"/>
      <c r="D214" s="8">
        <f>+[1]Economics!$Q489</f>
        <v>16.621258294934631</v>
      </c>
      <c r="E214" s="8">
        <f>+[1]Economics!$E489</f>
        <v>264.66738624054057</v>
      </c>
      <c r="F214" s="8">
        <f>+[1]Weather!$O369</f>
        <v>326.1104710977084</v>
      </c>
      <c r="G214" s="8">
        <v>0</v>
      </c>
      <c r="H214" s="8">
        <v>0</v>
      </c>
      <c r="I214" s="14">
        <v>0</v>
      </c>
      <c r="J214" s="14">
        <v>0</v>
      </c>
      <c r="K214" s="1">
        <v>0</v>
      </c>
      <c r="L214" s="1">
        <v>1</v>
      </c>
    </row>
    <row r="215" spans="1:12" x14ac:dyDescent="0.3">
      <c r="A215" s="1">
        <v>2020</v>
      </c>
      <c r="B215" s="1">
        <v>9</v>
      </c>
      <c r="C215" s="8"/>
      <c r="D215" s="8">
        <f>+[1]Economics!$Q490</f>
        <v>16.631336781484411</v>
      </c>
      <c r="E215" s="8">
        <f>+[1]Economics!$E490</f>
        <v>265.09569405730866</v>
      </c>
      <c r="F215" s="8">
        <f>+[1]Weather!$O370</f>
        <v>278.80766602900172</v>
      </c>
      <c r="G215" s="8">
        <v>0</v>
      </c>
      <c r="H215" s="8">
        <v>0</v>
      </c>
      <c r="I215" s="14">
        <v>0</v>
      </c>
      <c r="J215" s="14">
        <v>0</v>
      </c>
      <c r="K215" s="1">
        <v>0</v>
      </c>
      <c r="L215" s="1">
        <v>1</v>
      </c>
    </row>
    <row r="216" spans="1:12" x14ac:dyDescent="0.3">
      <c r="A216" s="1">
        <v>2020</v>
      </c>
      <c r="B216" s="1">
        <v>10</v>
      </c>
      <c r="C216" s="8"/>
      <c r="D216" s="8">
        <f>+[1]Economics!$Q491</f>
        <v>16.637805642070678</v>
      </c>
      <c r="E216" s="8">
        <f>+[1]Economics!$E491</f>
        <v>265.52886182378057</v>
      </c>
      <c r="F216" s="8">
        <f>+[1]Weather!$O371</f>
        <v>197.88443276510594</v>
      </c>
      <c r="G216" s="8">
        <v>0</v>
      </c>
      <c r="H216" s="8">
        <v>0</v>
      </c>
      <c r="I216" s="14">
        <v>0</v>
      </c>
      <c r="J216" s="14">
        <v>0</v>
      </c>
      <c r="K216" s="1">
        <v>0</v>
      </c>
      <c r="L216" s="1">
        <v>1</v>
      </c>
    </row>
    <row r="217" spans="1:12" x14ac:dyDescent="0.3">
      <c r="A217" s="1">
        <v>2020</v>
      </c>
      <c r="B217" s="1">
        <v>11</v>
      </c>
      <c r="C217" s="8"/>
      <c r="D217" s="8">
        <f>+[1]Economics!$Q492</f>
        <v>16.650655553085613</v>
      </c>
      <c r="E217" s="8">
        <f>+[1]Economics!$E492</f>
        <v>265.94955779454318</v>
      </c>
      <c r="F217" s="8">
        <f>+[1]Weather!$O372</f>
        <v>77.707704457362297</v>
      </c>
      <c r="G217" s="8">
        <v>0</v>
      </c>
      <c r="H217" s="8">
        <v>0</v>
      </c>
      <c r="I217" s="14">
        <v>0</v>
      </c>
      <c r="J217" s="14">
        <v>0</v>
      </c>
      <c r="K217" s="1">
        <v>0</v>
      </c>
      <c r="L217" s="1">
        <v>1</v>
      </c>
    </row>
    <row r="218" spans="1:12" x14ac:dyDescent="0.3">
      <c r="A218" s="1">
        <v>2020</v>
      </c>
      <c r="B218" s="1">
        <v>12</v>
      </c>
      <c r="C218" s="8"/>
      <c r="D218" s="8">
        <f>+[1]Economics!$Q493</f>
        <v>16.665104075547404</v>
      </c>
      <c r="E218" s="8">
        <f>+[1]Economics!$E493</f>
        <v>266.36768038167622</v>
      </c>
      <c r="F218" s="8">
        <f>+[1]Weather!$O373</f>
        <v>39.921052135849052</v>
      </c>
      <c r="G218" s="8">
        <v>0</v>
      </c>
      <c r="H218" s="8">
        <v>0</v>
      </c>
      <c r="I218" s="14">
        <v>0</v>
      </c>
      <c r="J218" s="14">
        <v>0</v>
      </c>
      <c r="K218" s="1">
        <v>0</v>
      </c>
      <c r="L218" s="1">
        <v>1</v>
      </c>
    </row>
    <row r="219" spans="1:12" x14ac:dyDescent="0.3">
      <c r="A219" s="1">
        <v>2021</v>
      </c>
      <c r="B219" s="1">
        <v>1</v>
      </c>
      <c r="C219" s="8"/>
      <c r="D219" s="8">
        <f>+[1]Economics!$Q494</f>
        <v>16.674942038120633</v>
      </c>
      <c r="E219" s="8">
        <f>+[1]Economics!$E494</f>
        <v>266.78103300272682</v>
      </c>
      <c r="F219" s="8">
        <f>+[1]Weather!$O374</f>
        <v>25.819153389254694</v>
      </c>
      <c r="G219" s="8">
        <v>0</v>
      </c>
      <c r="H219" s="8">
        <v>0</v>
      </c>
      <c r="I219" s="14">
        <v>0</v>
      </c>
      <c r="J219" s="14">
        <v>0</v>
      </c>
      <c r="K219" s="1">
        <v>0</v>
      </c>
      <c r="L219" s="1">
        <v>1</v>
      </c>
    </row>
    <row r="220" spans="1:12" x14ac:dyDescent="0.3">
      <c r="A220" s="1">
        <v>2021</v>
      </c>
      <c r="B220" s="1">
        <v>2</v>
      </c>
      <c r="C220" s="8"/>
      <c r="D220" s="8">
        <f>+[1]Economics!$Q495</f>
        <v>16.695294071286671</v>
      </c>
      <c r="E220" s="8">
        <f>+[1]Economics!$E495</f>
        <v>267.20537887758309</v>
      </c>
      <c r="F220" s="8">
        <f>+[1]Weather!$O375</f>
        <v>34.616650442410517</v>
      </c>
      <c r="G220" s="8">
        <v>0</v>
      </c>
      <c r="H220" s="8">
        <v>0</v>
      </c>
      <c r="I220" s="14">
        <v>0</v>
      </c>
      <c r="J220" s="14">
        <v>0</v>
      </c>
      <c r="K220" s="1">
        <v>0</v>
      </c>
      <c r="L220" s="1">
        <v>1</v>
      </c>
    </row>
    <row r="221" spans="1:12" x14ac:dyDescent="0.3">
      <c r="A221" s="1">
        <v>2021</v>
      </c>
      <c r="B221" s="1">
        <v>3</v>
      </c>
      <c r="C221" s="8"/>
      <c r="D221" s="8">
        <f>+[1]Economics!$Q496</f>
        <v>16.716708879884379</v>
      </c>
      <c r="E221" s="8">
        <f>+[1]Economics!$E496</f>
        <v>267.63488811969017</v>
      </c>
      <c r="F221" s="8">
        <f>+[1]Weather!$O376</f>
        <v>65.784681488385004</v>
      </c>
      <c r="G221" s="8">
        <v>0</v>
      </c>
      <c r="H221" s="8">
        <v>0</v>
      </c>
      <c r="I221" s="14">
        <v>0</v>
      </c>
      <c r="J221" s="14">
        <v>0</v>
      </c>
      <c r="K221" s="1">
        <v>0</v>
      </c>
      <c r="L221" s="1">
        <v>1</v>
      </c>
    </row>
    <row r="222" spans="1:12" x14ac:dyDescent="0.3">
      <c r="A222" s="1">
        <v>2021</v>
      </c>
      <c r="B222" s="1">
        <v>4</v>
      </c>
      <c r="C222" s="8"/>
      <c r="D222" s="8">
        <f>+[1]Economics!$Q497</f>
        <v>16.742256932975408</v>
      </c>
      <c r="E222" s="8">
        <f>+[1]Economics!$E497</f>
        <v>268.05638394308988</v>
      </c>
      <c r="F222" s="8">
        <f>+[1]Weather!$O377</f>
        <v>114.43546081904267</v>
      </c>
      <c r="G222" s="8">
        <v>0</v>
      </c>
      <c r="H222" s="8">
        <v>0</v>
      </c>
      <c r="I222" s="14">
        <v>0</v>
      </c>
      <c r="J222" s="14">
        <v>0</v>
      </c>
      <c r="K222" s="1">
        <v>0</v>
      </c>
      <c r="L222" s="1">
        <v>1</v>
      </c>
    </row>
    <row r="223" spans="1:12" x14ac:dyDescent="0.3">
      <c r="A223" s="1">
        <v>2021</v>
      </c>
      <c r="B223" s="1">
        <v>5</v>
      </c>
      <c r="C223" s="8"/>
      <c r="D223" s="8">
        <f>+[1]Economics!$Q498</f>
        <v>16.757964071791434</v>
      </c>
      <c r="E223" s="8">
        <f>+[1]Economics!$E498</f>
        <v>268.49479336179127</v>
      </c>
      <c r="F223" s="8">
        <f>+[1]Weather!$O378</f>
        <v>209.37507032768593</v>
      </c>
      <c r="G223" s="8">
        <v>0</v>
      </c>
      <c r="H223" s="8">
        <v>0</v>
      </c>
      <c r="I223" s="14">
        <v>0</v>
      </c>
      <c r="J223" s="14">
        <v>0</v>
      </c>
      <c r="K223" s="1">
        <v>0</v>
      </c>
      <c r="L223" s="1">
        <v>1</v>
      </c>
    </row>
    <row r="224" spans="1:12" x14ac:dyDescent="0.3">
      <c r="A224" s="1">
        <v>2021</v>
      </c>
      <c r="B224" s="1">
        <v>6</v>
      </c>
      <c r="C224" s="8"/>
      <c r="D224" s="8">
        <f>+[1]Economics!$Q499</f>
        <v>16.770543472258581</v>
      </c>
      <c r="E224" s="8">
        <f>+[1]Economics!$E499</f>
        <v>268.93472269511869</v>
      </c>
      <c r="F224" s="8">
        <f>+[1]Weather!$O379</f>
        <v>273.74012490863299</v>
      </c>
      <c r="G224" s="8">
        <v>0</v>
      </c>
      <c r="H224" s="8">
        <v>0</v>
      </c>
      <c r="I224" s="14">
        <v>0</v>
      </c>
      <c r="J224" s="14">
        <v>0</v>
      </c>
      <c r="K224" s="1">
        <v>0</v>
      </c>
      <c r="L224" s="1">
        <v>1</v>
      </c>
    </row>
    <row r="225" spans="1:12" x14ac:dyDescent="0.3">
      <c r="A225" s="1">
        <v>2021</v>
      </c>
      <c r="B225" s="1">
        <v>7</v>
      </c>
      <c r="C225" s="8"/>
      <c r="D225" s="8">
        <f>+[1]Economics!$Q500</f>
        <v>16.785173702360229</v>
      </c>
      <c r="E225" s="8">
        <f>+[1]Economics!$E500</f>
        <v>269.37833122491338</v>
      </c>
      <c r="F225" s="8">
        <f>+[1]Weather!$O380</f>
        <v>322.31916585708109</v>
      </c>
      <c r="G225" s="8">
        <v>0</v>
      </c>
      <c r="H225" s="8">
        <v>0</v>
      </c>
      <c r="I225" s="14">
        <v>0</v>
      </c>
      <c r="J225" s="14">
        <v>0</v>
      </c>
      <c r="K225" s="1">
        <v>0</v>
      </c>
      <c r="L225" s="1">
        <v>1</v>
      </c>
    </row>
    <row r="226" spans="1:12" x14ac:dyDescent="0.3">
      <c r="A226" s="1">
        <v>2021</v>
      </c>
      <c r="B226" s="1">
        <v>8</v>
      </c>
      <c r="C226" s="8"/>
      <c r="D226" s="8">
        <f>+[1]Economics!$Q501</f>
        <v>16.795619305015283</v>
      </c>
      <c r="E226" s="8">
        <f>+[1]Economics!$E501</f>
        <v>269.81308471228863</v>
      </c>
      <c r="F226" s="8">
        <f>+[1]Weather!$O381</f>
        <v>326.1104710977084</v>
      </c>
      <c r="G226" s="8">
        <v>0</v>
      </c>
      <c r="H226" s="8">
        <v>0</v>
      </c>
      <c r="I226" s="14">
        <v>0</v>
      </c>
      <c r="J226" s="14">
        <v>0</v>
      </c>
      <c r="K226" s="1">
        <v>0</v>
      </c>
      <c r="L226" s="1">
        <v>1</v>
      </c>
    </row>
    <row r="227" spans="1:12" x14ac:dyDescent="0.3">
      <c r="A227" s="1">
        <v>2021</v>
      </c>
      <c r="B227" s="1">
        <v>9</v>
      </c>
      <c r="C227" s="8"/>
      <c r="D227" s="8">
        <f>+[1]Economics!$Q502</f>
        <v>16.807268906404268</v>
      </c>
      <c r="E227" s="8">
        <f>+[1]Economics!$E502</f>
        <v>270.24488406279789</v>
      </c>
      <c r="F227" s="8">
        <f>+[1]Weather!$O382</f>
        <v>278.80766602900172</v>
      </c>
      <c r="G227" s="8">
        <v>0</v>
      </c>
      <c r="H227" s="8">
        <v>0</v>
      </c>
      <c r="I227" s="14">
        <v>0</v>
      </c>
      <c r="J227" s="14">
        <v>0</v>
      </c>
      <c r="K227" s="1">
        <v>0</v>
      </c>
      <c r="L227" s="1">
        <v>1</v>
      </c>
    </row>
    <row r="228" spans="1:12" x14ac:dyDescent="0.3">
      <c r="A228" s="1">
        <v>2021</v>
      </c>
      <c r="B228" s="1">
        <v>10</v>
      </c>
      <c r="C228" s="8"/>
      <c r="D228" s="8">
        <f>+[1]Economics!$Q503</f>
        <v>16.813806715445363</v>
      </c>
      <c r="E228" s="8">
        <f>+[1]Economics!$E503</f>
        <v>270.67828004614529</v>
      </c>
      <c r="F228" s="8">
        <f>+[1]Weather!$O383</f>
        <v>197.88443276510594</v>
      </c>
      <c r="G228" s="8">
        <v>0</v>
      </c>
      <c r="H228" s="8">
        <v>0</v>
      </c>
      <c r="I228" s="14">
        <v>0</v>
      </c>
      <c r="J228" s="14">
        <v>0</v>
      </c>
      <c r="K228" s="1">
        <v>0</v>
      </c>
      <c r="L228" s="1">
        <v>1</v>
      </c>
    </row>
    <row r="229" spans="1:12" x14ac:dyDescent="0.3">
      <c r="A229" s="1">
        <v>2021</v>
      </c>
      <c r="B229" s="1">
        <v>11</v>
      </c>
      <c r="C229" s="8"/>
      <c r="D229" s="8">
        <f>+[1]Economics!$Q504</f>
        <v>16.831987092196989</v>
      </c>
      <c r="E229" s="8">
        <f>+[1]Economics!$E504</f>
        <v>271.10861223349843</v>
      </c>
      <c r="F229" s="8">
        <f>+[1]Weather!$O384</f>
        <v>77.707704457362297</v>
      </c>
      <c r="G229" s="8">
        <v>0</v>
      </c>
      <c r="H229" s="8">
        <v>0</v>
      </c>
      <c r="I229" s="14">
        <v>0</v>
      </c>
      <c r="J229" s="14">
        <v>0</v>
      </c>
      <c r="K229" s="1">
        <v>0</v>
      </c>
      <c r="L229" s="1">
        <v>1</v>
      </c>
    </row>
    <row r="230" spans="1:12" x14ac:dyDescent="0.3">
      <c r="A230" s="1">
        <v>2021</v>
      </c>
      <c r="B230" s="1">
        <v>12</v>
      </c>
      <c r="C230" s="8"/>
      <c r="D230" s="8">
        <f>+[1]Economics!$Q505</f>
        <v>16.851950766309265</v>
      </c>
      <c r="E230" s="8">
        <f>+[1]Economics!$E505</f>
        <v>271.54010772035633</v>
      </c>
      <c r="F230" s="8">
        <f>+[1]Weather!$O385</f>
        <v>39.921052135849052</v>
      </c>
      <c r="G230" s="8">
        <v>0</v>
      </c>
      <c r="H230" s="8">
        <v>0</v>
      </c>
      <c r="I230" s="14">
        <v>0</v>
      </c>
      <c r="J230" s="14">
        <v>0</v>
      </c>
      <c r="K230" s="1">
        <v>0</v>
      </c>
      <c r="L230" s="1">
        <v>1</v>
      </c>
    </row>
    <row r="231" spans="1:12" x14ac:dyDescent="0.3">
      <c r="A231" s="1">
        <v>2022</v>
      </c>
      <c r="B231" s="1">
        <v>1</v>
      </c>
      <c r="C231" s="8"/>
      <c r="D231" s="8">
        <f>+[1]Economics!$Q506</f>
        <v>16.873953902694989</v>
      </c>
      <c r="E231" s="8">
        <f>+[1]Economics!$E506</f>
        <v>271.9672152571722</v>
      </c>
      <c r="F231" s="8">
        <f>+[1]Weather!$O386</f>
        <v>25.819153389254694</v>
      </c>
      <c r="G231" s="8">
        <v>0</v>
      </c>
      <c r="H231" s="8">
        <v>0</v>
      </c>
      <c r="I231" s="14">
        <v>0</v>
      </c>
      <c r="J231" s="14">
        <v>0</v>
      </c>
      <c r="K231" s="1">
        <v>0</v>
      </c>
      <c r="L231" s="1">
        <v>1</v>
      </c>
    </row>
    <row r="232" spans="1:12" x14ac:dyDescent="0.3">
      <c r="A232" s="1">
        <v>2022</v>
      </c>
      <c r="B232" s="1">
        <v>2</v>
      </c>
      <c r="C232" s="8"/>
      <c r="D232" s="8">
        <f>+[1]Economics!$Q507</f>
        <v>16.890334908509963</v>
      </c>
      <c r="E232" s="8">
        <f>+[1]Economics!$E507</f>
        <v>272.4039515389029</v>
      </c>
      <c r="F232" s="8">
        <f>+[1]Weather!$O387</f>
        <v>34.616650442410517</v>
      </c>
      <c r="G232" s="8">
        <v>0</v>
      </c>
      <c r="H232" s="8">
        <v>0</v>
      </c>
      <c r="I232" s="14">
        <v>0</v>
      </c>
      <c r="J232" s="14">
        <v>0</v>
      </c>
      <c r="K232" s="1">
        <v>0</v>
      </c>
      <c r="L232" s="1">
        <v>1</v>
      </c>
    </row>
    <row r="233" spans="1:12" x14ac:dyDescent="0.3">
      <c r="A233" s="1">
        <v>2022</v>
      </c>
      <c r="B233" s="1">
        <v>3</v>
      </c>
      <c r="C233" s="8"/>
      <c r="D233" s="8">
        <f>+[1]Economics!$Q508</f>
        <v>16.905203145292855</v>
      </c>
      <c r="E233" s="8">
        <f>+[1]Economics!$E508</f>
        <v>272.84263320392489</v>
      </c>
      <c r="F233" s="8">
        <f>+[1]Weather!$O388</f>
        <v>65.784681488385004</v>
      </c>
      <c r="G233" s="8">
        <v>0</v>
      </c>
      <c r="H233" s="8">
        <v>0</v>
      </c>
      <c r="I233" s="14">
        <v>0</v>
      </c>
      <c r="J233" s="14">
        <v>0</v>
      </c>
      <c r="K233" s="1">
        <v>0</v>
      </c>
      <c r="L233" s="1">
        <v>1</v>
      </c>
    </row>
    <row r="234" spans="1:12" x14ac:dyDescent="0.3">
      <c r="A234" s="1">
        <v>2022</v>
      </c>
      <c r="B234" s="1">
        <v>4</v>
      </c>
      <c r="C234" s="8"/>
      <c r="D234" s="8">
        <f>+[1]Economics!$Q509</f>
        <v>16.918725094424897</v>
      </c>
      <c r="E234" s="8">
        <f>+[1]Economics!$E509</f>
        <v>273.28012559183259</v>
      </c>
      <c r="F234" s="8">
        <f>+[1]Weather!$O389</f>
        <v>114.43546081904267</v>
      </c>
      <c r="G234" s="8">
        <v>0</v>
      </c>
      <c r="H234" s="8">
        <v>0</v>
      </c>
      <c r="I234" s="14">
        <v>0</v>
      </c>
      <c r="J234" s="14">
        <v>0</v>
      </c>
      <c r="K234" s="1">
        <v>0</v>
      </c>
      <c r="L234" s="1">
        <v>1</v>
      </c>
    </row>
    <row r="235" spans="1:12" x14ac:dyDescent="0.3">
      <c r="A235" s="1">
        <v>2022</v>
      </c>
      <c r="B235" s="1">
        <v>5</v>
      </c>
      <c r="C235" s="8"/>
      <c r="D235" s="8">
        <f>+[1]Economics!$Q510</f>
        <v>16.93579133061483</v>
      </c>
      <c r="E235" s="8">
        <f>+[1]Economics!$E510</f>
        <v>273.71890753681583</v>
      </c>
      <c r="F235" s="8">
        <f>+[1]Weather!$O390</f>
        <v>209.37507032768593</v>
      </c>
      <c r="G235" s="8">
        <v>0</v>
      </c>
      <c r="H235" s="8">
        <v>0</v>
      </c>
      <c r="I235" s="14">
        <v>0</v>
      </c>
      <c r="J235" s="14">
        <v>0</v>
      </c>
      <c r="K235" s="1">
        <v>0</v>
      </c>
      <c r="L235" s="1">
        <v>1</v>
      </c>
    </row>
    <row r="236" spans="1:12" x14ac:dyDescent="0.3">
      <c r="A236" s="1">
        <v>2022</v>
      </c>
      <c r="B236" s="1">
        <v>6</v>
      </c>
      <c r="C236" s="8"/>
      <c r="D236" s="8">
        <f>+[1]Economics!$Q511</f>
        <v>16.954137313940851</v>
      </c>
      <c r="E236" s="8">
        <f>+[1]Economics!$E511</f>
        <v>274.15856687135152</v>
      </c>
      <c r="F236" s="8">
        <f>+[1]Weather!$O391</f>
        <v>273.74012490863299</v>
      </c>
      <c r="G236" s="8">
        <v>0</v>
      </c>
      <c r="H236" s="8">
        <v>0</v>
      </c>
      <c r="I236" s="14">
        <v>0</v>
      </c>
      <c r="J236" s="14">
        <v>0</v>
      </c>
      <c r="K236" s="1">
        <v>0</v>
      </c>
      <c r="L236" s="1">
        <v>1</v>
      </c>
    </row>
    <row r="237" spans="1:12" x14ac:dyDescent="0.3">
      <c r="A237" s="1">
        <v>2022</v>
      </c>
      <c r="B237" s="1">
        <v>7</v>
      </c>
      <c r="C237" s="8"/>
      <c r="D237" s="8">
        <f>+[1]Economics!$Q512</f>
        <v>16.972791410131094</v>
      </c>
      <c r="E237" s="8">
        <f>+[1]Economics!$E512</f>
        <v>274.5927045977196</v>
      </c>
      <c r="F237" s="8">
        <f>+[1]Weather!$O392</f>
        <v>322.31916585708109</v>
      </c>
      <c r="G237" s="8">
        <v>0</v>
      </c>
      <c r="H237" s="8">
        <v>0</v>
      </c>
      <c r="I237" s="14">
        <v>0</v>
      </c>
      <c r="J237" s="14">
        <v>0</v>
      </c>
      <c r="K237" s="1">
        <v>0</v>
      </c>
      <c r="L237" s="1">
        <v>1</v>
      </c>
    </row>
    <row r="238" spans="1:12" x14ac:dyDescent="0.3">
      <c r="A238" s="1">
        <v>2022</v>
      </c>
      <c r="B238" s="1">
        <v>8</v>
      </c>
      <c r="C238" s="8"/>
      <c r="D238" s="8">
        <f>+[1]Economics!$Q513</f>
        <v>16.990398055537657</v>
      </c>
      <c r="E238" s="8">
        <f>+[1]Economics!$E513</f>
        <v>275.03901831383365</v>
      </c>
      <c r="F238" s="8">
        <f>+[1]Weather!$O393</f>
        <v>326.1104710977084</v>
      </c>
      <c r="G238" s="8">
        <v>0</v>
      </c>
      <c r="H238" s="8">
        <v>0</v>
      </c>
      <c r="I238" s="14">
        <v>0</v>
      </c>
      <c r="J238" s="14">
        <v>0</v>
      </c>
      <c r="K238" s="1">
        <v>0</v>
      </c>
      <c r="L238" s="1">
        <v>1</v>
      </c>
    </row>
    <row r="239" spans="1:12" x14ac:dyDescent="0.3">
      <c r="A239" s="1">
        <v>2022</v>
      </c>
      <c r="B239" s="1">
        <v>9</v>
      </c>
      <c r="C239" s="8"/>
      <c r="D239" s="8">
        <f>+[1]Economics!$Q514</f>
        <v>17.007052406711015</v>
      </c>
      <c r="E239" s="8">
        <f>+[1]Economics!$E514</f>
        <v>275.48827708844675</v>
      </c>
      <c r="F239" s="8">
        <f>+[1]Weather!$O394</f>
        <v>278.80766602900172</v>
      </c>
      <c r="G239" s="8">
        <v>0</v>
      </c>
      <c r="H239" s="8">
        <v>0</v>
      </c>
      <c r="I239" s="14">
        <v>0</v>
      </c>
      <c r="J239" s="14">
        <v>0</v>
      </c>
      <c r="K239" s="1">
        <v>0</v>
      </c>
      <c r="L239" s="1">
        <v>1</v>
      </c>
    </row>
    <row r="240" spans="1:12" x14ac:dyDescent="0.3">
      <c r="A240" s="1">
        <v>2022</v>
      </c>
      <c r="B240" s="1">
        <v>10</v>
      </c>
      <c r="C240" s="8"/>
      <c r="D240" s="8">
        <f>+[1]Economics!$Q515</f>
        <v>17.024699814001774</v>
      </c>
      <c r="E240" s="8">
        <f>+[1]Economics!$E515</f>
        <v>275.93521157284459</v>
      </c>
      <c r="F240" s="8">
        <f>+[1]Weather!$O395</f>
        <v>197.88443276510594</v>
      </c>
      <c r="G240" s="8">
        <v>0</v>
      </c>
      <c r="H240" s="8">
        <v>0</v>
      </c>
      <c r="I240" s="14">
        <v>0</v>
      </c>
      <c r="J240" s="14">
        <v>0</v>
      </c>
      <c r="K240" s="1">
        <v>0</v>
      </c>
      <c r="L240" s="1">
        <v>1</v>
      </c>
    </row>
    <row r="241" spans="1:12" x14ac:dyDescent="0.3">
      <c r="A241" s="1">
        <v>2022</v>
      </c>
      <c r="B241" s="1">
        <v>11</v>
      </c>
      <c r="C241" s="8"/>
      <c r="D241" s="8">
        <f>+[1]Economics!$Q516</f>
        <v>17.039966803591646</v>
      </c>
      <c r="E241" s="8">
        <f>+[1]Economics!$E516</f>
        <v>276.38601920784953</v>
      </c>
      <c r="F241" s="8">
        <f>+[1]Weather!$O396</f>
        <v>77.707704457362297</v>
      </c>
      <c r="G241" s="8">
        <v>0</v>
      </c>
      <c r="H241" s="8">
        <v>0</v>
      </c>
      <c r="I241" s="14">
        <v>0</v>
      </c>
      <c r="J241" s="14">
        <v>0</v>
      </c>
      <c r="K241" s="1">
        <v>0</v>
      </c>
      <c r="L241" s="1">
        <v>1</v>
      </c>
    </row>
    <row r="242" spans="1:12" x14ac:dyDescent="0.3">
      <c r="A242" s="1">
        <v>2022</v>
      </c>
      <c r="B242" s="1">
        <v>12</v>
      </c>
      <c r="C242" s="8"/>
      <c r="D242" s="8">
        <f>+[1]Economics!$Q517</f>
        <v>17.055775893002743</v>
      </c>
      <c r="E242" s="8">
        <f>+[1]Economics!$E517</f>
        <v>276.83736921930586</v>
      </c>
      <c r="F242" s="8">
        <f>+[1]Weather!$O397</f>
        <v>39.921052135849052</v>
      </c>
      <c r="G242" s="8">
        <v>0</v>
      </c>
      <c r="H242" s="8">
        <v>0</v>
      </c>
      <c r="I242" s="14">
        <v>0</v>
      </c>
      <c r="J242" s="14">
        <v>0</v>
      </c>
      <c r="K242" s="1">
        <v>0</v>
      </c>
      <c r="L242" s="1">
        <v>1</v>
      </c>
    </row>
    <row r="243" spans="1:12" x14ac:dyDescent="0.3">
      <c r="A243" s="1">
        <v>2023</v>
      </c>
      <c r="B243" s="1">
        <v>1</v>
      </c>
      <c r="C243" s="8"/>
      <c r="D243" s="8">
        <f>+[1]Economics!$Q518</f>
        <v>17.068368083248057</v>
      </c>
      <c r="E243" s="8">
        <f>+[1]Economics!$E518</f>
        <v>277.28600466645753</v>
      </c>
      <c r="F243" s="8">
        <f>+[1]Weather!$O398</f>
        <v>25.819153389254694</v>
      </c>
      <c r="G243" s="8">
        <v>0</v>
      </c>
      <c r="H243" s="8">
        <v>0</v>
      </c>
      <c r="I243" s="14">
        <v>0</v>
      </c>
      <c r="J243" s="14">
        <v>0</v>
      </c>
      <c r="K243" s="1">
        <v>0</v>
      </c>
      <c r="L243" s="1">
        <v>1</v>
      </c>
    </row>
    <row r="244" spans="1:12" x14ac:dyDescent="0.3">
      <c r="A244" s="1">
        <v>2023</v>
      </c>
      <c r="B244" s="1">
        <v>2</v>
      </c>
      <c r="C244" s="8"/>
      <c r="D244" s="8">
        <f>+[1]Economics!$Q519</f>
        <v>17.088537202306426</v>
      </c>
      <c r="E244" s="8">
        <f>+[1]Economics!$E519</f>
        <v>277.74048263254593</v>
      </c>
      <c r="F244" s="8">
        <f>+[1]Weather!$O399</f>
        <v>34.616650442410517</v>
      </c>
      <c r="G244" s="8">
        <v>0</v>
      </c>
      <c r="H244" s="8">
        <v>0</v>
      </c>
      <c r="I244" s="14">
        <v>0</v>
      </c>
      <c r="J244" s="14">
        <v>0</v>
      </c>
      <c r="K244" s="1">
        <v>0</v>
      </c>
      <c r="L244" s="1">
        <v>1</v>
      </c>
    </row>
    <row r="245" spans="1:12" x14ac:dyDescent="0.3">
      <c r="A245" s="1">
        <v>2023</v>
      </c>
      <c r="B245" s="1">
        <v>3</v>
      </c>
      <c r="C245" s="8"/>
      <c r="D245" s="8">
        <f>+[1]Economics!$Q520</f>
        <v>17.109644922812407</v>
      </c>
      <c r="E245" s="8">
        <f>+[1]Economics!$E520</f>
        <v>278.19651270099638</v>
      </c>
      <c r="F245" s="8">
        <f>+[1]Weather!$O400</f>
        <v>65.784681488385004</v>
      </c>
      <c r="G245" s="8">
        <v>0</v>
      </c>
      <c r="H245" s="8">
        <v>0</v>
      </c>
      <c r="I245" s="14">
        <v>0</v>
      </c>
      <c r="J245" s="14">
        <v>0</v>
      </c>
      <c r="K245" s="1">
        <v>0</v>
      </c>
      <c r="L245" s="1">
        <v>1</v>
      </c>
    </row>
    <row r="246" spans="1:12" x14ac:dyDescent="0.3">
      <c r="A246" s="1">
        <v>2023</v>
      </c>
      <c r="B246" s="1">
        <v>4</v>
      </c>
      <c r="C246" s="8"/>
      <c r="D246" s="8">
        <f>+[1]Economics!$Q521</f>
        <v>17.133804234195363</v>
      </c>
      <c r="E246" s="8">
        <f>+[1]Economics!$E521</f>
        <v>278.6502808724361</v>
      </c>
      <c r="F246" s="8">
        <f>+[1]Weather!$O401</f>
        <v>114.43546081904267</v>
      </c>
      <c r="G246" s="8">
        <v>0</v>
      </c>
      <c r="H246" s="8">
        <v>0</v>
      </c>
      <c r="I246" s="14">
        <v>0</v>
      </c>
      <c r="J246" s="14">
        <v>0</v>
      </c>
      <c r="K246" s="1">
        <v>0</v>
      </c>
      <c r="L246" s="1">
        <v>1</v>
      </c>
    </row>
    <row r="247" spans="1:12" x14ac:dyDescent="0.3">
      <c r="A247" s="1">
        <v>2023</v>
      </c>
      <c r="B247" s="1">
        <v>5</v>
      </c>
      <c r="C247" s="8"/>
      <c r="D247" s="8">
        <f>+[1]Economics!$Q522</f>
        <v>17.150590278505145</v>
      </c>
      <c r="E247" s="8">
        <f>+[1]Economics!$E522</f>
        <v>279.10815396567023</v>
      </c>
      <c r="F247" s="8">
        <f>+[1]Weather!$O402</f>
        <v>209.37507032768593</v>
      </c>
      <c r="G247" s="8">
        <v>0</v>
      </c>
      <c r="H247" s="8">
        <v>0</v>
      </c>
      <c r="I247" s="14">
        <v>0</v>
      </c>
      <c r="J247" s="14">
        <v>0</v>
      </c>
      <c r="K247" s="1">
        <v>0</v>
      </c>
      <c r="L247" s="1">
        <v>1</v>
      </c>
    </row>
    <row r="248" spans="1:12" x14ac:dyDescent="0.3">
      <c r="A248" s="1">
        <v>2023</v>
      </c>
      <c r="B248" s="1">
        <v>6</v>
      </c>
      <c r="C248" s="8"/>
      <c r="D248" s="8">
        <f>+[1]Economics!$Q523</f>
        <v>17.164978542910291</v>
      </c>
      <c r="E248" s="8">
        <f>+[1]Economics!$E523</f>
        <v>279.56736516189363</v>
      </c>
      <c r="F248" s="8">
        <f>+[1]Weather!$O403</f>
        <v>273.74012490863299</v>
      </c>
      <c r="G248" s="8">
        <v>0</v>
      </c>
      <c r="H248" s="8">
        <v>0</v>
      </c>
      <c r="I248" s="14">
        <v>0</v>
      </c>
      <c r="J248" s="14">
        <v>0</v>
      </c>
      <c r="K248" s="1">
        <v>0</v>
      </c>
      <c r="L248" s="1">
        <v>1</v>
      </c>
    </row>
    <row r="249" spans="1:12" x14ac:dyDescent="0.3">
      <c r="A249" s="1">
        <v>2023</v>
      </c>
      <c r="B249" s="1">
        <v>7</v>
      </c>
      <c r="C249" s="8"/>
      <c r="D249" s="8">
        <f>+[1]Economics!$Q524</f>
        <v>17.18100192093603</v>
      </c>
      <c r="E249" s="8">
        <f>+[1]Economics!$E524</f>
        <v>280.02260517713131</v>
      </c>
      <c r="F249" s="8">
        <f>+[1]Weather!$O404</f>
        <v>322.31916585708109</v>
      </c>
      <c r="G249" s="8">
        <v>0</v>
      </c>
      <c r="H249" s="8">
        <v>0</v>
      </c>
      <c r="I249" s="14">
        <v>0</v>
      </c>
      <c r="J249" s="14">
        <v>0</v>
      </c>
      <c r="K249" s="1">
        <v>0</v>
      </c>
      <c r="L249" s="1">
        <v>1</v>
      </c>
    </row>
    <row r="250" spans="1:12" x14ac:dyDescent="0.3">
      <c r="A250" s="1">
        <v>2023</v>
      </c>
      <c r="B250" s="1">
        <v>8</v>
      </c>
      <c r="C250" s="8"/>
      <c r="D250" s="8">
        <f>+[1]Economics!$Q525</f>
        <v>17.193691443706772</v>
      </c>
      <c r="E250" s="8">
        <f>+[1]Economics!$E525</f>
        <v>280.48645706032858</v>
      </c>
      <c r="F250" s="8">
        <f>+[1]Weather!$O405</f>
        <v>326.1104710977084</v>
      </c>
      <c r="G250" s="8">
        <v>0</v>
      </c>
      <c r="H250" s="8">
        <v>0</v>
      </c>
      <c r="I250" s="14">
        <v>0</v>
      </c>
      <c r="J250" s="14">
        <v>0</v>
      </c>
      <c r="K250" s="1">
        <v>0</v>
      </c>
      <c r="L250" s="1">
        <v>1</v>
      </c>
    </row>
    <row r="251" spans="1:12" x14ac:dyDescent="0.3">
      <c r="A251" s="1">
        <v>2023</v>
      </c>
      <c r="B251" s="1">
        <v>9</v>
      </c>
      <c r="C251" s="8"/>
      <c r="D251" s="8">
        <f>+[1]Economics!$Q526</f>
        <v>17.207211472271297</v>
      </c>
      <c r="E251" s="8">
        <f>+[1]Economics!$E526</f>
        <v>280.95193776254013</v>
      </c>
      <c r="F251" s="8">
        <f>+[1]Weather!$O406</f>
        <v>278.80766602900172</v>
      </c>
      <c r="G251" s="8">
        <v>0</v>
      </c>
      <c r="H251" s="8">
        <v>0</v>
      </c>
      <c r="I251" s="14">
        <v>0</v>
      </c>
      <c r="J251" s="14">
        <v>0</v>
      </c>
      <c r="K251" s="1">
        <v>0</v>
      </c>
      <c r="L251" s="1">
        <v>1</v>
      </c>
    </row>
    <row r="252" spans="1:12" x14ac:dyDescent="0.3">
      <c r="A252" s="1">
        <v>2023</v>
      </c>
      <c r="B252" s="1">
        <v>10</v>
      </c>
      <c r="C252" s="8"/>
      <c r="D252" s="8">
        <f>+[1]Economics!$Q527</f>
        <v>17.217025553617201</v>
      </c>
      <c r="E252" s="8">
        <f>+[1]Economics!$E527</f>
        <v>281.41778730792743</v>
      </c>
      <c r="F252" s="8">
        <f>+[1]Weather!$O407</f>
        <v>197.88443276510594</v>
      </c>
      <c r="G252" s="8">
        <v>0</v>
      </c>
      <c r="H252" s="8">
        <v>0</v>
      </c>
      <c r="I252" s="14">
        <v>0</v>
      </c>
      <c r="J252" s="14">
        <v>0</v>
      </c>
      <c r="K252" s="1">
        <v>0</v>
      </c>
      <c r="L252" s="1">
        <v>1</v>
      </c>
    </row>
    <row r="253" spans="1:12" x14ac:dyDescent="0.3">
      <c r="A253" s="1">
        <v>2023</v>
      </c>
      <c r="B253" s="1">
        <v>11</v>
      </c>
      <c r="C253" s="8"/>
      <c r="D253" s="8">
        <f>+[1]Economics!$Q528</f>
        <v>17.235234197354426</v>
      </c>
      <c r="E253" s="8">
        <f>+[1]Economics!$E528</f>
        <v>281.88283260783027</v>
      </c>
      <c r="F253" s="8">
        <f>+[1]Weather!$O408</f>
        <v>77.707704457362297</v>
      </c>
      <c r="G253" s="8">
        <v>0</v>
      </c>
      <c r="H253" s="8">
        <v>0</v>
      </c>
      <c r="I253" s="14">
        <v>0</v>
      </c>
      <c r="J253" s="14">
        <v>0</v>
      </c>
      <c r="K253" s="1">
        <v>0</v>
      </c>
      <c r="L253" s="1">
        <v>1</v>
      </c>
    </row>
    <row r="254" spans="1:12" x14ac:dyDescent="0.3">
      <c r="A254" s="1">
        <v>2023</v>
      </c>
      <c r="B254" s="1">
        <v>12</v>
      </c>
      <c r="C254" s="8"/>
      <c r="D254" s="8">
        <f>+[1]Economics!$Q529</f>
        <v>17.25481823471841</v>
      </c>
      <c r="E254" s="8">
        <f>+[1]Economics!$E529</f>
        <v>282.34598008424223</v>
      </c>
      <c r="F254" s="8">
        <f>+[1]Weather!$O409</f>
        <v>39.921052135849052</v>
      </c>
      <c r="G254" s="8">
        <v>0</v>
      </c>
      <c r="H254" s="8">
        <v>0</v>
      </c>
      <c r="I254" s="14">
        <v>0</v>
      </c>
      <c r="J254" s="14">
        <v>0</v>
      </c>
      <c r="K254" s="1">
        <v>0</v>
      </c>
      <c r="L254" s="1">
        <v>1</v>
      </c>
    </row>
    <row r="255" spans="1:12" x14ac:dyDescent="0.3">
      <c r="A255" s="1">
        <v>2024</v>
      </c>
      <c r="B255" s="1">
        <v>1</v>
      </c>
      <c r="C255" s="8"/>
      <c r="D255" s="8">
        <f>+[1]Economics!$Q530</f>
        <v>17.275655319378572</v>
      </c>
      <c r="E255" s="8">
        <f>+[1]Economics!$E530</f>
        <v>282.81456781338102</v>
      </c>
      <c r="F255" s="8">
        <f>+[1]Weather!$O410</f>
        <v>25.819153389254694</v>
      </c>
      <c r="G255" s="8">
        <v>0</v>
      </c>
      <c r="H255" s="8">
        <v>0</v>
      </c>
      <c r="I255" s="14">
        <v>0</v>
      </c>
      <c r="J255" s="14">
        <v>0</v>
      </c>
      <c r="K255" s="1">
        <v>0</v>
      </c>
      <c r="L255" s="1">
        <v>1</v>
      </c>
    </row>
    <row r="256" spans="1:12" x14ac:dyDescent="0.3">
      <c r="A256" s="1">
        <v>2024</v>
      </c>
      <c r="B256" s="1">
        <v>2</v>
      </c>
      <c r="C256" s="8"/>
      <c r="D256" s="8">
        <f>+[1]Economics!$Q531</f>
        <v>17.293080694834508</v>
      </c>
      <c r="E256" s="8">
        <f>+[1]Economics!$E531</f>
        <v>283.27128658242435</v>
      </c>
      <c r="F256" s="8">
        <f>+[1]Weather!$O411</f>
        <v>34.616650442410517</v>
      </c>
      <c r="G256" s="8">
        <v>0</v>
      </c>
      <c r="H256" s="8">
        <v>0</v>
      </c>
      <c r="I256" s="14">
        <v>0</v>
      </c>
      <c r="J256" s="14">
        <v>0</v>
      </c>
      <c r="K256" s="1">
        <v>0</v>
      </c>
      <c r="L256" s="1">
        <v>1</v>
      </c>
    </row>
    <row r="257" spans="1:12" x14ac:dyDescent="0.3">
      <c r="A257" s="1">
        <v>2024</v>
      </c>
      <c r="B257" s="1">
        <v>3</v>
      </c>
      <c r="C257" s="8"/>
      <c r="D257" s="8">
        <f>+[1]Economics!$Q532</f>
        <v>17.309136339636115</v>
      </c>
      <c r="E257" s="8">
        <f>+[1]Economics!$E532</f>
        <v>283.72594560419458</v>
      </c>
      <c r="F257" s="8">
        <f>+[1]Weather!$O412</f>
        <v>65.784681488385004</v>
      </c>
      <c r="G257" s="8">
        <v>0</v>
      </c>
      <c r="H257" s="8">
        <v>0</v>
      </c>
      <c r="I257" s="14">
        <v>0</v>
      </c>
      <c r="J257" s="14">
        <v>0</v>
      </c>
      <c r="K257" s="1">
        <v>0</v>
      </c>
      <c r="L257" s="1">
        <v>1</v>
      </c>
    </row>
    <row r="258" spans="1:12" x14ac:dyDescent="0.3">
      <c r="A258" s="1">
        <v>2024</v>
      </c>
      <c r="B258" s="1">
        <v>4</v>
      </c>
      <c r="C258" s="8"/>
      <c r="D258" s="8">
        <f>+[1]Economics!$Q533</f>
        <v>17.326454021603627</v>
      </c>
      <c r="E258" s="8">
        <f>+[1]Economics!$E533</f>
        <v>284.17948588299288</v>
      </c>
      <c r="F258" s="8">
        <f>+[1]Weather!$O413</f>
        <v>114.43546081904267</v>
      </c>
      <c r="G258" s="8">
        <v>0</v>
      </c>
      <c r="H258" s="8">
        <v>0</v>
      </c>
      <c r="I258" s="14">
        <v>0</v>
      </c>
      <c r="J258" s="14">
        <v>0</v>
      </c>
      <c r="K258" s="1">
        <v>0</v>
      </c>
      <c r="L258" s="1">
        <v>1</v>
      </c>
    </row>
    <row r="259" spans="1:12" x14ac:dyDescent="0.3">
      <c r="A259" s="1">
        <v>2024</v>
      </c>
      <c r="B259" s="1">
        <v>5</v>
      </c>
      <c r="C259" s="8"/>
      <c r="D259" s="8">
        <f>+[1]Economics!$Q534</f>
        <v>17.341645750240719</v>
      </c>
      <c r="E259" s="8">
        <f>+[1]Economics!$E534</f>
        <v>284.63561735876846</v>
      </c>
      <c r="F259" s="8">
        <f>+[1]Weather!$O414</f>
        <v>209.37507032768593</v>
      </c>
      <c r="G259" s="8">
        <v>0</v>
      </c>
      <c r="H259" s="8">
        <v>0</v>
      </c>
      <c r="I259" s="14">
        <v>0</v>
      </c>
      <c r="J259" s="14">
        <v>0</v>
      </c>
      <c r="K259" s="1">
        <v>0</v>
      </c>
      <c r="L259" s="1">
        <v>1</v>
      </c>
    </row>
    <row r="260" spans="1:12" x14ac:dyDescent="0.3">
      <c r="A260" s="1">
        <v>2024</v>
      </c>
      <c r="B260" s="1">
        <v>6</v>
      </c>
      <c r="C260" s="8"/>
      <c r="D260" s="8">
        <f>+[1]Economics!$Q535</f>
        <v>17.356029021333882</v>
      </c>
      <c r="E260" s="8">
        <f>+[1]Economics!$E535</f>
        <v>285.09439675823882</v>
      </c>
      <c r="F260" s="8">
        <f>+[1]Weather!$O415</f>
        <v>273.74012490863299</v>
      </c>
      <c r="G260" s="8">
        <v>0</v>
      </c>
      <c r="H260" s="8">
        <v>0</v>
      </c>
      <c r="I260" s="14">
        <v>0</v>
      </c>
      <c r="J260" s="14">
        <v>0</v>
      </c>
      <c r="K260" s="1">
        <v>0</v>
      </c>
      <c r="L260" s="1">
        <v>1</v>
      </c>
    </row>
    <row r="261" spans="1:12" x14ac:dyDescent="0.3">
      <c r="A261" s="1">
        <v>2024</v>
      </c>
      <c r="B261" s="1">
        <v>7</v>
      </c>
      <c r="C261" s="8"/>
      <c r="D261" s="8">
        <f>+[1]Economics!$Q536</f>
        <v>17.372661047396711</v>
      </c>
      <c r="E261" s="8">
        <f>+[1]Economics!$E536</f>
        <v>285.54556643242546</v>
      </c>
      <c r="F261" s="8">
        <f>+[1]Weather!$O416</f>
        <v>322.31916585708109</v>
      </c>
      <c r="G261" s="8">
        <v>0</v>
      </c>
      <c r="H261" s="8">
        <v>0</v>
      </c>
      <c r="I261" s="14">
        <v>0</v>
      </c>
      <c r="J261" s="14">
        <v>0</v>
      </c>
      <c r="K261" s="1">
        <v>0</v>
      </c>
      <c r="L261" s="1">
        <v>1</v>
      </c>
    </row>
    <row r="262" spans="1:12" x14ac:dyDescent="0.3">
      <c r="A262" s="1">
        <v>2024</v>
      </c>
      <c r="B262" s="1">
        <v>8</v>
      </c>
      <c r="C262" s="8"/>
      <c r="D262" s="8">
        <f>+[1]Economics!$Q537</f>
        <v>17.383166568728331</v>
      </c>
      <c r="E262" s="8">
        <f>+[1]Economics!$E537</f>
        <v>286.01213657509459</v>
      </c>
      <c r="F262" s="8">
        <f>+[1]Weather!$O417</f>
        <v>326.1104710977084</v>
      </c>
      <c r="G262" s="8">
        <v>0</v>
      </c>
      <c r="H262" s="8">
        <v>0</v>
      </c>
      <c r="I262" s="14">
        <v>0</v>
      </c>
      <c r="J262" s="14">
        <v>0</v>
      </c>
      <c r="K262" s="1">
        <v>0</v>
      </c>
      <c r="L262" s="1">
        <v>1</v>
      </c>
    </row>
    <row r="263" spans="1:12" x14ac:dyDescent="0.3">
      <c r="A263" s="1">
        <v>2024</v>
      </c>
      <c r="B263" s="1">
        <v>9</v>
      </c>
      <c r="C263" s="8"/>
      <c r="D263" s="8">
        <f>+[1]Economics!$Q538</f>
        <v>17.394667078361284</v>
      </c>
      <c r="E263" s="8">
        <f>+[1]Economics!$E538</f>
        <v>286.48339699247998</v>
      </c>
      <c r="F263" s="8">
        <f>+[1]Weather!$O418</f>
        <v>278.80766602900172</v>
      </c>
      <c r="G263" s="8">
        <v>0</v>
      </c>
      <c r="H263" s="8">
        <v>0</v>
      </c>
      <c r="I263" s="14">
        <v>0</v>
      </c>
      <c r="J263" s="14">
        <v>0</v>
      </c>
      <c r="K263" s="1">
        <v>0</v>
      </c>
      <c r="L263" s="1">
        <v>1</v>
      </c>
    </row>
    <row r="264" spans="1:12" x14ac:dyDescent="0.3">
      <c r="A264" s="1">
        <v>2024</v>
      </c>
      <c r="B264" s="1">
        <v>10</v>
      </c>
      <c r="C264" s="8"/>
      <c r="D264" s="8">
        <f>+[1]Economics!$Q539</f>
        <v>17.396799671532467</v>
      </c>
      <c r="E264" s="8">
        <f>+[1]Economics!$E539</f>
        <v>286.94625949841645</v>
      </c>
      <c r="F264" s="8">
        <f>+[1]Weather!$O419</f>
        <v>197.88443276510594</v>
      </c>
      <c r="G264" s="8">
        <v>0</v>
      </c>
      <c r="H264" s="8">
        <v>0</v>
      </c>
      <c r="I264" s="14">
        <v>0</v>
      </c>
      <c r="J264" s="14">
        <v>0</v>
      </c>
      <c r="K264" s="1">
        <v>0</v>
      </c>
      <c r="L264" s="1">
        <v>1</v>
      </c>
    </row>
    <row r="265" spans="1:12" x14ac:dyDescent="0.3">
      <c r="A265" s="1">
        <v>2024</v>
      </c>
      <c r="B265" s="1">
        <v>11</v>
      </c>
      <c r="C265" s="8"/>
      <c r="D265" s="8">
        <f>+[1]Economics!$Q540</f>
        <v>17.420441564029396</v>
      </c>
      <c r="E265" s="8">
        <f>+[1]Economics!$E540</f>
        <v>287.4272104149274</v>
      </c>
      <c r="F265" s="8">
        <f>+[1]Weather!$O420</f>
        <v>77.707704457362297</v>
      </c>
      <c r="G265" s="8">
        <v>0</v>
      </c>
      <c r="H265" s="8">
        <v>0</v>
      </c>
      <c r="I265" s="14">
        <v>0</v>
      </c>
      <c r="J265" s="14">
        <v>0</v>
      </c>
      <c r="K265" s="1">
        <v>0</v>
      </c>
      <c r="L265" s="1">
        <v>1</v>
      </c>
    </row>
    <row r="266" spans="1:12" x14ac:dyDescent="0.3">
      <c r="A266" s="1">
        <v>2024</v>
      </c>
      <c r="B266" s="1">
        <v>12</v>
      </c>
      <c r="C266" s="8"/>
      <c r="D266" s="8">
        <f>+[1]Economics!$Q541</f>
        <v>17.448283087141764</v>
      </c>
      <c r="E266" s="8">
        <f>+[1]Economics!$E541</f>
        <v>287.90993008665612</v>
      </c>
      <c r="F266" s="8">
        <f>+[1]Weather!$O421</f>
        <v>39.921052135849052</v>
      </c>
      <c r="G266" s="8">
        <v>0</v>
      </c>
      <c r="H266" s="8">
        <v>0</v>
      </c>
      <c r="I266" s="14">
        <v>0</v>
      </c>
      <c r="J266" s="14">
        <v>0</v>
      </c>
      <c r="K266" s="1">
        <v>0</v>
      </c>
      <c r="L266" s="1">
        <v>1</v>
      </c>
    </row>
    <row r="267" spans="1:12" x14ac:dyDescent="0.3">
      <c r="A267" s="1">
        <v>2025</v>
      </c>
      <c r="B267" s="1">
        <v>1</v>
      </c>
      <c r="C267" s="8"/>
      <c r="D267" s="8">
        <f>+[1]Economics!$Q542</f>
        <v>17.478094196312625</v>
      </c>
      <c r="E267" s="8">
        <f>+[1]Economics!$E542</f>
        <v>288.39695112946424</v>
      </c>
      <c r="F267" s="8">
        <f>+[1]Weather!$O422</f>
        <v>25.819153389254694</v>
      </c>
      <c r="G267" s="8">
        <v>0</v>
      </c>
      <c r="H267" s="8">
        <v>0</v>
      </c>
      <c r="I267" s="14">
        <v>0</v>
      </c>
      <c r="J267" s="14">
        <v>0</v>
      </c>
      <c r="K267" s="1">
        <v>0</v>
      </c>
      <c r="L267" s="1">
        <v>1</v>
      </c>
    </row>
    <row r="268" spans="1:12" x14ac:dyDescent="0.3">
      <c r="A268" s="1">
        <v>2025</v>
      </c>
      <c r="B268" s="1">
        <v>2</v>
      </c>
      <c r="C268" s="8"/>
      <c r="D268" s="8">
        <f>+[1]Economics!$Q543</f>
        <v>17.501923622304634</v>
      </c>
      <c r="E268" s="8">
        <f>+[1]Economics!$E543</f>
        <v>288.87347732075125</v>
      </c>
      <c r="F268" s="8">
        <f>+[1]Weather!$O423</f>
        <v>34.616650442410517</v>
      </c>
      <c r="G268" s="8">
        <v>0</v>
      </c>
      <c r="H268" s="8">
        <v>0</v>
      </c>
      <c r="I268" s="14">
        <v>0</v>
      </c>
      <c r="J268" s="14">
        <v>0</v>
      </c>
      <c r="K268" s="1">
        <v>0</v>
      </c>
      <c r="L268" s="1">
        <v>1</v>
      </c>
    </row>
    <row r="269" spans="1:12" x14ac:dyDescent="0.3">
      <c r="A269" s="1">
        <v>2025</v>
      </c>
      <c r="B269" s="1">
        <v>3</v>
      </c>
      <c r="C269" s="8"/>
      <c r="D269" s="8">
        <f>+[1]Economics!$Q544</f>
        <v>17.522593964788474</v>
      </c>
      <c r="E269" s="8">
        <f>+[1]Economics!$E544</f>
        <v>289.34677154978436</v>
      </c>
      <c r="F269" s="8">
        <f>+[1]Weather!$O424</f>
        <v>65.784681488385004</v>
      </c>
      <c r="G269" s="8">
        <v>0</v>
      </c>
      <c r="H269" s="8">
        <v>0</v>
      </c>
      <c r="I269" s="14">
        <v>0</v>
      </c>
      <c r="J269" s="14">
        <v>0</v>
      </c>
      <c r="K269" s="1">
        <v>0</v>
      </c>
      <c r="L269" s="1">
        <v>1</v>
      </c>
    </row>
    <row r="270" spans="1:12" x14ac:dyDescent="0.3">
      <c r="A270" s="1">
        <v>2025</v>
      </c>
      <c r="B270" s="1">
        <v>4</v>
      </c>
      <c r="C270" s="8"/>
      <c r="D270" s="8">
        <f>+[1]Economics!$Q545</f>
        <v>17.545403536393227</v>
      </c>
      <c r="E270" s="8">
        <f>+[1]Economics!$E545</f>
        <v>289.8211693170598</v>
      </c>
      <c r="F270" s="8">
        <f>+[1]Weather!$O425</f>
        <v>114.43546081904267</v>
      </c>
      <c r="G270" s="8">
        <v>0</v>
      </c>
      <c r="H270" s="8">
        <v>0</v>
      </c>
      <c r="I270" s="14">
        <v>0</v>
      </c>
      <c r="J270" s="14">
        <v>0</v>
      </c>
      <c r="K270" s="1">
        <v>0</v>
      </c>
      <c r="L270" s="1">
        <v>1</v>
      </c>
    </row>
    <row r="271" spans="1:12" x14ac:dyDescent="0.3">
      <c r="A271" s="1">
        <v>2025</v>
      </c>
      <c r="B271" s="1">
        <v>5</v>
      </c>
      <c r="C271" s="8"/>
      <c r="D271" s="8">
        <f>+[1]Economics!$Q546</f>
        <v>17.566674508475536</v>
      </c>
      <c r="E271" s="8">
        <f>+[1]Economics!$E546</f>
        <v>290.29402104280814</v>
      </c>
      <c r="F271" s="8">
        <f>+[1]Weather!$O426</f>
        <v>209.37507032768593</v>
      </c>
      <c r="G271" s="8">
        <v>0</v>
      </c>
      <c r="H271" s="8">
        <v>0</v>
      </c>
      <c r="I271" s="14">
        <v>0</v>
      </c>
      <c r="J271" s="14">
        <v>0</v>
      </c>
      <c r="K271" s="1">
        <v>0</v>
      </c>
      <c r="L271" s="1">
        <v>1</v>
      </c>
    </row>
    <row r="272" spans="1:12" x14ac:dyDescent="0.3">
      <c r="A272" s="1">
        <v>2025</v>
      </c>
      <c r="B272" s="1">
        <v>6</v>
      </c>
      <c r="C272" s="8"/>
      <c r="D272" s="8">
        <f>+[1]Economics!$Q547</f>
        <v>17.58841251609509</v>
      </c>
      <c r="E272" s="8">
        <f>+[1]Economics!$E547</f>
        <v>290.76800964013199</v>
      </c>
      <c r="F272" s="8">
        <f>+[1]Weather!$O427</f>
        <v>273.74012490863299</v>
      </c>
      <c r="G272" s="8">
        <v>0</v>
      </c>
      <c r="H272" s="8">
        <v>0</v>
      </c>
      <c r="I272" s="14">
        <v>0</v>
      </c>
      <c r="J272" s="14">
        <v>0</v>
      </c>
      <c r="K272" s="1">
        <v>0</v>
      </c>
      <c r="L272" s="1">
        <v>1</v>
      </c>
    </row>
    <row r="273" spans="1:12" x14ac:dyDescent="0.3">
      <c r="A273" s="1">
        <v>2025</v>
      </c>
      <c r="B273" s="1">
        <v>7</v>
      </c>
      <c r="C273" s="8"/>
      <c r="D273" s="8">
        <f>+[1]Economics!$Q548</f>
        <v>17.608499981812553</v>
      </c>
      <c r="E273" s="8">
        <f>+[1]Economics!$E548</f>
        <v>291.23868271340746</v>
      </c>
      <c r="F273" s="8">
        <f>+[1]Weather!$O428</f>
        <v>322.31916585708109</v>
      </c>
      <c r="G273" s="8">
        <v>0</v>
      </c>
      <c r="H273" s="8">
        <v>0</v>
      </c>
      <c r="I273" s="14">
        <v>0</v>
      </c>
      <c r="J273" s="14">
        <v>0</v>
      </c>
      <c r="K273" s="1">
        <v>0</v>
      </c>
      <c r="L273" s="1">
        <v>1</v>
      </c>
    </row>
    <row r="274" spans="1:12" x14ac:dyDescent="0.3">
      <c r="A274" s="1">
        <v>2025</v>
      </c>
      <c r="B274" s="1">
        <v>8</v>
      </c>
      <c r="C274" s="8"/>
      <c r="D274" s="8">
        <f>+[1]Economics!$Q549</f>
        <v>17.632353514213786</v>
      </c>
      <c r="E274" s="8">
        <f>+[1]Economics!$E549</f>
        <v>291.71556073023834</v>
      </c>
      <c r="F274" s="8">
        <f>+[1]Weather!$O429</f>
        <v>326.1104710977084</v>
      </c>
      <c r="G274" s="8">
        <v>0</v>
      </c>
      <c r="H274" s="8">
        <v>0</v>
      </c>
      <c r="I274" s="14">
        <v>0</v>
      </c>
      <c r="J274" s="14">
        <v>0</v>
      </c>
      <c r="K274" s="1">
        <v>0</v>
      </c>
      <c r="L274" s="1">
        <v>1</v>
      </c>
    </row>
    <row r="275" spans="1:12" x14ac:dyDescent="0.3">
      <c r="A275" s="1">
        <v>2025</v>
      </c>
      <c r="B275" s="1">
        <v>9</v>
      </c>
      <c r="C275" s="8"/>
      <c r="D275" s="8">
        <f>+[1]Economics!$Q550</f>
        <v>17.656702145770133</v>
      </c>
      <c r="E275" s="8">
        <f>+[1]Economics!$E550</f>
        <v>292.19525655635408</v>
      </c>
      <c r="F275" s="8">
        <f>+[1]Weather!$O430</f>
        <v>278.80766602900172</v>
      </c>
      <c r="G275" s="8">
        <v>0</v>
      </c>
      <c r="H275" s="8">
        <v>0</v>
      </c>
      <c r="I275" s="14">
        <v>0</v>
      </c>
      <c r="J275" s="14">
        <v>0</v>
      </c>
      <c r="K275" s="1">
        <v>0</v>
      </c>
      <c r="L275" s="1">
        <v>1</v>
      </c>
    </row>
    <row r="276" spans="1:12" x14ac:dyDescent="0.3">
      <c r="A276" s="1">
        <v>2025</v>
      </c>
      <c r="B276" s="1">
        <v>10</v>
      </c>
      <c r="C276" s="8"/>
      <c r="D276" s="8">
        <f>+[1]Economics!$Q551</f>
        <v>17.681354144834206</v>
      </c>
      <c r="E276" s="8">
        <f>+[1]Economics!$E551</f>
        <v>292.66707760708789</v>
      </c>
      <c r="F276" s="8">
        <f>+[1]Weather!$O431</f>
        <v>197.88443276510594</v>
      </c>
      <c r="G276" s="8">
        <v>0</v>
      </c>
      <c r="H276" s="8">
        <v>0</v>
      </c>
      <c r="I276" s="14">
        <v>0</v>
      </c>
      <c r="J276" s="14">
        <v>0</v>
      </c>
      <c r="K276" s="1">
        <v>0</v>
      </c>
      <c r="L276" s="1">
        <v>1</v>
      </c>
    </row>
    <row r="277" spans="1:12" x14ac:dyDescent="0.3">
      <c r="A277" s="1">
        <v>2025</v>
      </c>
      <c r="B277" s="1">
        <v>11</v>
      </c>
      <c r="C277" s="8"/>
      <c r="D277" s="8">
        <f>+[1]Economics!$Q552</f>
        <v>17.704432465808377</v>
      </c>
      <c r="E277" s="8">
        <f>+[1]Economics!$E552</f>
        <v>293.15598048068284</v>
      </c>
      <c r="F277" s="8">
        <f>+[1]Weather!$O432</f>
        <v>77.707704457362297</v>
      </c>
      <c r="G277" s="8">
        <v>0</v>
      </c>
      <c r="H277" s="8">
        <v>0</v>
      </c>
      <c r="I277" s="14">
        <v>0</v>
      </c>
      <c r="J277" s="14">
        <v>0</v>
      </c>
      <c r="K277" s="1">
        <v>0</v>
      </c>
      <c r="L277" s="1">
        <v>1</v>
      </c>
    </row>
    <row r="278" spans="1:12" x14ac:dyDescent="0.3">
      <c r="A278" s="1">
        <v>2025</v>
      </c>
      <c r="B278" s="1">
        <v>12</v>
      </c>
      <c r="C278" s="8"/>
      <c r="D278" s="8">
        <f>+[1]Economics!$Q553</f>
        <v>17.728175303606616</v>
      </c>
      <c r="E278" s="8">
        <f>+[1]Economics!$E553</f>
        <v>293.64794191222916</v>
      </c>
      <c r="F278" s="8">
        <f>+[1]Weather!$O433</f>
        <v>39.921052135849052</v>
      </c>
      <c r="G278" s="8">
        <v>0</v>
      </c>
      <c r="H278" s="8">
        <v>0</v>
      </c>
      <c r="I278" s="14">
        <v>0</v>
      </c>
      <c r="J278" s="14">
        <v>0</v>
      </c>
      <c r="K278" s="1">
        <v>0</v>
      </c>
      <c r="L278" s="1">
        <v>1</v>
      </c>
    </row>
    <row r="279" spans="1:12" x14ac:dyDescent="0.3">
      <c r="A279" s="1">
        <v>2026</v>
      </c>
      <c r="B279" s="1">
        <v>1</v>
      </c>
      <c r="C279" s="8"/>
      <c r="D279" s="8">
        <f>+[1]Economics!$Q554</f>
        <v>17.746622246415718</v>
      </c>
      <c r="E279" s="8">
        <f>+[1]Economics!$E554</f>
        <v>294.13859574712961</v>
      </c>
      <c r="F279" s="8">
        <f>+[1]Weather!$O434</f>
        <v>25.819153389254694</v>
      </c>
      <c r="G279" s="8">
        <v>0</v>
      </c>
      <c r="H279" s="8">
        <v>0</v>
      </c>
      <c r="I279" s="14">
        <v>0</v>
      </c>
      <c r="J279" s="14">
        <v>0</v>
      </c>
      <c r="K279" s="1">
        <v>0</v>
      </c>
      <c r="L279" s="1">
        <v>1</v>
      </c>
    </row>
    <row r="280" spans="1:12" x14ac:dyDescent="0.3">
      <c r="A280" s="1">
        <v>2026</v>
      </c>
      <c r="B280" s="1">
        <v>2</v>
      </c>
      <c r="C280" s="8"/>
      <c r="D280" s="8">
        <f>+[1]Economics!$Q555</f>
        <v>17.777030810734253</v>
      </c>
      <c r="E280" s="8">
        <f>+[1]Economics!$E555</f>
        <v>294.62990253221528</v>
      </c>
      <c r="F280" s="8">
        <f>+[1]Weather!$O435</f>
        <v>34.616650442410517</v>
      </c>
      <c r="G280" s="8">
        <v>0</v>
      </c>
      <c r="H280" s="8">
        <v>0</v>
      </c>
      <c r="I280" s="14">
        <v>0</v>
      </c>
      <c r="J280" s="14">
        <v>0</v>
      </c>
      <c r="K280" s="1">
        <v>0</v>
      </c>
      <c r="L280" s="1">
        <v>1</v>
      </c>
    </row>
    <row r="281" spans="1:12" x14ac:dyDescent="0.3">
      <c r="A281" s="1">
        <v>2026</v>
      </c>
      <c r="B281" s="1">
        <v>3</v>
      </c>
      <c r="C281" s="8"/>
      <c r="D281" s="8">
        <f>+[1]Economics!$Q556</f>
        <v>17.810016883018399</v>
      </c>
      <c r="E281" s="8">
        <f>+[1]Economics!$E556</f>
        <v>295.12240172065509</v>
      </c>
      <c r="F281" s="8">
        <f>+[1]Weather!$O436</f>
        <v>65.784681488385004</v>
      </c>
      <c r="G281" s="8">
        <v>0</v>
      </c>
      <c r="H281" s="8">
        <v>0</v>
      </c>
      <c r="I281" s="14">
        <v>0</v>
      </c>
      <c r="J281" s="14">
        <v>0</v>
      </c>
      <c r="K281" s="1">
        <v>0</v>
      </c>
      <c r="L281" s="1">
        <v>1</v>
      </c>
    </row>
    <row r="282" spans="1:12" x14ac:dyDescent="0.3">
      <c r="A282" s="1">
        <v>2026</v>
      </c>
      <c r="B282" s="1">
        <v>4</v>
      </c>
      <c r="C282" s="8"/>
      <c r="D282" s="8">
        <f>+[1]Economics!$Q557</f>
        <v>17.843033174347894</v>
      </c>
      <c r="E282" s="8">
        <f>+[1]Economics!$E557</f>
        <v>295.60556162661561</v>
      </c>
      <c r="F282" s="8">
        <f>+[1]Weather!$O437</f>
        <v>114.43546081904267</v>
      </c>
      <c r="G282" s="8">
        <v>0</v>
      </c>
      <c r="H282" s="8">
        <v>0</v>
      </c>
      <c r="I282" s="14">
        <v>0</v>
      </c>
      <c r="J282" s="14">
        <v>0</v>
      </c>
      <c r="K282" s="1">
        <v>0</v>
      </c>
      <c r="L282" s="1">
        <v>1</v>
      </c>
    </row>
    <row r="283" spans="1:12" x14ac:dyDescent="0.3">
      <c r="A283" s="1">
        <v>2026</v>
      </c>
      <c r="B283" s="1">
        <v>5</v>
      </c>
      <c r="C283" s="8"/>
      <c r="D283" s="8">
        <f>+[1]Economics!$Q558</f>
        <v>17.875073964712243</v>
      </c>
      <c r="E283" s="8">
        <f>+[1]Economics!$E558</f>
        <v>296.10936864971524</v>
      </c>
      <c r="F283" s="8">
        <f>+[1]Weather!$O438</f>
        <v>209.37507032768593</v>
      </c>
      <c r="G283" s="8">
        <v>0</v>
      </c>
      <c r="H283" s="8">
        <v>0</v>
      </c>
      <c r="I283" s="14">
        <v>0</v>
      </c>
      <c r="J283" s="14">
        <v>0</v>
      </c>
      <c r="K283" s="1">
        <v>0</v>
      </c>
      <c r="L283" s="1">
        <v>1</v>
      </c>
    </row>
    <row r="284" spans="1:12" x14ac:dyDescent="0.3">
      <c r="A284" s="1">
        <v>2026</v>
      </c>
      <c r="B284" s="1">
        <v>6</v>
      </c>
      <c r="C284" s="8"/>
      <c r="D284" s="8">
        <f>+[1]Economics!$Q559</f>
        <v>17.905706387864623</v>
      </c>
      <c r="E284" s="8">
        <f>+[1]Economics!$E559</f>
        <v>296.61836972366899</v>
      </c>
      <c r="F284" s="8">
        <f>+[1]Weather!$O439</f>
        <v>273.74012490863299</v>
      </c>
      <c r="G284" s="8">
        <v>0</v>
      </c>
      <c r="H284" s="8">
        <v>0</v>
      </c>
      <c r="I284" s="14">
        <v>0</v>
      </c>
      <c r="J284" s="14">
        <v>0</v>
      </c>
      <c r="K284" s="1">
        <v>0</v>
      </c>
      <c r="L284" s="1">
        <v>1</v>
      </c>
    </row>
    <row r="285" spans="1:12" x14ac:dyDescent="0.3">
      <c r="A285" s="1">
        <v>2026</v>
      </c>
      <c r="B285" s="1">
        <v>7</v>
      </c>
      <c r="C285" s="8"/>
      <c r="D285" s="8">
        <f>+[1]Economics!$Q560</f>
        <v>17.937940729246833</v>
      </c>
      <c r="E285" s="8">
        <f>+[1]Economics!$E560</f>
        <v>297.12277996862986</v>
      </c>
      <c r="F285" s="8">
        <f>+[1]Weather!$O440</f>
        <v>322.31916585708109</v>
      </c>
      <c r="G285" s="8">
        <v>0</v>
      </c>
      <c r="H285" s="8">
        <v>0</v>
      </c>
      <c r="I285" s="14">
        <v>0</v>
      </c>
      <c r="J285" s="14">
        <v>0</v>
      </c>
      <c r="K285" s="1">
        <v>0</v>
      </c>
      <c r="L285" s="1">
        <v>1</v>
      </c>
    </row>
    <row r="286" spans="1:12" x14ac:dyDescent="0.3">
      <c r="A286" s="1">
        <v>2026</v>
      </c>
      <c r="B286" s="1">
        <v>8</v>
      </c>
      <c r="C286" s="8"/>
      <c r="D286" s="8">
        <f>+[1]Economics!$Q561</f>
        <v>17.966656353852599</v>
      </c>
      <c r="E286" s="8">
        <f>+[1]Economics!$E561</f>
        <v>297.63503027633089</v>
      </c>
      <c r="F286" s="8">
        <f>+[1]Weather!$O441</f>
        <v>326.1104710977084</v>
      </c>
      <c r="G286" s="8">
        <v>0</v>
      </c>
      <c r="H286" s="8">
        <v>0</v>
      </c>
      <c r="I286" s="14">
        <v>0</v>
      </c>
      <c r="J286" s="14">
        <v>0</v>
      </c>
      <c r="K286" s="1">
        <v>0</v>
      </c>
      <c r="L286" s="1">
        <v>1</v>
      </c>
    </row>
    <row r="287" spans="1:12" x14ac:dyDescent="0.3">
      <c r="A287" s="1">
        <v>2026</v>
      </c>
      <c r="B287" s="1">
        <v>9</v>
      </c>
      <c r="C287" s="8"/>
      <c r="D287" s="8">
        <f>+[1]Economics!$Q562</f>
        <v>17.995697034467096</v>
      </c>
      <c r="E287" s="8">
        <f>+[1]Economics!$E562</f>
        <v>298.14868975503913</v>
      </c>
      <c r="F287" s="8">
        <f>+[1]Weather!$O442</f>
        <v>278.80766602900172</v>
      </c>
      <c r="G287" s="8">
        <v>0</v>
      </c>
      <c r="H287" s="8">
        <v>0</v>
      </c>
      <c r="I287" s="14">
        <v>0</v>
      </c>
      <c r="J287" s="14">
        <v>0</v>
      </c>
      <c r="K287" s="1">
        <v>0</v>
      </c>
      <c r="L287" s="1">
        <v>1</v>
      </c>
    </row>
    <row r="288" spans="1:12" x14ac:dyDescent="0.3">
      <c r="A288" s="1">
        <v>2026</v>
      </c>
      <c r="B288" s="1">
        <v>10</v>
      </c>
      <c r="C288" s="8"/>
      <c r="D288" s="8">
        <f>+[1]Economics!$Q563</f>
        <v>18.022374321450744</v>
      </c>
      <c r="E288" s="8">
        <f>+[1]Economics!$E563</f>
        <v>298.65944072108692</v>
      </c>
      <c r="F288" s="8">
        <f>+[1]Weather!$O443</f>
        <v>197.88443276510594</v>
      </c>
      <c r="G288" s="8">
        <v>0</v>
      </c>
      <c r="H288" s="8">
        <v>0</v>
      </c>
      <c r="I288" s="14">
        <v>0</v>
      </c>
      <c r="J288" s="14">
        <v>0</v>
      </c>
      <c r="K288" s="1">
        <v>0</v>
      </c>
      <c r="L288" s="1">
        <v>1</v>
      </c>
    </row>
    <row r="289" spans="1:12" x14ac:dyDescent="0.3">
      <c r="A289" s="1">
        <v>2026</v>
      </c>
      <c r="B289" s="1">
        <v>11</v>
      </c>
      <c r="C289" s="8"/>
      <c r="D289" s="8">
        <f>+[1]Economics!$Q564</f>
        <v>18.055132748687075</v>
      </c>
      <c r="E289" s="8">
        <f>+[1]Economics!$E564</f>
        <v>299.17879172644228</v>
      </c>
      <c r="F289" s="8">
        <f>+[1]Weather!$O444</f>
        <v>77.707704457362297</v>
      </c>
      <c r="G289" s="8">
        <v>0</v>
      </c>
      <c r="H289" s="8">
        <v>0</v>
      </c>
      <c r="I289" s="14">
        <v>0</v>
      </c>
      <c r="J289" s="14">
        <v>0</v>
      </c>
      <c r="K289" s="1">
        <v>0</v>
      </c>
      <c r="L289" s="1">
        <v>1</v>
      </c>
    </row>
    <row r="290" spans="1:12" x14ac:dyDescent="0.3">
      <c r="A290" s="1">
        <v>2026</v>
      </c>
      <c r="B290" s="1">
        <v>12</v>
      </c>
      <c r="C290" s="8"/>
      <c r="D290" s="8">
        <f>+[1]Economics!$Q565</f>
        <v>18.087931029523205</v>
      </c>
      <c r="E290" s="8">
        <f>+[1]Economics!$E565</f>
        <v>299.69546755247069</v>
      </c>
      <c r="F290" s="8">
        <f>+[1]Weather!$O445</f>
        <v>39.921052135849052</v>
      </c>
      <c r="G290" s="8">
        <v>0</v>
      </c>
      <c r="H290" s="8">
        <v>0</v>
      </c>
      <c r="I290" s="14">
        <v>0</v>
      </c>
      <c r="J290" s="14">
        <v>0</v>
      </c>
      <c r="K290" s="1">
        <v>0</v>
      </c>
      <c r="L290" s="1">
        <v>1</v>
      </c>
    </row>
    <row r="291" spans="1:12" x14ac:dyDescent="0.3">
      <c r="A291" s="1">
        <v>2027</v>
      </c>
      <c r="B291" s="1">
        <v>1</v>
      </c>
      <c r="C291" s="8"/>
      <c r="D291" s="8">
        <f>+[1]Economics!$Q566</f>
        <v>18.126132678436761</v>
      </c>
      <c r="E291" s="8">
        <f>+[1]Economics!$E566</f>
        <v>300.23157936924446</v>
      </c>
      <c r="F291" s="8">
        <f>+[1]Weather!$O446</f>
        <v>25.819153389254694</v>
      </c>
      <c r="G291" s="8">
        <v>0</v>
      </c>
      <c r="H291" s="8">
        <v>0</v>
      </c>
      <c r="I291" s="14">
        <v>0</v>
      </c>
      <c r="J291" s="14">
        <v>0</v>
      </c>
      <c r="K291" s="1">
        <v>0</v>
      </c>
      <c r="L291" s="1">
        <v>1</v>
      </c>
    </row>
    <row r="292" spans="1:12" x14ac:dyDescent="0.3">
      <c r="A292" s="1">
        <v>2027</v>
      </c>
      <c r="B292" s="1">
        <v>2</v>
      </c>
      <c r="C292" s="8"/>
      <c r="D292" s="8">
        <f>+[1]Economics!$Q567</f>
        <v>18.151633970694082</v>
      </c>
      <c r="E292" s="8">
        <f>+[1]Economics!$E567</f>
        <v>300.72435466975145</v>
      </c>
      <c r="F292" s="8">
        <f>+[1]Weather!$O447</f>
        <v>34.616650442410517</v>
      </c>
      <c r="G292" s="8">
        <v>0</v>
      </c>
      <c r="H292" s="8">
        <v>0</v>
      </c>
      <c r="I292" s="14">
        <v>0</v>
      </c>
      <c r="J292" s="14">
        <v>0</v>
      </c>
      <c r="K292" s="1">
        <v>0</v>
      </c>
      <c r="L292" s="1">
        <v>1</v>
      </c>
    </row>
    <row r="293" spans="1:12" x14ac:dyDescent="0.3">
      <c r="A293" s="1">
        <v>2027</v>
      </c>
      <c r="B293" s="1">
        <v>3</v>
      </c>
      <c r="C293" s="8"/>
      <c r="D293" s="8">
        <f>+[1]Economics!$Q568</f>
        <v>18.174547668766387</v>
      </c>
      <c r="E293" s="8">
        <f>+[1]Economics!$E568</f>
        <v>301.20706596100388</v>
      </c>
      <c r="F293" s="8">
        <f>+[1]Weather!$O448</f>
        <v>65.784681488385004</v>
      </c>
      <c r="G293" s="8">
        <v>0</v>
      </c>
      <c r="H293" s="8">
        <v>0</v>
      </c>
      <c r="I293" s="14">
        <v>0</v>
      </c>
      <c r="J293" s="14">
        <v>0</v>
      </c>
      <c r="K293" s="1">
        <v>0</v>
      </c>
      <c r="L293" s="1">
        <v>1</v>
      </c>
    </row>
    <row r="294" spans="1:12" x14ac:dyDescent="0.3">
      <c r="A294" s="1">
        <v>2027</v>
      </c>
      <c r="B294" s="1">
        <v>4</v>
      </c>
      <c r="C294" s="8"/>
      <c r="D294" s="8">
        <f>+[1]Economics!$Q569</f>
        <v>18.19661788202874</v>
      </c>
      <c r="E294" s="8">
        <f>+[1]Economics!$E569</f>
        <v>301.69477513526829</v>
      </c>
      <c r="F294" s="8">
        <f>+[1]Weather!$O449</f>
        <v>114.43546081904267</v>
      </c>
      <c r="G294" s="8">
        <v>0</v>
      </c>
      <c r="H294" s="8">
        <v>0</v>
      </c>
      <c r="I294" s="14">
        <v>0</v>
      </c>
      <c r="J294" s="14">
        <v>0</v>
      </c>
      <c r="K294" s="1">
        <v>0</v>
      </c>
      <c r="L294" s="1">
        <v>1</v>
      </c>
    </row>
    <row r="295" spans="1:12" x14ac:dyDescent="0.3">
      <c r="A295" s="1">
        <v>2027</v>
      </c>
      <c r="B295" s="1">
        <v>5</v>
      </c>
      <c r="C295" s="8"/>
      <c r="D295" s="8">
        <f>+[1]Economics!$Q570</f>
        <v>18.222056031768602</v>
      </c>
      <c r="E295" s="8">
        <f>+[1]Economics!$E570</f>
        <v>302.17533403899608</v>
      </c>
      <c r="F295" s="8">
        <f>+[1]Weather!$O450</f>
        <v>209.37507032768593</v>
      </c>
      <c r="G295" s="8">
        <v>0</v>
      </c>
      <c r="H295" s="8">
        <v>0</v>
      </c>
      <c r="I295" s="14">
        <v>0</v>
      </c>
      <c r="J295" s="14">
        <v>0</v>
      </c>
      <c r="K295" s="1">
        <v>0</v>
      </c>
      <c r="L295" s="1">
        <v>1</v>
      </c>
    </row>
    <row r="296" spans="1:12" x14ac:dyDescent="0.3">
      <c r="A296" s="1">
        <v>2027</v>
      </c>
      <c r="B296" s="1">
        <v>6</v>
      </c>
      <c r="C296" s="8"/>
      <c r="D296" s="8">
        <f>+[1]Economics!$Q571</f>
        <v>18.248179393590668</v>
      </c>
      <c r="E296" s="8">
        <f>+[1]Economics!$E571</f>
        <v>302.65669082573567</v>
      </c>
      <c r="F296" s="8">
        <f>+[1]Weather!$O451</f>
        <v>273.74012490863299</v>
      </c>
      <c r="G296" s="8">
        <v>0</v>
      </c>
      <c r="H296" s="8">
        <v>0</v>
      </c>
      <c r="I296" s="14">
        <v>0</v>
      </c>
      <c r="J296" s="14">
        <v>0</v>
      </c>
      <c r="K296" s="1">
        <v>0</v>
      </c>
      <c r="L296" s="1">
        <v>1</v>
      </c>
    </row>
    <row r="297" spans="1:12" x14ac:dyDescent="0.3">
      <c r="A297" s="1">
        <v>2027</v>
      </c>
      <c r="B297" s="1">
        <v>7</v>
      </c>
      <c r="C297" s="8"/>
      <c r="D297" s="8">
        <f>+[1]Economics!$Q572</f>
        <v>18.277584007065773</v>
      </c>
      <c r="E297" s="8">
        <f>+[1]Economics!$E572</f>
        <v>303.13924231190452</v>
      </c>
      <c r="F297" s="8">
        <f>+[1]Weather!$O452</f>
        <v>322.31916585708109</v>
      </c>
      <c r="G297" s="8">
        <v>0</v>
      </c>
      <c r="H297" s="8">
        <v>0</v>
      </c>
      <c r="I297" s="14">
        <v>0</v>
      </c>
      <c r="J297" s="14">
        <v>0</v>
      </c>
      <c r="K297" s="1">
        <v>0</v>
      </c>
      <c r="L297" s="1">
        <v>1</v>
      </c>
    </row>
    <row r="298" spans="1:12" x14ac:dyDescent="0.3">
      <c r="A298" s="1">
        <v>2027</v>
      </c>
      <c r="B298" s="1">
        <v>8</v>
      </c>
      <c r="C298" s="8"/>
      <c r="D298" s="8">
        <f>+[1]Economics!$Q573</f>
        <v>18.298371500664995</v>
      </c>
      <c r="E298" s="8">
        <f>+[1]Economics!$E573</f>
        <v>303.61712398907906</v>
      </c>
      <c r="F298" s="8">
        <f>+[1]Weather!$O453</f>
        <v>326.1104710977084</v>
      </c>
      <c r="G298" s="8">
        <v>0</v>
      </c>
      <c r="H298" s="8">
        <v>0</v>
      </c>
      <c r="I298" s="14">
        <v>0</v>
      </c>
      <c r="J298" s="14">
        <v>0</v>
      </c>
      <c r="K298" s="1">
        <v>0</v>
      </c>
      <c r="L298" s="1">
        <v>1</v>
      </c>
    </row>
    <row r="299" spans="1:12" x14ac:dyDescent="0.3">
      <c r="A299" s="1">
        <v>2027</v>
      </c>
      <c r="B299" s="1">
        <v>9</v>
      </c>
      <c r="C299" s="8"/>
      <c r="D299" s="8">
        <f>+[1]Economics!$Q574</f>
        <v>18.31829346220206</v>
      </c>
      <c r="E299" s="8">
        <f>+[1]Economics!$E574</f>
        <v>304.09643369901625</v>
      </c>
      <c r="F299" s="8">
        <f>+[1]Weather!$O454</f>
        <v>278.80766602900172</v>
      </c>
      <c r="G299" s="8">
        <v>0</v>
      </c>
      <c r="H299" s="8">
        <v>0</v>
      </c>
      <c r="I299" s="14">
        <v>0</v>
      </c>
      <c r="J299" s="14">
        <v>0</v>
      </c>
      <c r="K299" s="1">
        <v>0</v>
      </c>
      <c r="L299" s="1">
        <v>1</v>
      </c>
    </row>
    <row r="300" spans="1:12" x14ac:dyDescent="0.3">
      <c r="A300" s="1">
        <v>2027</v>
      </c>
      <c r="B300" s="1">
        <v>10</v>
      </c>
      <c r="C300" s="8"/>
      <c r="D300" s="8">
        <f>+[1]Economics!$Q575</f>
        <v>18.332370538275871</v>
      </c>
      <c r="E300" s="8">
        <f>+[1]Economics!$E575</f>
        <v>304.56394450600214</v>
      </c>
      <c r="F300" s="8">
        <f>+[1]Weather!$O455</f>
        <v>197.88443276510594</v>
      </c>
      <c r="G300" s="8">
        <v>0</v>
      </c>
      <c r="H300" s="8">
        <v>0</v>
      </c>
      <c r="I300" s="14">
        <v>0</v>
      </c>
      <c r="J300" s="14">
        <v>0</v>
      </c>
      <c r="K300" s="1">
        <v>0</v>
      </c>
      <c r="L300" s="1">
        <v>1</v>
      </c>
    </row>
    <row r="301" spans="1:12" x14ac:dyDescent="0.3">
      <c r="A301" s="1">
        <v>2027</v>
      </c>
      <c r="B301" s="1">
        <v>11</v>
      </c>
      <c r="C301" s="8"/>
      <c r="D301" s="8">
        <f>+[1]Economics!$Q576</f>
        <v>18.360310290890663</v>
      </c>
      <c r="E301" s="8">
        <f>+[1]Economics!$E576</f>
        <v>305.05863296765034</v>
      </c>
      <c r="F301" s="8">
        <f>+[1]Weather!$O456</f>
        <v>77.707704457362297</v>
      </c>
      <c r="G301" s="8">
        <v>0</v>
      </c>
      <c r="H301" s="8">
        <v>0</v>
      </c>
      <c r="I301" s="14">
        <v>0</v>
      </c>
      <c r="J301" s="14">
        <v>0</v>
      </c>
      <c r="K301" s="1">
        <v>0</v>
      </c>
      <c r="L301" s="1">
        <v>1</v>
      </c>
    </row>
    <row r="302" spans="1:12" x14ac:dyDescent="0.3">
      <c r="A302" s="1">
        <v>2027</v>
      </c>
      <c r="B302" s="1">
        <v>12</v>
      </c>
      <c r="C302" s="8"/>
      <c r="D302" s="8">
        <f>+[1]Economics!$Q577</f>
        <v>18.391708796730711</v>
      </c>
      <c r="E302" s="8">
        <f>+[1]Economics!$E577</f>
        <v>305.55832252634735</v>
      </c>
      <c r="F302" s="8">
        <f>+[1]Weather!$O457</f>
        <v>39.921052135849052</v>
      </c>
      <c r="G302" s="8">
        <v>0</v>
      </c>
      <c r="H302" s="8">
        <v>0</v>
      </c>
      <c r="I302" s="14">
        <v>0</v>
      </c>
      <c r="J302" s="14">
        <v>0</v>
      </c>
      <c r="K302" s="1">
        <v>0</v>
      </c>
      <c r="L302" s="1">
        <v>1</v>
      </c>
    </row>
    <row r="303" spans="1:12" x14ac:dyDescent="0.3">
      <c r="A303" s="1">
        <v>2028</v>
      </c>
      <c r="B303" s="1">
        <v>1</v>
      </c>
      <c r="C303" s="8"/>
      <c r="D303" s="8">
        <f>+[1]Economics!$Q578</f>
        <v>18.423113852895487</v>
      </c>
      <c r="E303" s="8">
        <f>+[1]Economics!$E578</f>
        <v>306.06090188630873</v>
      </c>
      <c r="F303" s="8">
        <f>+[1]Weather!$O458</f>
        <v>25.819153389254694</v>
      </c>
      <c r="G303" s="8">
        <v>0</v>
      </c>
      <c r="H303" s="8">
        <v>0</v>
      </c>
      <c r="I303" s="14">
        <v>0</v>
      </c>
      <c r="J303" s="14">
        <v>0</v>
      </c>
      <c r="K303" s="1">
        <v>0</v>
      </c>
      <c r="L303" s="1">
        <v>1</v>
      </c>
    </row>
    <row r="304" spans="1:12" x14ac:dyDescent="0.3">
      <c r="A304" s="1">
        <v>2028</v>
      </c>
      <c r="B304" s="1">
        <v>2</v>
      </c>
      <c r="C304" s="8"/>
      <c r="D304" s="8">
        <f>+[1]Economics!$Q579</f>
        <v>18.453322683091226</v>
      </c>
      <c r="E304" s="8">
        <f>+[1]Economics!$E579</f>
        <v>306.55435895513403</v>
      </c>
      <c r="F304" s="8">
        <f>+[1]Weather!$O459</f>
        <v>34.616650442410517</v>
      </c>
      <c r="G304" s="8">
        <v>0</v>
      </c>
      <c r="H304" s="8">
        <v>0</v>
      </c>
      <c r="I304" s="14">
        <v>0</v>
      </c>
      <c r="J304" s="14">
        <v>0</v>
      </c>
      <c r="K304" s="1">
        <v>0</v>
      </c>
      <c r="L304" s="1">
        <v>1</v>
      </c>
    </row>
    <row r="305" spans="1:12" x14ac:dyDescent="0.3">
      <c r="A305" s="1">
        <v>2028</v>
      </c>
      <c r="B305" s="1">
        <v>3</v>
      </c>
      <c r="C305" s="8"/>
      <c r="D305" s="8">
        <f>+[1]Economics!$Q580</f>
        <v>18.481872478436507</v>
      </c>
      <c r="E305" s="8">
        <f>+[1]Economics!$E580</f>
        <v>307.0449391585571</v>
      </c>
      <c r="F305" s="8">
        <f>+[1]Weather!$O460</f>
        <v>65.784681488385004</v>
      </c>
      <c r="G305" s="8">
        <v>0</v>
      </c>
      <c r="H305" s="8">
        <v>0</v>
      </c>
      <c r="I305" s="14">
        <v>0</v>
      </c>
      <c r="J305" s="14">
        <v>0</v>
      </c>
      <c r="K305" s="1">
        <v>0</v>
      </c>
      <c r="L305" s="1">
        <v>1</v>
      </c>
    </row>
    <row r="306" spans="1:12" x14ac:dyDescent="0.3">
      <c r="A306" s="1">
        <v>2028</v>
      </c>
      <c r="B306" s="1">
        <v>4</v>
      </c>
      <c r="C306" s="8"/>
      <c r="D306" s="8">
        <f>+[1]Economics!$Q581</f>
        <v>18.512474859875358</v>
      </c>
      <c r="E306" s="8">
        <f>+[1]Economics!$E581</f>
        <v>307.53202572654044</v>
      </c>
      <c r="F306" s="8">
        <f>+[1]Weather!$O461</f>
        <v>114.43546081904267</v>
      </c>
      <c r="G306" s="8">
        <v>0</v>
      </c>
      <c r="H306" s="8">
        <v>0</v>
      </c>
      <c r="I306" s="14">
        <v>0</v>
      </c>
      <c r="J306" s="14">
        <v>0</v>
      </c>
      <c r="K306" s="1">
        <v>0</v>
      </c>
      <c r="L306" s="1">
        <v>1</v>
      </c>
    </row>
    <row r="307" spans="1:12" x14ac:dyDescent="0.3">
      <c r="A307" s="1">
        <v>2028</v>
      </c>
      <c r="B307" s="1">
        <v>5</v>
      </c>
      <c r="C307" s="8"/>
      <c r="D307" s="8">
        <f>+[1]Economics!$Q582</f>
        <v>18.539347152266185</v>
      </c>
      <c r="E307" s="8">
        <f>+[1]Economics!$E582</f>
        <v>308.02805343403543</v>
      </c>
      <c r="F307" s="8">
        <f>+[1]Weather!$O462</f>
        <v>209.37507032768593</v>
      </c>
      <c r="G307" s="8">
        <v>0</v>
      </c>
      <c r="H307" s="8">
        <v>0</v>
      </c>
      <c r="I307" s="14">
        <v>0</v>
      </c>
      <c r="J307" s="14">
        <v>0</v>
      </c>
      <c r="K307" s="1">
        <v>0</v>
      </c>
      <c r="L307" s="1">
        <v>1</v>
      </c>
    </row>
    <row r="308" spans="1:12" x14ac:dyDescent="0.3">
      <c r="A308" s="1">
        <v>2028</v>
      </c>
      <c r="B308" s="1">
        <v>6</v>
      </c>
      <c r="C308" s="8"/>
      <c r="D308" s="8">
        <f>+[1]Economics!$Q583</f>
        <v>18.565058452911245</v>
      </c>
      <c r="E308" s="8">
        <f>+[1]Economics!$E583</f>
        <v>308.52752083942403</v>
      </c>
      <c r="F308" s="8">
        <f>+[1]Weather!$O463</f>
        <v>273.74012490863299</v>
      </c>
      <c r="G308" s="8">
        <v>0</v>
      </c>
      <c r="H308" s="8">
        <v>0</v>
      </c>
      <c r="I308" s="14">
        <v>0</v>
      </c>
      <c r="J308" s="14">
        <v>0</v>
      </c>
      <c r="K308" s="1">
        <v>0</v>
      </c>
      <c r="L308" s="1">
        <v>1</v>
      </c>
    </row>
    <row r="309" spans="1:12" x14ac:dyDescent="0.3">
      <c r="A309" s="1">
        <v>2028</v>
      </c>
      <c r="B309" s="1">
        <v>7</v>
      </c>
      <c r="C309" s="8"/>
      <c r="D309" s="8">
        <f>+[1]Economics!$Q584</f>
        <v>18.593556647665498</v>
      </c>
      <c r="E309" s="8">
        <f>+[1]Economics!$E584</f>
        <v>309.02423965197374</v>
      </c>
      <c r="F309" s="8">
        <f>+[1]Weather!$O464</f>
        <v>322.31916585708109</v>
      </c>
      <c r="G309" s="8">
        <v>0</v>
      </c>
      <c r="H309" s="8">
        <v>0</v>
      </c>
      <c r="I309" s="14">
        <v>0</v>
      </c>
      <c r="J309" s="14">
        <v>0</v>
      </c>
      <c r="K309" s="1">
        <v>0</v>
      </c>
      <c r="L309" s="1">
        <v>1</v>
      </c>
    </row>
    <row r="310" spans="1:12" x14ac:dyDescent="0.3">
      <c r="A310" s="1">
        <v>2028</v>
      </c>
      <c r="B310" s="1">
        <v>8</v>
      </c>
      <c r="C310" s="8"/>
      <c r="D310" s="8">
        <f>+[1]Economics!$Q585</f>
        <v>18.615044148012458</v>
      </c>
      <c r="E310" s="8">
        <f>+[1]Economics!$E585</f>
        <v>309.52560508650186</v>
      </c>
      <c r="F310" s="8">
        <f>+[1]Weather!$O465</f>
        <v>326.1104710977084</v>
      </c>
      <c r="G310" s="8">
        <v>0</v>
      </c>
      <c r="H310" s="8">
        <v>0</v>
      </c>
      <c r="I310" s="14">
        <v>0</v>
      </c>
      <c r="J310" s="14">
        <v>0</v>
      </c>
      <c r="K310" s="1">
        <v>0</v>
      </c>
      <c r="L310" s="1">
        <v>1</v>
      </c>
    </row>
    <row r="311" spans="1:12" x14ac:dyDescent="0.3">
      <c r="A311" s="1">
        <v>2028</v>
      </c>
      <c r="B311" s="1">
        <v>9</v>
      </c>
      <c r="C311" s="8"/>
      <c r="D311" s="8">
        <f>+[1]Economics!$Q586</f>
        <v>18.637078893321348</v>
      </c>
      <c r="E311" s="8">
        <f>+[1]Economics!$E586</f>
        <v>310.02755526152441</v>
      </c>
      <c r="F311" s="8">
        <f>+[1]Weather!$O466</f>
        <v>278.80766602900172</v>
      </c>
      <c r="G311" s="8">
        <v>0</v>
      </c>
      <c r="H311" s="8">
        <v>0</v>
      </c>
      <c r="I311" s="14">
        <v>0</v>
      </c>
      <c r="J311" s="14">
        <v>0</v>
      </c>
      <c r="K311" s="1">
        <v>0</v>
      </c>
      <c r="L311" s="1">
        <v>1</v>
      </c>
    </row>
    <row r="312" spans="1:12" x14ac:dyDescent="0.3">
      <c r="A312" s="1">
        <v>2028</v>
      </c>
      <c r="B312" s="1">
        <v>10</v>
      </c>
      <c r="C312" s="8"/>
      <c r="D312" s="8">
        <f>+[1]Economics!$Q587</f>
        <v>18.651078935291157</v>
      </c>
      <c r="E312" s="8">
        <f>+[1]Economics!$E587</f>
        <v>310.52781566556456</v>
      </c>
      <c r="F312" s="8">
        <f>+[1]Weather!$O467</f>
        <v>197.88443276510594</v>
      </c>
      <c r="G312" s="8">
        <v>0</v>
      </c>
      <c r="H312" s="8">
        <v>0</v>
      </c>
      <c r="I312" s="14">
        <v>0</v>
      </c>
      <c r="J312" s="14">
        <v>0</v>
      </c>
      <c r="K312" s="1">
        <v>0</v>
      </c>
      <c r="L312" s="1">
        <v>1</v>
      </c>
    </row>
    <row r="313" spans="1:12" x14ac:dyDescent="0.3">
      <c r="A313" s="1">
        <v>2028</v>
      </c>
      <c r="B313" s="1">
        <v>11</v>
      </c>
      <c r="C313" s="8"/>
      <c r="D313" s="8">
        <f>+[1]Economics!$Q588</f>
        <v>18.683443013171821</v>
      </c>
      <c r="E313" s="8">
        <f>+[1]Economics!$E588</f>
        <v>311.03260770143856</v>
      </c>
      <c r="F313" s="8">
        <f>+[1]Weather!$O468</f>
        <v>77.707704457362297</v>
      </c>
      <c r="G313" s="8">
        <v>0</v>
      </c>
      <c r="H313" s="8">
        <v>0</v>
      </c>
      <c r="I313" s="14">
        <v>0</v>
      </c>
      <c r="J313" s="14">
        <v>0</v>
      </c>
      <c r="K313" s="1">
        <v>0</v>
      </c>
      <c r="L313" s="1">
        <v>1</v>
      </c>
    </row>
    <row r="314" spans="1:12" x14ac:dyDescent="0.3">
      <c r="A314" s="1">
        <v>2028</v>
      </c>
      <c r="B314" s="1">
        <v>12</v>
      </c>
      <c r="C314" s="8"/>
      <c r="D314" s="8">
        <f>+[1]Economics!$Q589</f>
        <v>18.719870121627842</v>
      </c>
      <c r="E314" s="8">
        <f>+[1]Economics!$E589</f>
        <v>311.53677663299686</v>
      </c>
      <c r="F314" s="8">
        <f>+[1]Weather!$O469</f>
        <v>39.921052135849052</v>
      </c>
      <c r="G314" s="8">
        <v>0</v>
      </c>
      <c r="H314" s="8">
        <v>0</v>
      </c>
      <c r="I314" s="14">
        <v>0</v>
      </c>
      <c r="J314" s="14">
        <v>0</v>
      </c>
      <c r="K314" s="1">
        <v>0</v>
      </c>
      <c r="L314" s="1">
        <v>1</v>
      </c>
    </row>
    <row r="315" spans="1:12" x14ac:dyDescent="0.3">
      <c r="A315" s="1">
        <v>2029</v>
      </c>
      <c r="B315" s="1">
        <v>1</v>
      </c>
      <c r="C315" s="8"/>
      <c r="D315" s="8">
        <f>+[1]Economics!$Q590</f>
        <v>18.756809710626229</v>
      </c>
      <c r="E315" s="8">
        <f>+[1]Economics!$E590</f>
        <v>312.04755324132356</v>
      </c>
      <c r="F315" s="8">
        <f>+[1]Weather!$O470</f>
        <v>25.819153389254694</v>
      </c>
      <c r="G315" s="8">
        <v>0</v>
      </c>
      <c r="H315" s="8">
        <v>0</v>
      </c>
      <c r="I315" s="14">
        <v>0</v>
      </c>
      <c r="J315" s="14">
        <v>0</v>
      </c>
      <c r="K315" s="1">
        <v>0</v>
      </c>
      <c r="L315" s="1">
        <v>1</v>
      </c>
    </row>
    <row r="316" spans="1:12" x14ac:dyDescent="0.3">
      <c r="A316" s="1">
        <v>2029</v>
      </c>
      <c r="B316" s="1">
        <v>2</v>
      </c>
      <c r="C316" s="8"/>
      <c r="D316" s="8">
        <f>+[1]Economics!$Q591</f>
        <v>18.791667876296657</v>
      </c>
      <c r="E316" s="8">
        <f>+[1]Economics!$E591</f>
        <v>312.54327521885494</v>
      </c>
      <c r="F316" s="8">
        <f>+[1]Weather!$O471</f>
        <v>34.616650442410517</v>
      </c>
      <c r="G316" s="8">
        <v>0</v>
      </c>
      <c r="H316" s="8">
        <v>0</v>
      </c>
      <c r="I316" s="14">
        <v>0</v>
      </c>
      <c r="J316" s="14">
        <v>0</v>
      </c>
      <c r="K316" s="1">
        <v>0</v>
      </c>
      <c r="L316" s="1">
        <v>1</v>
      </c>
    </row>
    <row r="317" spans="1:12" x14ac:dyDescent="0.3">
      <c r="A317" s="1">
        <v>2029</v>
      </c>
      <c r="B317" s="1">
        <v>3</v>
      </c>
      <c r="C317" s="8"/>
      <c r="D317" s="8">
        <f>+[1]Economics!$Q592</f>
        <v>18.823603830853234</v>
      </c>
      <c r="E317" s="8">
        <f>+[1]Economics!$E592</f>
        <v>313.03577153982138</v>
      </c>
      <c r="F317" s="8">
        <f>+[1]Weather!$O472</f>
        <v>65.784681488385004</v>
      </c>
      <c r="G317" s="8">
        <v>0</v>
      </c>
      <c r="H317" s="8">
        <v>0</v>
      </c>
      <c r="I317" s="14">
        <v>0</v>
      </c>
      <c r="J317" s="14">
        <v>0</v>
      </c>
      <c r="K317" s="1">
        <v>0</v>
      </c>
      <c r="L317" s="1">
        <v>1</v>
      </c>
    </row>
    <row r="318" spans="1:12" x14ac:dyDescent="0.3">
      <c r="A318" s="1">
        <v>2029</v>
      </c>
      <c r="B318" s="1">
        <v>4</v>
      </c>
      <c r="C318" s="8"/>
      <c r="D318" s="8">
        <f>+[1]Economics!$Q593</f>
        <v>18.861273772184525</v>
      </c>
      <c r="E318" s="8">
        <f>+[1]Economics!$E593</f>
        <v>313.52792692469649</v>
      </c>
      <c r="F318" s="8">
        <f>+[1]Weather!$O473</f>
        <v>114.43546081904267</v>
      </c>
      <c r="G318" s="8">
        <v>0</v>
      </c>
      <c r="H318" s="8">
        <v>0</v>
      </c>
      <c r="I318" s="14">
        <v>0</v>
      </c>
      <c r="J318" s="14">
        <v>0</v>
      </c>
      <c r="K318" s="1">
        <v>0</v>
      </c>
      <c r="L318" s="1">
        <v>1</v>
      </c>
    </row>
    <row r="319" spans="1:12" x14ac:dyDescent="0.3">
      <c r="A319" s="1">
        <v>2029</v>
      </c>
      <c r="B319" s="1">
        <v>5</v>
      </c>
      <c r="C319" s="8"/>
      <c r="D319" s="8">
        <f>+[1]Economics!$Q594</f>
        <v>18.886932794553648</v>
      </c>
      <c r="E319" s="8">
        <f>+[1]Economics!$E594</f>
        <v>314.02185808980818</v>
      </c>
      <c r="F319" s="8">
        <f>+[1]Weather!$O474</f>
        <v>209.37507032768593</v>
      </c>
      <c r="G319" s="8">
        <v>0</v>
      </c>
      <c r="H319" s="8">
        <v>0</v>
      </c>
      <c r="I319" s="14">
        <v>0</v>
      </c>
      <c r="J319" s="14">
        <v>0</v>
      </c>
      <c r="K319" s="1">
        <v>0</v>
      </c>
      <c r="L319" s="1">
        <v>1</v>
      </c>
    </row>
    <row r="320" spans="1:12" x14ac:dyDescent="0.3">
      <c r="A320" s="1">
        <v>2029</v>
      </c>
      <c r="B320" s="1">
        <v>6</v>
      </c>
      <c r="C320" s="8"/>
      <c r="D320" s="8">
        <f>+[1]Economics!$Q595</f>
        <v>18.910401553150667</v>
      </c>
      <c r="E320" s="8">
        <f>+[1]Economics!$E595</f>
        <v>314.51771498549522</v>
      </c>
      <c r="F320" s="8">
        <f>+[1]Weather!$O475</f>
        <v>273.74012490863299</v>
      </c>
      <c r="G320" s="8">
        <v>0</v>
      </c>
      <c r="H320" s="8">
        <v>0</v>
      </c>
      <c r="I320" s="14">
        <v>0</v>
      </c>
      <c r="J320" s="14">
        <v>0</v>
      </c>
      <c r="K320" s="1">
        <v>0</v>
      </c>
      <c r="L320" s="1">
        <v>1</v>
      </c>
    </row>
    <row r="321" spans="1:12" x14ac:dyDescent="0.3">
      <c r="A321" s="1">
        <v>2029</v>
      </c>
      <c r="B321" s="1">
        <v>7</v>
      </c>
      <c r="C321" s="8"/>
      <c r="D321" s="8">
        <f>+[1]Economics!$Q596</f>
        <v>18.93543227606418</v>
      </c>
      <c r="E321" s="8">
        <f>+[1]Economics!$E596</f>
        <v>315.00971683766812</v>
      </c>
      <c r="F321" s="8">
        <f>+[1]Weather!$O476</f>
        <v>322.31916585708109</v>
      </c>
      <c r="G321" s="8">
        <v>0</v>
      </c>
      <c r="H321" s="8">
        <v>0</v>
      </c>
      <c r="I321" s="14">
        <v>0</v>
      </c>
      <c r="J321" s="14">
        <v>0</v>
      </c>
      <c r="K321" s="1">
        <v>0</v>
      </c>
      <c r="L321" s="1">
        <v>1</v>
      </c>
    </row>
    <row r="322" spans="1:12" x14ac:dyDescent="0.3">
      <c r="A322" s="1">
        <v>2029</v>
      </c>
      <c r="B322" s="1">
        <v>8</v>
      </c>
      <c r="C322" s="8"/>
      <c r="D322" s="8">
        <f>+[1]Economics!$Q597</f>
        <v>18.957562324686545</v>
      </c>
      <c r="E322" s="8">
        <f>+[1]Economics!$E597</f>
        <v>315.50848501450474</v>
      </c>
      <c r="F322" s="8">
        <f>+[1]Weather!$O477</f>
        <v>326.1104710977084</v>
      </c>
      <c r="G322" s="8">
        <v>0</v>
      </c>
      <c r="H322" s="8">
        <v>0</v>
      </c>
      <c r="I322" s="14">
        <v>0</v>
      </c>
      <c r="J322" s="14">
        <v>0</v>
      </c>
      <c r="K322" s="1">
        <v>0</v>
      </c>
      <c r="L322" s="1">
        <v>1</v>
      </c>
    </row>
    <row r="323" spans="1:12" x14ac:dyDescent="0.3">
      <c r="A323" s="1">
        <v>2029</v>
      </c>
      <c r="B323" s="1">
        <v>9</v>
      </c>
      <c r="C323" s="8"/>
      <c r="D323" s="8">
        <f>+[1]Economics!$Q598</f>
        <v>18.979997223289441</v>
      </c>
      <c r="E323" s="8">
        <f>+[1]Economics!$E598</f>
        <v>316.01059814782712</v>
      </c>
      <c r="F323" s="8">
        <f>+[1]Weather!$O478</f>
        <v>278.80766602900172</v>
      </c>
      <c r="G323" s="8">
        <v>0</v>
      </c>
      <c r="H323" s="8">
        <v>0</v>
      </c>
      <c r="I323" s="14">
        <v>0</v>
      </c>
      <c r="J323" s="14">
        <v>0</v>
      </c>
      <c r="K323" s="1">
        <v>0</v>
      </c>
      <c r="L323" s="1">
        <v>1</v>
      </c>
    </row>
    <row r="324" spans="1:12" x14ac:dyDescent="0.3">
      <c r="A324" s="1">
        <v>2029</v>
      </c>
      <c r="B324" s="1">
        <v>10</v>
      </c>
      <c r="C324" s="8"/>
      <c r="D324" s="8">
        <f>+[1]Economics!$Q599</f>
        <v>18.999639417936127</v>
      </c>
      <c r="E324" s="8">
        <f>+[1]Economics!$E599</f>
        <v>316.5018835024087</v>
      </c>
      <c r="F324" s="8">
        <f>+[1]Weather!$O479</f>
        <v>197.88443276510594</v>
      </c>
      <c r="G324" s="8">
        <v>0</v>
      </c>
      <c r="H324" s="8">
        <v>0</v>
      </c>
      <c r="I324" s="14">
        <v>0</v>
      </c>
      <c r="J324" s="14">
        <v>0</v>
      </c>
      <c r="K324" s="1">
        <v>0</v>
      </c>
      <c r="L324" s="1">
        <v>1</v>
      </c>
    </row>
    <row r="325" spans="1:12" x14ac:dyDescent="0.3">
      <c r="A325" s="1">
        <v>2029</v>
      </c>
      <c r="B325" s="1">
        <v>11</v>
      </c>
      <c r="C325" s="8"/>
      <c r="D325" s="8">
        <f>+[1]Economics!$Q600</f>
        <v>19.024200158606718</v>
      </c>
      <c r="E325" s="8">
        <f>+[1]Economics!$E600</f>
        <v>317.01678703735803</v>
      </c>
      <c r="F325" s="8">
        <f>+[1]Weather!$O480</f>
        <v>77.707704457362297</v>
      </c>
      <c r="G325" s="8">
        <v>0</v>
      </c>
      <c r="H325" s="8">
        <v>0</v>
      </c>
      <c r="I325" s="14">
        <v>0</v>
      </c>
      <c r="J325" s="14">
        <v>0</v>
      </c>
      <c r="K325" s="1">
        <v>0</v>
      </c>
      <c r="L325" s="1">
        <v>1</v>
      </c>
    </row>
    <row r="326" spans="1:12" x14ac:dyDescent="0.3">
      <c r="A326" s="1">
        <v>2029</v>
      </c>
      <c r="B326" s="1">
        <v>12</v>
      </c>
      <c r="C326" s="8"/>
      <c r="D326" s="8">
        <f>+[1]Economics!$Q601</f>
        <v>19.052254108021884</v>
      </c>
      <c r="E326" s="8">
        <f>+[1]Economics!$E601</f>
        <v>317.53622946023313</v>
      </c>
      <c r="F326" s="8">
        <f>+[1]Weather!$O481</f>
        <v>39.921052135849052</v>
      </c>
      <c r="G326" s="8">
        <v>0</v>
      </c>
      <c r="H326" s="8">
        <v>0</v>
      </c>
      <c r="I326" s="14">
        <v>0</v>
      </c>
      <c r="J326" s="14">
        <v>0</v>
      </c>
      <c r="K326" s="1">
        <v>0</v>
      </c>
      <c r="L326" s="1">
        <v>1</v>
      </c>
    </row>
    <row r="327" spans="1:12" x14ac:dyDescent="0.3">
      <c r="A327" s="1">
        <v>2030</v>
      </c>
      <c r="B327" s="1">
        <v>1</v>
      </c>
      <c r="C327" s="8"/>
      <c r="D327" s="8">
        <f>+[1]Economics!$Q602</f>
        <v>19.070284717956184</v>
      </c>
      <c r="E327" s="8">
        <f>+[1]Economics!$E602</f>
        <v>318.0550380415857</v>
      </c>
      <c r="F327" s="8">
        <f>+[1]Weather!$O482</f>
        <v>25.819153389254694</v>
      </c>
      <c r="G327" s="8">
        <v>0</v>
      </c>
      <c r="H327" s="8">
        <v>0</v>
      </c>
      <c r="I327" s="14">
        <v>0</v>
      </c>
      <c r="J327" s="14">
        <v>0</v>
      </c>
      <c r="K327" s="1">
        <v>0</v>
      </c>
      <c r="L327" s="1">
        <v>1</v>
      </c>
    </row>
    <row r="328" spans="1:12" x14ac:dyDescent="0.3">
      <c r="A328" s="1">
        <v>2030</v>
      </c>
      <c r="B328" s="1">
        <v>2</v>
      </c>
      <c r="C328" s="8"/>
      <c r="D328" s="8">
        <f>+[1]Economics!$Q603</f>
        <v>19.111160480373798</v>
      </c>
      <c r="E328" s="8">
        <f>+[1]Economics!$E603</f>
        <v>318.57368905828525</v>
      </c>
      <c r="F328" s="8">
        <f>+[1]Weather!$O483</f>
        <v>34.616650442410517</v>
      </c>
      <c r="G328" s="8">
        <v>0</v>
      </c>
      <c r="H328" s="8">
        <v>0</v>
      </c>
      <c r="I328" s="14">
        <v>0</v>
      </c>
      <c r="J328" s="14">
        <v>0</v>
      </c>
      <c r="K328" s="1">
        <v>0</v>
      </c>
      <c r="L328" s="1">
        <v>1</v>
      </c>
    </row>
    <row r="329" spans="1:12" x14ac:dyDescent="0.3">
      <c r="A329" s="1">
        <v>2030</v>
      </c>
      <c r="B329" s="1">
        <v>3</v>
      </c>
      <c r="C329" s="8"/>
      <c r="D329" s="8">
        <f>+[1]Economics!$Q604</f>
        <v>19.154388743779201</v>
      </c>
      <c r="E329" s="8">
        <f>+[1]Economics!$E604</f>
        <v>319.09057290012896</v>
      </c>
      <c r="F329" s="8">
        <f>+[1]Weather!$O484</f>
        <v>65.784681488385004</v>
      </c>
      <c r="G329" s="8">
        <v>0</v>
      </c>
      <c r="H329" s="8">
        <v>0</v>
      </c>
      <c r="I329" s="14">
        <v>0</v>
      </c>
      <c r="J329" s="14">
        <v>0</v>
      </c>
      <c r="K329" s="1">
        <v>0</v>
      </c>
      <c r="L329" s="1">
        <v>1</v>
      </c>
    </row>
    <row r="330" spans="1:12" x14ac:dyDescent="0.3">
      <c r="A330" s="1">
        <v>2030</v>
      </c>
      <c r="B330" s="1">
        <v>4</v>
      </c>
      <c r="C330" s="8"/>
      <c r="D330" s="8">
        <f>+[1]Economics!$Q605</f>
        <v>19.206993135052066</v>
      </c>
      <c r="E330" s="8">
        <f>+[1]Economics!$E605</f>
        <v>319.60786433124832</v>
      </c>
      <c r="F330" s="8">
        <f>+[1]Weather!$O485</f>
        <v>114.43546081904267</v>
      </c>
      <c r="G330" s="8">
        <v>0</v>
      </c>
      <c r="H330" s="8">
        <v>0</v>
      </c>
      <c r="I330" s="14">
        <v>0</v>
      </c>
      <c r="J330" s="14">
        <v>0</v>
      </c>
      <c r="K330" s="1">
        <v>0</v>
      </c>
      <c r="L330" s="1">
        <v>1</v>
      </c>
    </row>
    <row r="331" spans="1:12" x14ac:dyDescent="0.3">
      <c r="A331" s="1">
        <v>2030</v>
      </c>
      <c r="B331" s="1">
        <v>5</v>
      </c>
      <c r="C331" s="8"/>
      <c r="D331" s="8">
        <f>+[1]Economics!$Q606</f>
        <v>19.24049308543978</v>
      </c>
      <c r="E331" s="8">
        <f>+[1]Economics!$E606</f>
        <v>320.12375302579687</v>
      </c>
      <c r="F331" s="8">
        <f>+[1]Weather!$O486</f>
        <v>209.37507032768593</v>
      </c>
      <c r="G331" s="8">
        <v>0</v>
      </c>
      <c r="H331" s="8">
        <v>0</v>
      </c>
      <c r="I331" s="14">
        <v>0</v>
      </c>
      <c r="J331" s="14">
        <v>0</v>
      </c>
      <c r="K331" s="1">
        <v>0</v>
      </c>
      <c r="L331" s="1">
        <v>1</v>
      </c>
    </row>
    <row r="332" spans="1:12" x14ac:dyDescent="0.3">
      <c r="A332" s="1">
        <v>2030</v>
      </c>
      <c r="B332" s="1">
        <v>6</v>
      </c>
      <c r="C332" s="8"/>
      <c r="D332" s="8">
        <f>+[1]Economics!$Q607</f>
        <v>19.266212473140527</v>
      </c>
      <c r="E332" s="8">
        <f>+[1]Economics!$E607</f>
        <v>320.64188264295461</v>
      </c>
      <c r="F332" s="8">
        <f>+[1]Weather!$O487</f>
        <v>273.74012490863299</v>
      </c>
      <c r="G332" s="8">
        <v>0</v>
      </c>
      <c r="H332" s="8">
        <v>0</v>
      </c>
      <c r="I332" s="14">
        <v>0</v>
      </c>
      <c r="J332" s="14">
        <v>0</v>
      </c>
      <c r="K332" s="1">
        <v>0</v>
      </c>
      <c r="L332" s="1">
        <v>1</v>
      </c>
    </row>
    <row r="333" spans="1:12" x14ac:dyDescent="0.3">
      <c r="A333" s="1">
        <v>2030</v>
      </c>
      <c r="B333" s="1">
        <v>7</v>
      </c>
      <c r="C333" s="8"/>
      <c r="D333" s="8">
        <f>+[1]Economics!$Q608</f>
        <v>19.299864150245856</v>
      </c>
      <c r="E333" s="8">
        <f>+[1]Economics!$E608</f>
        <v>321.14881574453187</v>
      </c>
      <c r="F333" s="8">
        <f>+[1]Weather!$O488</f>
        <v>322.31916585708109</v>
      </c>
      <c r="G333" s="8">
        <v>0</v>
      </c>
      <c r="H333" s="8">
        <v>0</v>
      </c>
      <c r="I333" s="14">
        <v>0</v>
      </c>
      <c r="J333" s="14">
        <v>0</v>
      </c>
      <c r="K333" s="1">
        <v>0</v>
      </c>
      <c r="L333" s="1">
        <v>1</v>
      </c>
    </row>
    <row r="334" spans="1:12" x14ac:dyDescent="0.3">
      <c r="A334" s="1">
        <v>2030</v>
      </c>
      <c r="B334" s="1">
        <v>8</v>
      </c>
      <c r="C334" s="8"/>
      <c r="D334" s="8">
        <f>+[1]Economics!$Q609</f>
        <v>19.316253767853119</v>
      </c>
      <c r="E334" s="8">
        <f>+[1]Economics!$E609</f>
        <v>321.67868772741571</v>
      </c>
      <c r="F334" s="8">
        <f>+[1]Weather!$O489</f>
        <v>326.1104710977084</v>
      </c>
      <c r="G334" s="8">
        <v>0</v>
      </c>
      <c r="H334" s="8">
        <v>0</v>
      </c>
      <c r="I334" s="14">
        <v>0</v>
      </c>
      <c r="J334" s="14">
        <v>0</v>
      </c>
      <c r="K334" s="1">
        <v>0</v>
      </c>
      <c r="L334" s="1">
        <v>1</v>
      </c>
    </row>
    <row r="335" spans="1:12" x14ac:dyDescent="0.3">
      <c r="A335" s="1">
        <v>2030</v>
      </c>
      <c r="B335" s="1">
        <v>9</v>
      </c>
      <c r="C335" s="8"/>
      <c r="D335" s="8">
        <f>+[1]Economics!$Q610</f>
        <v>19.334616527051125</v>
      </c>
      <c r="E335" s="8">
        <f>+[1]Economics!$E610</f>
        <v>322.21669652805241</v>
      </c>
      <c r="F335" s="8">
        <f>+[1]Weather!$O490</f>
        <v>278.80766602900172</v>
      </c>
      <c r="G335" s="8">
        <v>0</v>
      </c>
      <c r="H335" s="8">
        <v>0</v>
      </c>
      <c r="I335" s="14">
        <v>0</v>
      </c>
      <c r="J335" s="14">
        <v>0</v>
      </c>
      <c r="K335" s="1">
        <v>0</v>
      </c>
      <c r="L335" s="1">
        <v>1</v>
      </c>
    </row>
    <row r="336" spans="1:12" x14ac:dyDescent="0.3">
      <c r="A336" s="1">
        <v>2030</v>
      </c>
      <c r="B336" s="1">
        <v>10</v>
      </c>
      <c r="C336" s="8"/>
      <c r="D336" s="8">
        <f>+[1]Economics!$Q611</f>
        <v>19.336665212179032</v>
      </c>
      <c r="E336" s="8">
        <f>+[1]Economics!$E611</f>
        <v>322.73915046840187</v>
      </c>
      <c r="F336" s="8">
        <f>+[1]Weather!$O491</f>
        <v>197.88443276510594</v>
      </c>
      <c r="G336" s="8">
        <v>0</v>
      </c>
      <c r="H336" s="8">
        <v>0</v>
      </c>
      <c r="I336" s="14">
        <v>0</v>
      </c>
      <c r="J336" s="14">
        <v>0</v>
      </c>
      <c r="K336" s="1">
        <v>0</v>
      </c>
      <c r="L336" s="1">
        <v>1</v>
      </c>
    </row>
    <row r="337" spans="1:12" x14ac:dyDescent="0.3">
      <c r="A337" s="1">
        <v>2030</v>
      </c>
      <c r="B337" s="1">
        <v>11</v>
      </c>
      <c r="C337" s="8"/>
      <c r="D337" s="8">
        <f>+[1]Economics!$Q612</f>
        <v>19.375233994059023</v>
      </c>
      <c r="E337" s="8">
        <f>+[1]Economics!$E612</f>
        <v>323.29494050898461</v>
      </c>
      <c r="F337" s="8">
        <f>+[1]Weather!$O492</f>
        <v>77.707704457362297</v>
      </c>
      <c r="G337" s="8">
        <v>0</v>
      </c>
      <c r="H337" s="8">
        <v>0</v>
      </c>
      <c r="I337" s="14">
        <v>0</v>
      </c>
      <c r="J337" s="14">
        <v>0</v>
      </c>
      <c r="K337" s="1">
        <v>0</v>
      </c>
      <c r="L337" s="1">
        <v>1</v>
      </c>
    </row>
    <row r="338" spans="1:12" x14ac:dyDescent="0.3">
      <c r="A338" s="1">
        <v>2030</v>
      </c>
      <c r="B338" s="1">
        <v>12</v>
      </c>
      <c r="C338" s="8"/>
      <c r="D338" s="8">
        <f>+[1]Economics!$Q613</f>
        <v>19.422333819728916</v>
      </c>
      <c r="E338" s="8">
        <f>+[1]Economics!$E613</f>
        <v>323.85480902261349</v>
      </c>
      <c r="F338" s="8">
        <f>+[1]Weather!$O493</f>
        <v>39.921052135849052</v>
      </c>
      <c r="G338" s="8">
        <v>0</v>
      </c>
      <c r="H338" s="8">
        <v>0</v>
      </c>
      <c r="I338" s="14">
        <v>0</v>
      </c>
      <c r="J338" s="14">
        <v>0</v>
      </c>
      <c r="K338" s="1">
        <v>0</v>
      </c>
      <c r="L338" s="1">
        <v>1</v>
      </c>
    </row>
    <row r="339" spans="1:12" x14ac:dyDescent="0.3">
      <c r="A339" s="1">
        <v>2031</v>
      </c>
      <c r="B339" s="1">
        <v>1</v>
      </c>
      <c r="D339" s="8">
        <f>+[1]Economics!$Q614</f>
        <v>19.466834448791303</v>
      </c>
      <c r="E339" s="8">
        <f>+[1]Economics!$E614</f>
        <v>324.41929349297169</v>
      </c>
      <c r="F339" s="8">
        <f>+[1]Weather!$O494</f>
        <v>25.819153389254694</v>
      </c>
      <c r="G339" s="8">
        <v>0</v>
      </c>
      <c r="H339" s="8">
        <v>0</v>
      </c>
      <c r="I339" s="14">
        <v>0</v>
      </c>
      <c r="J339" s="14">
        <v>0</v>
      </c>
      <c r="K339" s="1">
        <v>0</v>
      </c>
    </row>
    <row r="340" spans="1:12" x14ac:dyDescent="0.3">
      <c r="A340" s="1">
        <v>2031</v>
      </c>
      <c r="B340" s="1">
        <v>2</v>
      </c>
      <c r="D340" s="8">
        <f>+[1]Economics!$Q615</f>
        <v>19.515001760038921</v>
      </c>
      <c r="E340" s="8">
        <f>+[1]Economics!$E615</f>
        <v>324.97145023664575</v>
      </c>
      <c r="F340" s="8">
        <f>+[1]Weather!$O495</f>
        <v>34.616650442410517</v>
      </c>
      <c r="G340" s="8">
        <v>0</v>
      </c>
      <c r="H340" s="8">
        <v>0</v>
      </c>
      <c r="I340" s="14">
        <v>0</v>
      </c>
      <c r="J340" s="14">
        <v>0</v>
      </c>
      <c r="K340" s="1">
        <v>0</v>
      </c>
    </row>
    <row r="341" spans="1:12" x14ac:dyDescent="0.3">
      <c r="A341" s="1">
        <v>2031</v>
      </c>
      <c r="B341" s="1">
        <v>3</v>
      </c>
      <c r="D341" s="8">
        <f>+[1]Economics!$Q616</f>
        <v>19.55971760259272</v>
      </c>
      <c r="E341" s="8">
        <f>+[1]Economics!$E616</f>
        <v>325.51955627038251</v>
      </c>
      <c r="F341" s="8">
        <f>+[1]Weather!$O496</f>
        <v>65.784681488385004</v>
      </c>
      <c r="G341" s="8">
        <v>0</v>
      </c>
      <c r="H341" s="8">
        <v>0</v>
      </c>
      <c r="I341" s="14">
        <v>0</v>
      </c>
      <c r="J341" s="14">
        <v>0</v>
      </c>
      <c r="K341" s="1">
        <v>0</v>
      </c>
    </row>
    <row r="342" spans="1:12" x14ac:dyDescent="0.3">
      <c r="A342" s="1">
        <v>2031</v>
      </c>
      <c r="B342" s="1">
        <v>4</v>
      </c>
      <c r="D342" s="8">
        <f>+[1]Economics!$Q617</f>
        <v>19.613248480087556</v>
      </c>
      <c r="E342" s="8">
        <f>+[1]Economics!$E617</f>
        <v>326.06754222637795</v>
      </c>
      <c r="F342" s="8">
        <f>+[1]Weather!$O497</f>
        <v>114.43546081904267</v>
      </c>
      <c r="G342" s="8">
        <v>0</v>
      </c>
      <c r="H342" s="8">
        <v>0</v>
      </c>
      <c r="I342" s="14">
        <v>0</v>
      </c>
      <c r="J342" s="14">
        <v>0</v>
      </c>
      <c r="K342" s="1">
        <v>0</v>
      </c>
    </row>
    <row r="343" spans="1:12" x14ac:dyDescent="0.3">
      <c r="A343" s="1">
        <v>2031</v>
      </c>
      <c r="B343" s="1">
        <v>5</v>
      </c>
      <c r="D343" s="8">
        <f>+[1]Economics!$Q618</f>
        <v>19.648768386120128</v>
      </c>
      <c r="E343" s="8">
        <f>+[1]Economics!$E618</f>
        <v>326.61725113702482</v>
      </c>
      <c r="F343" s="8">
        <f>+[1]Weather!$O498</f>
        <v>209.37507032768593</v>
      </c>
      <c r="G343" s="8">
        <v>0</v>
      </c>
      <c r="H343" s="8">
        <v>0</v>
      </c>
      <c r="I343" s="14">
        <v>0</v>
      </c>
      <c r="J343" s="14">
        <v>0</v>
      </c>
      <c r="K343" s="1">
        <v>0</v>
      </c>
    </row>
    <row r="344" spans="1:12" x14ac:dyDescent="0.3">
      <c r="A344" s="1">
        <v>2031</v>
      </c>
      <c r="B344" s="1">
        <v>6</v>
      </c>
      <c r="D344" s="8">
        <f>+[1]Economics!$Q619</f>
        <v>19.679477125290852</v>
      </c>
      <c r="E344" s="8">
        <f>+[1]Economics!$E619</f>
        <v>327.16890663659706</v>
      </c>
      <c r="F344" s="8">
        <f>+[1]Weather!$O499</f>
        <v>273.74012490863299</v>
      </c>
      <c r="G344" s="8">
        <v>0</v>
      </c>
      <c r="H344" s="8">
        <v>0</v>
      </c>
      <c r="I344" s="14">
        <v>0</v>
      </c>
      <c r="J344" s="14">
        <v>0</v>
      </c>
      <c r="K344" s="1">
        <v>0</v>
      </c>
    </row>
    <row r="345" spans="1:12" x14ac:dyDescent="0.3">
      <c r="A345" s="1">
        <v>2031</v>
      </c>
      <c r="B345" s="1">
        <v>7</v>
      </c>
      <c r="D345" s="8">
        <f>+[1]Economics!$Q620</f>
        <v>19.71547719113908</v>
      </c>
      <c r="E345" s="8">
        <f>+[1]Economics!$E620</f>
        <v>327.71808204596078</v>
      </c>
      <c r="F345" s="8">
        <f>+[1]Weather!$O500</f>
        <v>322.31916585708109</v>
      </c>
      <c r="G345" s="8">
        <v>0</v>
      </c>
      <c r="H345" s="8">
        <v>0</v>
      </c>
      <c r="I345" s="14">
        <v>0</v>
      </c>
      <c r="J345" s="14">
        <v>0</v>
      </c>
      <c r="K345" s="1">
        <v>0</v>
      </c>
    </row>
    <row r="346" spans="1:12" x14ac:dyDescent="0.3">
      <c r="A346" s="1">
        <v>2031</v>
      </c>
      <c r="B346" s="1">
        <v>8</v>
      </c>
      <c r="D346" s="8">
        <f>+[1]Economics!$Q621</f>
        <v>19.738423849028703</v>
      </c>
      <c r="E346" s="8">
        <f>+[1]Economics!$E621</f>
        <v>328.27122669673622</v>
      </c>
      <c r="F346" s="8">
        <f>+[1]Weather!$O501</f>
        <v>326.1104710977084</v>
      </c>
      <c r="G346" s="8">
        <v>0</v>
      </c>
      <c r="H346" s="8">
        <v>0</v>
      </c>
      <c r="I346" s="14">
        <v>0</v>
      </c>
      <c r="J346" s="14">
        <v>0</v>
      </c>
      <c r="K346" s="1">
        <v>0</v>
      </c>
    </row>
    <row r="347" spans="1:12" x14ac:dyDescent="0.3">
      <c r="A347" s="1">
        <v>2031</v>
      </c>
      <c r="B347" s="1">
        <v>9</v>
      </c>
      <c r="D347" s="8">
        <f>+[1]Economics!$Q622</f>
        <v>19.764650217461785</v>
      </c>
      <c r="E347" s="8">
        <f>+[1]Economics!$E622</f>
        <v>328.82639125730304</v>
      </c>
      <c r="F347" s="8">
        <f>+[1]Weather!$O502</f>
        <v>278.80766602900172</v>
      </c>
      <c r="G347" s="8">
        <v>0</v>
      </c>
      <c r="H347" s="8">
        <v>0</v>
      </c>
      <c r="I347" s="14">
        <v>0</v>
      </c>
      <c r="J347" s="14">
        <v>0</v>
      </c>
      <c r="K347" s="1">
        <v>0</v>
      </c>
    </row>
    <row r="348" spans="1:12" x14ac:dyDescent="0.3">
      <c r="A348" s="1">
        <v>2031</v>
      </c>
      <c r="B348" s="1">
        <v>10</v>
      </c>
      <c r="D348" s="8">
        <f>+[1]Economics!$Q623</f>
        <v>19.769936713335952</v>
      </c>
      <c r="E348" s="8">
        <f>+[1]Economics!$E623</f>
        <v>329.37456292311225</v>
      </c>
      <c r="F348" s="8">
        <f>+[1]Weather!$O503</f>
        <v>197.88443276510594</v>
      </c>
      <c r="G348" s="8">
        <v>0</v>
      </c>
      <c r="H348" s="8">
        <v>0</v>
      </c>
      <c r="I348" s="14">
        <v>0</v>
      </c>
      <c r="J348" s="14">
        <v>0</v>
      </c>
      <c r="K348" s="1">
        <v>0</v>
      </c>
    </row>
    <row r="349" spans="1:12" x14ac:dyDescent="0.3">
      <c r="A349" s="1">
        <v>2031</v>
      </c>
      <c r="B349" s="1">
        <v>11</v>
      </c>
      <c r="D349" s="8">
        <f>+[1]Economics!$Q624</f>
        <v>19.822898357816896</v>
      </c>
      <c r="E349" s="8">
        <f>+[1]Economics!$E624</f>
        <v>329.93876429825252</v>
      </c>
      <c r="F349" s="8">
        <f>+[1]Weather!$O504</f>
        <v>77.707704457362297</v>
      </c>
      <c r="G349" s="8">
        <v>0</v>
      </c>
      <c r="H349" s="8">
        <v>0</v>
      </c>
      <c r="I349" s="14">
        <v>0</v>
      </c>
      <c r="J349" s="14">
        <v>0</v>
      </c>
      <c r="K349" s="1">
        <v>0</v>
      </c>
    </row>
    <row r="350" spans="1:12" x14ac:dyDescent="0.3">
      <c r="A350" s="1">
        <v>2031</v>
      </c>
      <c r="B350" s="1">
        <v>12</v>
      </c>
      <c r="D350" s="8">
        <f>+[1]Economics!$Q625</f>
        <v>19.884907206470501</v>
      </c>
      <c r="E350" s="8">
        <f>+[1]Economics!$E625</f>
        <v>330.50487277863522</v>
      </c>
      <c r="F350" s="8">
        <f>+[1]Weather!$O505</f>
        <v>39.921052135849052</v>
      </c>
      <c r="G350" s="8">
        <v>0</v>
      </c>
      <c r="H350" s="8">
        <v>0</v>
      </c>
      <c r="I350" s="14">
        <v>0</v>
      </c>
      <c r="J350" s="14">
        <v>0</v>
      </c>
      <c r="K350" s="1">
        <v>0</v>
      </c>
    </row>
    <row r="351" spans="1:12" x14ac:dyDescent="0.3">
      <c r="A351" s="1">
        <v>2032</v>
      </c>
      <c r="B351" s="1">
        <v>1</v>
      </c>
      <c r="D351" s="8">
        <f>+[1]Economics!$Q626</f>
        <v>19.952035869519424</v>
      </c>
      <c r="E351" s="8">
        <f>+[1]Economics!$E626</f>
        <v>331.07599959492353</v>
      </c>
      <c r="F351" s="8">
        <f>+[1]Weather!$O506</f>
        <v>25.819153389254694</v>
      </c>
      <c r="G351" s="8">
        <v>0</v>
      </c>
      <c r="H351" s="8">
        <v>0</v>
      </c>
      <c r="I351" s="14">
        <v>0</v>
      </c>
      <c r="J351" s="14">
        <v>0</v>
      </c>
      <c r="K351" s="1">
        <v>0</v>
      </c>
    </row>
    <row r="352" spans="1:12" x14ac:dyDescent="0.3">
      <c r="A352" s="1">
        <v>2032</v>
      </c>
      <c r="B352" s="1">
        <v>2</v>
      </c>
      <c r="D352" s="8">
        <f>+[1]Economics!$Q627</f>
        <v>20.005121237083959</v>
      </c>
      <c r="E352" s="8">
        <f>+[1]Economics!$E627</f>
        <v>331.63472722136476</v>
      </c>
      <c r="F352" s="8">
        <f>+[1]Weather!$O507</f>
        <v>34.616650442410517</v>
      </c>
      <c r="G352" s="8">
        <v>0</v>
      </c>
      <c r="H352" s="8">
        <v>0</v>
      </c>
      <c r="I352" s="14">
        <v>0</v>
      </c>
      <c r="J352" s="14">
        <v>0</v>
      </c>
      <c r="K352" s="1">
        <v>0</v>
      </c>
    </row>
    <row r="353" spans="1:11" x14ac:dyDescent="0.3">
      <c r="A353" s="1">
        <v>2032</v>
      </c>
      <c r="B353" s="1">
        <v>3</v>
      </c>
      <c r="D353" s="8">
        <f>+[1]Economics!$Q628</f>
        <v>20.050097491857223</v>
      </c>
      <c r="E353" s="8">
        <f>+[1]Economics!$E628</f>
        <v>332.1900731837116</v>
      </c>
      <c r="F353" s="8">
        <f>+[1]Weather!$O508</f>
        <v>65.784681488385004</v>
      </c>
      <c r="G353" s="8">
        <v>0</v>
      </c>
      <c r="H353" s="8">
        <v>0</v>
      </c>
      <c r="I353" s="14">
        <v>0</v>
      </c>
      <c r="J353" s="14">
        <v>0</v>
      </c>
      <c r="K353" s="1">
        <v>0</v>
      </c>
    </row>
    <row r="354" spans="1:11" x14ac:dyDescent="0.3">
      <c r="A354" s="1">
        <v>2032</v>
      </c>
      <c r="B354" s="1">
        <v>4</v>
      </c>
      <c r="D354" s="8">
        <f>+[1]Economics!$Q629</f>
        <v>20.106023432912018</v>
      </c>
      <c r="E354" s="8">
        <f>+[1]Economics!$E629</f>
        <v>332.74467203052677</v>
      </c>
      <c r="F354" s="8">
        <f>+[1]Weather!$O509</f>
        <v>114.43546081904267</v>
      </c>
      <c r="G354" s="8">
        <v>0</v>
      </c>
      <c r="H354" s="8">
        <v>0</v>
      </c>
      <c r="I354" s="14">
        <v>0</v>
      </c>
      <c r="J354" s="14">
        <v>0</v>
      </c>
      <c r="K354" s="1">
        <v>0</v>
      </c>
    </row>
    <row r="355" spans="1:11" x14ac:dyDescent="0.3">
      <c r="A355" s="1">
        <v>2032</v>
      </c>
      <c r="B355" s="1">
        <v>5</v>
      </c>
      <c r="D355" s="8">
        <f>+[1]Economics!$Q630</f>
        <v>20.140861669143547</v>
      </c>
      <c r="E355" s="8">
        <f>+[1]Economics!$E630</f>
        <v>333.30168237184392</v>
      </c>
      <c r="F355" s="8">
        <f>+[1]Weather!$O510</f>
        <v>209.37507032768593</v>
      </c>
      <c r="G355" s="8">
        <v>0</v>
      </c>
      <c r="H355" s="8">
        <v>0</v>
      </c>
      <c r="I355" s="14">
        <v>0</v>
      </c>
      <c r="J355" s="14">
        <v>0</v>
      </c>
      <c r="K355" s="1">
        <v>0</v>
      </c>
    </row>
    <row r="356" spans="1:11" x14ac:dyDescent="0.3">
      <c r="A356" s="1">
        <v>2032</v>
      </c>
      <c r="B356" s="1">
        <v>6</v>
      </c>
      <c r="D356" s="8">
        <f>+[1]Economics!$Q631</f>
        <v>20.171630590341046</v>
      </c>
      <c r="E356" s="8">
        <f>+[1]Economics!$E631</f>
        <v>333.86144559762931</v>
      </c>
      <c r="F356" s="8">
        <f>+[1]Weather!$O511</f>
        <v>273.74012490863299</v>
      </c>
      <c r="G356" s="8">
        <v>0</v>
      </c>
      <c r="H356" s="8">
        <v>0</v>
      </c>
      <c r="I356" s="14">
        <v>0</v>
      </c>
      <c r="J356" s="14">
        <v>0</v>
      </c>
      <c r="K356" s="1">
        <v>0</v>
      </c>
    </row>
    <row r="357" spans="1:11" x14ac:dyDescent="0.3">
      <c r="A357" s="1">
        <v>2032</v>
      </c>
      <c r="B357" s="1">
        <v>7</v>
      </c>
      <c r="D357" s="8">
        <f>+[1]Economics!$Q632</f>
        <v>20.208414716420346</v>
      </c>
      <c r="E357" s="8">
        <f>+[1]Economics!$E632</f>
        <v>334.41421228296934</v>
      </c>
      <c r="F357" s="8">
        <f>+[1]Weather!$O512</f>
        <v>322.31916585708109</v>
      </c>
      <c r="G357" s="8">
        <v>0</v>
      </c>
      <c r="H357" s="8">
        <v>0</v>
      </c>
      <c r="I357" s="14">
        <v>0</v>
      </c>
      <c r="J357" s="14">
        <v>0</v>
      </c>
      <c r="K357" s="1">
        <v>0</v>
      </c>
    </row>
    <row r="358" spans="1:11" x14ac:dyDescent="0.3">
      <c r="A358" s="1">
        <v>2032</v>
      </c>
      <c r="B358" s="1">
        <v>8</v>
      </c>
      <c r="D358" s="8">
        <f>+[1]Economics!$Q633</f>
        <v>20.230998466465472</v>
      </c>
      <c r="E358" s="8">
        <f>+[1]Economics!$E633</f>
        <v>334.98039884681515</v>
      </c>
      <c r="F358" s="8">
        <f>+[1]Weather!$O513</f>
        <v>326.1104710977084</v>
      </c>
      <c r="G358" s="8">
        <v>0</v>
      </c>
      <c r="H358" s="8">
        <v>0</v>
      </c>
      <c r="I358" s="14">
        <v>0</v>
      </c>
      <c r="J358" s="14">
        <v>0</v>
      </c>
      <c r="K358" s="1">
        <v>0</v>
      </c>
    </row>
    <row r="359" spans="1:11" x14ac:dyDescent="0.3">
      <c r="A359" s="1">
        <v>2032</v>
      </c>
      <c r="B359" s="1">
        <v>9</v>
      </c>
      <c r="D359" s="8">
        <f>+[1]Economics!$Q634</f>
        <v>20.25493953279226</v>
      </c>
      <c r="E359" s="8">
        <f>+[1]Economics!$E634</f>
        <v>335.55168887021557</v>
      </c>
      <c r="F359" s="8">
        <f>+[1]Weather!$O514</f>
        <v>278.80766602900172</v>
      </c>
      <c r="G359" s="8">
        <v>0</v>
      </c>
      <c r="H359" s="8">
        <v>0</v>
      </c>
      <c r="I359" s="14">
        <v>0</v>
      </c>
      <c r="J359" s="14">
        <v>0</v>
      </c>
      <c r="K359" s="1">
        <v>0</v>
      </c>
    </row>
    <row r="360" spans="1:11" x14ac:dyDescent="0.3">
      <c r="A360" s="1">
        <v>2032</v>
      </c>
      <c r="B360" s="1">
        <v>10</v>
      </c>
      <c r="D360" s="8">
        <f>+[1]Economics!$Q635</f>
        <v>20.264672022278294</v>
      </c>
      <c r="E360" s="8">
        <f>+[1]Economics!$E635</f>
        <v>336.11014550426256</v>
      </c>
      <c r="F360" s="8">
        <f>+[1]Weather!$O515</f>
        <v>197.88443276510594</v>
      </c>
      <c r="G360" s="8">
        <v>0</v>
      </c>
      <c r="H360" s="8">
        <v>0</v>
      </c>
      <c r="I360" s="14">
        <v>0</v>
      </c>
      <c r="J360" s="14">
        <v>0</v>
      </c>
      <c r="K360" s="1">
        <v>0</v>
      </c>
    </row>
    <row r="361" spans="1:11" x14ac:dyDescent="0.3">
      <c r="A361" s="1">
        <v>2032</v>
      </c>
      <c r="B361" s="1">
        <v>11</v>
      </c>
      <c r="D361" s="8">
        <f>+[1]Economics!$Q636</f>
        <v>20.307549566925985</v>
      </c>
      <c r="E361" s="8">
        <f>+[1]Economics!$E636</f>
        <v>336.69637779645115</v>
      </c>
      <c r="F361" s="8">
        <f>+[1]Weather!$O516</f>
        <v>77.707704457362297</v>
      </c>
      <c r="G361" s="8">
        <v>0</v>
      </c>
      <c r="H361" s="8">
        <v>0</v>
      </c>
      <c r="I361" s="14">
        <v>0</v>
      </c>
      <c r="J361" s="14">
        <v>0</v>
      </c>
      <c r="K361" s="1">
        <v>0</v>
      </c>
    </row>
    <row r="362" spans="1:11" x14ac:dyDescent="0.3">
      <c r="A362" s="1">
        <v>2032</v>
      </c>
      <c r="B362" s="1">
        <v>12</v>
      </c>
      <c r="D362" s="8">
        <f>+[1]Economics!$Q637</f>
        <v>20.356227252006111</v>
      </c>
      <c r="E362" s="8">
        <f>+[1]Economics!$E637</f>
        <v>337.28717669928636</v>
      </c>
      <c r="F362" s="8">
        <f>+[1]Weather!$O517</f>
        <v>39.921052135849052</v>
      </c>
      <c r="G362" s="8">
        <v>0</v>
      </c>
      <c r="H362" s="8">
        <v>0</v>
      </c>
      <c r="I362" s="14">
        <v>0</v>
      </c>
      <c r="J362" s="14">
        <v>0</v>
      </c>
      <c r="K362" s="1">
        <v>0</v>
      </c>
    </row>
    <row r="363" spans="1:11" x14ac:dyDescent="0.3">
      <c r="A363" s="1">
        <v>2033</v>
      </c>
      <c r="B363" s="1">
        <v>1</v>
      </c>
      <c r="D363" s="8">
        <f>+[1]Economics!$Q638</f>
        <v>20.411849938997417</v>
      </c>
      <c r="E363" s="8">
        <f>+[1]Economics!$E638</f>
        <v>337.87781681109152</v>
      </c>
      <c r="F363" s="8">
        <f>+[1]Weather!$O518</f>
        <v>25.819153389254694</v>
      </c>
      <c r="G363" s="8">
        <v>0</v>
      </c>
      <c r="H363" s="8">
        <v>0</v>
      </c>
      <c r="I363" s="14">
        <v>0</v>
      </c>
      <c r="J363" s="14">
        <v>0</v>
      </c>
      <c r="K363" s="1">
        <v>0</v>
      </c>
    </row>
    <row r="364" spans="1:11" x14ac:dyDescent="0.3">
      <c r="A364" s="1">
        <v>2033</v>
      </c>
      <c r="B364" s="1">
        <v>2</v>
      </c>
      <c r="D364" s="8">
        <f>+[1]Economics!$Q639</f>
        <v>20.450017771350915</v>
      </c>
      <c r="E364" s="8">
        <f>+[1]Economics!$E639</f>
        <v>338.46596404145436</v>
      </c>
      <c r="F364" s="8">
        <f>+[1]Weather!$O519</f>
        <v>34.616650442410517</v>
      </c>
      <c r="G364" s="8">
        <v>0</v>
      </c>
      <c r="H364" s="8">
        <v>0</v>
      </c>
      <c r="I364" s="14">
        <v>0</v>
      </c>
      <c r="J364" s="14">
        <v>0</v>
      </c>
      <c r="K364" s="1">
        <v>0</v>
      </c>
    </row>
    <row r="365" spans="1:11" x14ac:dyDescent="0.3">
      <c r="A365" s="1">
        <v>2033</v>
      </c>
      <c r="B365" s="1">
        <v>3</v>
      </c>
      <c r="D365" s="8">
        <f>+[1]Economics!$Q640</f>
        <v>20.480954738509986</v>
      </c>
      <c r="E365" s="8">
        <f>+[1]Economics!$E640</f>
        <v>339.05391914745394</v>
      </c>
      <c r="F365" s="8">
        <f>+[1]Weather!$O520</f>
        <v>65.784681488385004</v>
      </c>
      <c r="G365" s="8">
        <v>0</v>
      </c>
      <c r="H365" s="8">
        <v>0</v>
      </c>
      <c r="I365" s="14">
        <v>0</v>
      </c>
      <c r="J365" s="14">
        <v>0</v>
      </c>
      <c r="K365" s="1">
        <v>0</v>
      </c>
    </row>
    <row r="366" spans="1:11" x14ac:dyDescent="0.3">
      <c r="A366" s="1">
        <v>2033</v>
      </c>
      <c r="B366" s="1">
        <v>4</v>
      </c>
      <c r="D366" s="8">
        <f>+[1]Economics!$Q641</f>
        <v>20.519841038999068</v>
      </c>
      <c r="E366" s="8">
        <f>+[1]Economics!$E641</f>
        <v>339.63364280692656</v>
      </c>
      <c r="F366" s="8">
        <f>+[1]Weather!$O521</f>
        <v>114.43546081904267</v>
      </c>
      <c r="G366" s="8">
        <v>0</v>
      </c>
      <c r="H366" s="8">
        <v>0</v>
      </c>
      <c r="I366" s="14">
        <v>0</v>
      </c>
      <c r="J366" s="14">
        <v>0</v>
      </c>
      <c r="K366" s="1">
        <v>0</v>
      </c>
    </row>
    <row r="367" spans="1:11" x14ac:dyDescent="0.3">
      <c r="A367" s="1">
        <v>2033</v>
      </c>
      <c r="B367" s="1">
        <v>5</v>
      </c>
      <c r="D367" s="8">
        <f>+[1]Economics!$Q642</f>
        <v>20.544261656815316</v>
      </c>
      <c r="E367" s="8">
        <f>+[1]Economics!$E642</f>
        <v>340.23215492662007</v>
      </c>
      <c r="F367" s="8">
        <f>+[1]Weather!$O522</f>
        <v>209.37507032768593</v>
      </c>
      <c r="G367" s="8">
        <v>0</v>
      </c>
      <c r="H367" s="8">
        <v>0</v>
      </c>
      <c r="I367" s="14">
        <v>0</v>
      </c>
      <c r="J367" s="14">
        <v>0</v>
      </c>
      <c r="K367" s="1">
        <v>0</v>
      </c>
    </row>
    <row r="368" spans="1:11" x14ac:dyDescent="0.3">
      <c r="A368" s="1">
        <v>2033</v>
      </c>
      <c r="B368" s="1">
        <v>6</v>
      </c>
      <c r="D368" s="8">
        <f>+[1]Economics!$Q643</f>
        <v>20.565670968613627</v>
      </c>
      <c r="E368" s="8">
        <f>+[1]Economics!$E643</f>
        <v>340.83560226645329</v>
      </c>
      <c r="F368" s="8">
        <f>+[1]Weather!$O523</f>
        <v>273.74012490863299</v>
      </c>
      <c r="G368" s="8">
        <v>0</v>
      </c>
      <c r="H368" s="8">
        <v>0</v>
      </c>
      <c r="I368" s="14">
        <v>0</v>
      </c>
      <c r="J368" s="14">
        <v>0</v>
      </c>
      <c r="K368" s="1">
        <v>0</v>
      </c>
    </row>
    <row r="369" spans="1:11" x14ac:dyDescent="0.3">
      <c r="A369" s="1">
        <v>2033</v>
      </c>
      <c r="B369" s="1">
        <v>7</v>
      </c>
      <c r="D369" s="8">
        <f>+[1]Economics!$Q644</f>
        <v>20.593088637509311</v>
      </c>
      <c r="E369" s="8">
        <f>+[1]Economics!$E644</f>
        <v>341.43574529453537</v>
      </c>
      <c r="F369" s="8">
        <f>+[1]Weather!$O524</f>
        <v>322.31916585708109</v>
      </c>
      <c r="G369" s="8">
        <v>0</v>
      </c>
      <c r="H369" s="8">
        <v>0</v>
      </c>
      <c r="I369" s="14">
        <v>0</v>
      </c>
      <c r="J369" s="14">
        <v>0</v>
      </c>
      <c r="K369" s="1">
        <v>0</v>
      </c>
    </row>
    <row r="370" spans="1:11" x14ac:dyDescent="0.3">
      <c r="A370" s="1">
        <v>2033</v>
      </c>
      <c r="B370" s="1">
        <v>8</v>
      </c>
      <c r="D370" s="8">
        <f>+[1]Economics!$Q645</f>
        <v>20.605125769853085</v>
      </c>
      <c r="E370" s="8">
        <f>+[1]Economics!$E645</f>
        <v>342.04099032613925</v>
      </c>
      <c r="F370" s="8">
        <f>+[1]Weather!$O525</f>
        <v>326.1104710977084</v>
      </c>
      <c r="G370" s="8">
        <v>0</v>
      </c>
      <c r="H370" s="8">
        <v>0</v>
      </c>
      <c r="I370" s="14">
        <v>0</v>
      </c>
      <c r="J370" s="14">
        <v>0</v>
      </c>
      <c r="K370" s="1">
        <v>0</v>
      </c>
    </row>
    <row r="371" spans="1:11" x14ac:dyDescent="0.3">
      <c r="A371" s="1">
        <v>2033</v>
      </c>
      <c r="B371" s="1">
        <v>9</v>
      </c>
      <c r="D371" s="8">
        <f>+[1]Economics!$Q646</f>
        <v>20.61921541129864</v>
      </c>
      <c r="E371" s="8">
        <f>+[1]Economics!$E646</f>
        <v>342.64686437932534</v>
      </c>
      <c r="F371" s="8">
        <f>+[1]Weather!$O526</f>
        <v>278.80766602900172</v>
      </c>
      <c r="G371" s="8">
        <v>0</v>
      </c>
      <c r="H371" s="8">
        <v>0</v>
      </c>
      <c r="I371" s="14">
        <v>0</v>
      </c>
      <c r="J371" s="14">
        <v>0</v>
      </c>
      <c r="K371" s="1">
        <v>0</v>
      </c>
    </row>
    <row r="372" spans="1:11" x14ac:dyDescent="0.3">
      <c r="A372" s="1">
        <v>2033</v>
      </c>
      <c r="B372" s="1">
        <v>10</v>
      </c>
      <c r="D372" s="8">
        <f>+[1]Economics!$Q647</f>
        <v>20.613974274255792</v>
      </c>
      <c r="E372" s="8">
        <f>+[1]Economics!$E647</f>
        <v>343.24907601493186</v>
      </c>
      <c r="F372" s="8">
        <f>+[1]Weather!$O527</f>
        <v>197.88443276510594</v>
      </c>
      <c r="G372" s="8">
        <v>0</v>
      </c>
      <c r="H372" s="8">
        <v>0</v>
      </c>
      <c r="I372" s="14">
        <v>0</v>
      </c>
      <c r="J372" s="14">
        <v>0</v>
      </c>
      <c r="K372" s="1">
        <v>0</v>
      </c>
    </row>
    <row r="373" spans="1:11" x14ac:dyDescent="0.3">
      <c r="A373" s="1">
        <v>2033</v>
      </c>
      <c r="B373" s="1">
        <v>11</v>
      </c>
      <c r="D373" s="8">
        <f>+[1]Economics!$Q648</f>
        <v>20.65407920427706</v>
      </c>
      <c r="E373" s="8">
        <f>+[1]Economics!$E648</f>
        <v>343.86016525030425</v>
      </c>
      <c r="F373" s="8">
        <f>+[1]Weather!$O528</f>
        <v>77.707704457362297</v>
      </c>
      <c r="G373" s="8">
        <v>0</v>
      </c>
      <c r="H373" s="8">
        <v>0</v>
      </c>
      <c r="I373" s="14">
        <v>0</v>
      </c>
      <c r="J373" s="14">
        <v>0</v>
      </c>
      <c r="K373" s="1">
        <v>0</v>
      </c>
    </row>
    <row r="374" spans="1:11" x14ac:dyDescent="0.3">
      <c r="A374" s="1">
        <v>2033</v>
      </c>
      <c r="B374" s="1">
        <v>12</v>
      </c>
      <c r="D374" s="8">
        <f>+[1]Economics!$Q649</f>
        <v>20.701452973948506</v>
      </c>
      <c r="E374" s="8">
        <f>+[1]Economics!$E649</f>
        <v>344.4719587347638</v>
      </c>
      <c r="F374" s="8">
        <f>+[1]Weather!$O529</f>
        <v>39.921052135849052</v>
      </c>
      <c r="G374" s="8">
        <v>0</v>
      </c>
      <c r="H374" s="8">
        <v>0</v>
      </c>
      <c r="I374" s="14">
        <v>0</v>
      </c>
      <c r="J374" s="14">
        <v>0</v>
      </c>
      <c r="K374" s="1">
        <v>0</v>
      </c>
    </row>
    <row r="375" spans="1:11" x14ac:dyDescent="0.3">
      <c r="A375" s="1">
        <v>2034</v>
      </c>
      <c r="B375" s="1">
        <v>1</v>
      </c>
      <c r="D375" s="8">
        <f>+[1]Economics!$Q650</f>
        <v>20.760155872824786</v>
      </c>
      <c r="E375" s="8">
        <f>+[1]Economics!$E650</f>
        <v>345.08888397907043</v>
      </c>
      <c r="F375" s="8">
        <f>+[1]Weather!$O530</f>
        <v>25.819153389254694</v>
      </c>
      <c r="G375" s="8">
        <v>0</v>
      </c>
      <c r="H375" s="8">
        <v>0</v>
      </c>
      <c r="I375" s="14">
        <v>0</v>
      </c>
      <c r="J375" s="14">
        <v>0</v>
      </c>
      <c r="K375" s="1">
        <v>0</v>
      </c>
    </row>
    <row r="376" spans="1:11" x14ac:dyDescent="0.3">
      <c r="A376" s="1">
        <v>2034</v>
      </c>
      <c r="B376" s="1">
        <v>2</v>
      </c>
      <c r="D376" s="8">
        <f>+[1]Economics!$Q651</f>
        <v>20.790155693117963</v>
      </c>
      <c r="E376" s="8">
        <f>+[1]Economics!$E651</f>
        <v>345.69374496893988</v>
      </c>
      <c r="F376" s="8">
        <f>+[1]Weather!$O531</f>
        <v>34.616650442410517</v>
      </c>
      <c r="G376" s="8">
        <v>0</v>
      </c>
      <c r="H376" s="8">
        <v>0</v>
      </c>
      <c r="I376" s="14">
        <v>0</v>
      </c>
      <c r="J376" s="14">
        <v>0</v>
      </c>
      <c r="K376" s="1">
        <v>0</v>
      </c>
    </row>
    <row r="377" spans="1:11" x14ac:dyDescent="0.3">
      <c r="A377" s="1">
        <v>2034</v>
      </c>
      <c r="B377" s="1">
        <v>3</v>
      </c>
      <c r="D377" s="8">
        <f>+[1]Economics!$Q652</f>
        <v>20.810756661019138</v>
      </c>
      <c r="E377" s="8">
        <f>+[1]Economics!$E652</f>
        <v>346.29547105198975</v>
      </c>
      <c r="F377" s="8">
        <f>+[1]Weather!$O532</f>
        <v>65.784681488385004</v>
      </c>
      <c r="G377" s="8">
        <v>0</v>
      </c>
      <c r="H377" s="8">
        <v>0</v>
      </c>
      <c r="I377" s="14">
        <v>0</v>
      </c>
      <c r="J377" s="14">
        <v>0</v>
      </c>
      <c r="K377" s="1">
        <v>0</v>
      </c>
    </row>
    <row r="378" spans="1:11" x14ac:dyDescent="0.3">
      <c r="A378" s="1">
        <v>2034</v>
      </c>
      <c r="B378" s="1">
        <v>4</v>
      </c>
      <c r="D378" s="8">
        <f>+[1]Economics!$Q653</f>
        <v>20.83488147853873</v>
      </c>
      <c r="E378" s="8">
        <f>+[1]Economics!$E653</f>
        <v>346.89782140211992</v>
      </c>
      <c r="F378" s="8">
        <f>+[1]Weather!$O533</f>
        <v>114.43546081904267</v>
      </c>
      <c r="G378" s="8">
        <v>0</v>
      </c>
      <c r="H378" s="8">
        <v>0</v>
      </c>
      <c r="I378" s="14">
        <v>0</v>
      </c>
      <c r="J378" s="14">
        <v>0</v>
      </c>
      <c r="K378" s="1">
        <v>0</v>
      </c>
    </row>
    <row r="379" spans="1:11" x14ac:dyDescent="0.3">
      <c r="A379" s="1">
        <v>2034</v>
      </c>
      <c r="B379" s="1">
        <v>5</v>
      </c>
      <c r="D379" s="8">
        <f>+[1]Economics!$Q654</f>
        <v>20.855003121014757</v>
      </c>
      <c r="E379" s="8">
        <f>+[1]Economics!$E654</f>
        <v>347.49980302208434</v>
      </c>
      <c r="F379" s="8">
        <f>+[1]Weather!$O534</f>
        <v>209.37507032768593</v>
      </c>
      <c r="G379" s="8">
        <v>0</v>
      </c>
      <c r="H379" s="8">
        <v>0</v>
      </c>
      <c r="I379" s="14">
        <v>0</v>
      </c>
      <c r="J379" s="14">
        <v>0</v>
      </c>
      <c r="K379" s="1">
        <v>0</v>
      </c>
    </row>
    <row r="380" spans="1:11" x14ac:dyDescent="0.3">
      <c r="A380" s="1">
        <v>2034</v>
      </c>
      <c r="B380" s="1">
        <v>6</v>
      </c>
      <c r="D380" s="8">
        <f>+[1]Economics!$Q655</f>
        <v>20.876233143057522</v>
      </c>
      <c r="E380" s="8">
        <f>+[1]Economics!$E655</f>
        <v>348.10297557579577</v>
      </c>
      <c r="F380" s="8">
        <f>+[1]Weather!$O535</f>
        <v>273.74012490863299</v>
      </c>
      <c r="G380" s="8">
        <v>0</v>
      </c>
      <c r="H380" s="8">
        <v>0</v>
      </c>
      <c r="I380" s="14">
        <v>0</v>
      </c>
      <c r="J380" s="14">
        <v>0</v>
      </c>
      <c r="K380" s="1">
        <v>0</v>
      </c>
    </row>
    <row r="381" spans="1:11" x14ac:dyDescent="0.3">
      <c r="A381" s="1">
        <v>2034</v>
      </c>
      <c r="B381" s="1">
        <v>7</v>
      </c>
      <c r="D381" s="8">
        <f>+[1]Economics!$Q656</f>
        <v>20.899246921909089</v>
      </c>
      <c r="E381" s="8">
        <f>+[1]Economics!$E656</f>
        <v>348.70386374578345</v>
      </c>
      <c r="F381" s="8">
        <f>+[1]Weather!$O536</f>
        <v>322.31916585708109</v>
      </c>
      <c r="G381" s="8">
        <v>0</v>
      </c>
      <c r="H381" s="8">
        <v>0</v>
      </c>
      <c r="I381" s="14">
        <v>0</v>
      </c>
      <c r="J381" s="14">
        <v>0</v>
      </c>
      <c r="K381" s="1">
        <v>0</v>
      </c>
    </row>
    <row r="382" spans="1:11" x14ac:dyDescent="0.3">
      <c r="A382" s="1">
        <v>2034</v>
      </c>
      <c r="B382" s="1">
        <v>8</v>
      </c>
      <c r="D382" s="8">
        <f>+[1]Economics!$Q657</f>
        <v>20.915646696978989</v>
      </c>
      <c r="E382" s="8">
        <f>+[1]Economics!$E657</f>
        <v>349.30875035013014</v>
      </c>
      <c r="F382" s="8">
        <f>+[1]Weather!$O537</f>
        <v>326.1104710977084</v>
      </c>
      <c r="G382" s="8">
        <v>0</v>
      </c>
      <c r="H382" s="8">
        <v>0</v>
      </c>
      <c r="I382" s="14">
        <v>0</v>
      </c>
      <c r="J382" s="14">
        <v>0</v>
      </c>
      <c r="K382" s="1">
        <v>0</v>
      </c>
    </row>
    <row r="383" spans="1:11" x14ac:dyDescent="0.3">
      <c r="A383" s="1">
        <v>2034</v>
      </c>
      <c r="B383" s="1">
        <v>9</v>
      </c>
      <c r="D383" s="8">
        <f>+[1]Economics!$Q658</f>
        <v>20.933722709428498</v>
      </c>
      <c r="E383" s="8">
        <f>+[1]Economics!$E658</f>
        <v>349.91558590408641</v>
      </c>
      <c r="F383" s="8">
        <f>+[1]Weather!$O538</f>
        <v>278.80766602900172</v>
      </c>
      <c r="G383" s="8">
        <v>0</v>
      </c>
      <c r="H383" s="8">
        <v>0</v>
      </c>
      <c r="I383" s="14">
        <v>0</v>
      </c>
      <c r="J383" s="14">
        <v>0</v>
      </c>
      <c r="K383" s="1">
        <v>0</v>
      </c>
    </row>
    <row r="384" spans="1:11" x14ac:dyDescent="0.3">
      <c r="A384" s="1">
        <v>2034</v>
      </c>
      <c r="B384" s="1">
        <v>10</v>
      </c>
      <c r="D384" s="8">
        <f>+[1]Economics!$Q659</f>
        <v>20.93688820182653</v>
      </c>
      <c r="E384" s="8">
        <f>+[1]Economics!$E659</f>
        <v>350.51666805919075</v>
      </c>
      <c r="F384" s="8">
        <f>+[1]Weather!$O539</f>
        <v>197.88443276510594</v>
      </c>
      <c r="G384" s="8">
        <v>0</v>
      </c>
      <c r="H384" s="8">
        <v>0</v>
      </c>
      <c r="I384" s="14">
        <v>0</v>
      </c>
      <c r="J384" s="14">
        <v>0</v>
      </c>
      <c r="K384" s="1">
        <v>0</v>
      </c>
    </row>
    <row r="385" spans="1:11" x14ac:dyDescent="0.3">
      <c r="A385" s="1">
        <v>2034</v>
      </c>
      <c r="B385" s="1">
        <v>11</v>
      </c>
      <c r="D385" s="8">
        <f>+[1]Economics!$Q660</f>
        <v>20.974734990369107</v>
      </c>
      <c r="E385" s="8">
        <f>+[1]Economics!$E660</f>
        <v>351.13080668850614</v>
      </c>
      <c r="F385" s="8">
        <f>+[1]Weather!$O540</f>
        <v>77.707704457362297</v>
      </c>
      <c r="G385" s="8">
        <v>0</v>
      </c>
      <c r="H385" s="8">
        <v>0</v>
      </c>
      <c r="I385" s="14">
        <v>0</v>
      </c>
      <c r="J385" s="14">
        <v>0</v>
      </c>
      <c r="K385" s="1">
        <v>0</v>
      </c>
    </row>
    <row r="386" spans="1:11" x14ac:dyDescent="0.3">
      <c r="A386" s="1">
        <v>2034</v>
      </c>
      <c r="B386" s="1">
        <v>12</v>
      </c>
      <c r="D386" s="8">
        <f>+[1]Economics!$Q661</f>
        <v>21.018536843417007</v>
      </c>
      <c r="E386" s="8">
        <f>+[1]Economics!$E661</f>
        <v>351.74642525230297</v>
      </c>
      <c r="F386" s="8">
        <f>+[1]Weather!$O541</f>
        <v>39.921052135849052</v>
      </c>
      <c r="G386" s="8">
        <v>0</v>
      </c>
      <c r="H386" s="8">
        <v>0</v>
      </c>
      <c r="I386" s="14">
        <v>0</v>
      </c>
      <c r="J386" s="14">
        <v>0</v>
      </c>
      <c r="K386" s="1">
        <v>0</v>
      </c>
    </row>
    <row r="387" spans="1:11" x14ac:dyDescent="0.3">
      <c r="A387" s="1">
        <v>2035</v>
      </c>
      <c r="B387" s="1">
        <v>1</v>
      </c>
      <c r="D387" s="8">
        <f>+[1]Economics!$Q662</f>
        <v>21.069475508048924</v>
      </c>
      <c r="E387" s="8">
        <f>+[1]Economics!$E662</f>
        <v>352.3659751285644</v>
      </c>
      <c r="F387" s="8">
        <f>+[1]Weather!$O542</f>
        <v>25.819153389254694</v>
      </c>
      <c r="G387" s="8">
        <v>0</v>
      </c>
      <c r="H387" s="8">
        <v>0</v>
      </c>
      <c r="I387" s="14">
        <v>0</v>
      </c>
      <c r="J387" s="14">
        <v>0</v>
      </c>
      <c r="K387" s="1">
        <v>0</v>
      </c>
    </row>
    <row r="388" spans="1:11" x14ac:dyDescent="0.3">
      <c r="A388" s="1">
        <v>2035</v>
      </c>
      <c r="B388" s="1">
        <v>2</v>
      </c>
      <c r="D388" s="8">
        <f>+[1]Economics!$Q663</f>
        <v>21.102233076411697</v>
      </c>
      <c r="E388" s="8">
        <f>+[1]Economics!$E663</f>
        <v>352.97574511806727</v>
      </c>
      <c r="F388" s="8">
        <f>+[1]Weather!$O543</f>
        <v>34.616650442410517</v>
      </c>
      <c r="G388" s="8">
        <v>0</v>
      </c>
      <c r="H388" s="8">
        <v>0</v>
      </c>
      <c r="I388" s="14">
        <v>0</v>
      </c>
      <c r="J388" s="14">
        <v>0</v>
      </c>
      <c r="K388" s="1">
        <v>0</v>
      </c>
    </row>
    <row r="389" spans="1:11" x14ac:dyDescent="0.3">
      <c r="A389" s="1">
        <v>2035</v>
      </c>
      <c r="B389" s="1">
        <v>3</v>
      </c>
      <c r="D389" s="8">
        <f>+[1]Economics!$Q664</f>
        <v>21.127856599374578</v>
      </c>
      <c r="E389" s="8">
        <f>+[1]Economics!$E664</f>
        <v>353.58297975336814</v>
      </c>
      <c r="F389" s="8">
        <f>+[1]Weather!$O544</f>
        <v>65.784681488385004</v>
      </c>
      <c r="G389" s="8">
        <v>0</v>
      </c>
      <c r="H389" s="8">
        <v>0</v>
      </c>
      <c r="I389" s="14">
        <v>0</v>
      </c>
      <c r="J389" s="14">
        <v>0</v>
      </c>
      <c r="K389" s="1">
        <v>0</v>
      </c>
    </row>
    <row r="390" spans="1:11" x14ac:dyDescent="0.3">
      <c r="A390" s="1">
        <v>2035</v>
      </c>
      <c r="B390" s="1">
        <v>4</v>
      </c>
      <c r="D390" s="8">
        <f>+[1]Economics!$Q665</f>
        <v>21.159511046682141</v>
      </c>
      <c r="E390" s="8">
        <f>+[1]Economics!$E665</f>
        <v>354.18935364877353</v>
      </c>
      <c r="F390" s="8">
        <f>+[1]Weather!$O545</f>
        <v>114.43546081904267</v>
      </c>
      <c r="G390" s="8">
        <v>0</v>
      </c>
      <c r="H390" s="8">
        <v>0</v>
      </c>
      <c r="I390" s="14">
        <v>0</v>
      </c>
      <c r="J390" s="14">
        <v>0</v>
      </c>
      <c r="K390" s="1">
        <v>0</v>
      </c>
    </row>
    <row r="391" spans="1:11" x14ac:dyDescent="0.3">
      <c r="A391" s="1">
        <v>2035</v>
      </c>
      <c r="B391" s="1">
        <v>5</v>
      </c>
      <c r="D391" s="8">
        <f>+[1]Economics!$Q666</f>
        <v>21.182565333569368</v>
      </c>
      <c r="E391" s="8">
        <f>+[1]Economics!$E666</f>
        <v>354.79848691329846</v>
      </c>
      <c r="F391" s="8">
        <f>+[1]Weather!$O546</f>
        <v>209.37507032768593</v>
      </c>
      <c r="G391" s="8">
        <v>0</v>
      </c>
      <c r="H391" s="8">
        <v>0</v>
      </c>
      <c r="I391" s="14">
        <v>0</v>
      </c>
      <c r="J391" s="14">
        <v>0</v>
      </c>
      <c r="K391" s="1">
        <v>0</v>
      </c>
    </row>
    <row r="392" spans="1:11" x14ac:dyDescent="0.3">
      <c r="A392" s="1">
        <v>2035</v>
      </c>
      <c r="B392" s="1">
        <v>6</v>
      </c>
      <c r="D392" s="8">
        <f>+[1]Economics!$Q667</f>
        <v>21.20431290106373</v>
      </c>
      <c r="E392" s="8">
        <f>+[1]Economics!$E667</f>
        <v>355.40945943792792</v>
      </c>
      <c r="F392" s="8">
        <f>+[1]Weather!$O547</f>
        <v>273.74012490863299</v>
      </c>
      <c r="G392" s="8">
        <v>0</v>
      </c>
      <c r="H392" s="8">
        <v>0</v>
      </c>
      <c r="I392" s="14">
        <v>0</v>
      </c>
      <c r="J392" s="14">
        <v>0</v>
      </c>
      <c r="K392" s="1">
        <v>0</v>
      </c>
    </row>
    <row r="393" spans="1:11" x14ac:dyDescent="0.3">
      <c r="A393" s="1">
        <v>2035</v>
      </c>
      <c r="B393" s="1">
        <v>7</v>
      </c>
      <c r="D393" s="8">
        <f>+[1]Economics!$Q668</f>
        <v>21.228053609223998</v>
      </c>
      <c r="E393" s="8">
        <f>+[1]Economics!$E668</f>
        <v>356.01728805411904</v>
      </c>
      <c r="F393" s="8">
        <f>+[1]Weather!$O548</f>
        <v>322.31916585708109</v>
      </c>
      <c r="G393" s="8">
        <v>0</v>
      </c>
      <c r="H393" s="8">
        <v>0</v>
      </c>
      <c r="I393" s="14">
        <v>0</v>
      </c>
      <c r="J393" s="14">
        <v>0</v>
      </c>
      <c r="K393" s="1">
        <v>0</v>
      </c>
    </row>
    <row r="394" spans="1:11" x14ac:dyDescent="0.3">
      <c r="A394" s="1">
        <v>2035</v>
      </c>
      <c r="B394" s="1">
        <v>8</v>
      </c>
      <c r="D394" s="8">
        <f>+[1]Economics!$Q669</f>
        <v>21.244835820354655</v>
      </c>
      <c r="E394" s="8">
        <f>+[1]Economics!$E669</f>
        <v>356.6305257472572</v>
      </c>
      <c r="F394" s="8">
        <f>+[1]Weather!$O549</f>
        <v>326.1104710977084</v>
      </c>
      <c r="G394" s="8">
        <v>0</v>
      </c>
      <c r="H394" s="8">
        <v>0</v>
      </c>
      <c r="I394" s="14">
        <v>0</v>
      </c>
      <c r="J394" s="14">
        <v>0</v>
      </c>
      <c r="K394" s="1">
        <v>0</v>
      </c>
    </row>
    <row r="395" spans="1:11" x14ac:dyDescent="0.3">
      <c r="A395" s="1">
        <v>2035</v>
      </c>
      <c r="B395" s="1">
        <v>9</v>
      </c>
      <c r="D395" s="8">
        <f>+[1]Economics!$Q670</f>
        <v>21.2653876507276</v>
      </c>
      <c r="E395" s="8">
        <f>+[1]Economics!$E670</f>
        <v>357.24638619862372</v>
      </c>
      <c r="F395" s="8">
        <f>+[1]Weather!$O550</f>
        <v>278.80766602900172</v>
      </c>
      <c r="G395" s="8">
        <v>0</v>
      </c>
      <c r="H395" s="8">
        <v>0</v>
      </c>
      <c r="I395" s="14">
        <v>0</v>
      </c>
      <c r="J395" s="14">
        <v>0</v>
      </c>
      <c r="K395" s="1">
        <v>0</v>
      </c>
    </row>
    <row r="396" spans="1:11" x14ac:dyDescent="0.3">
      <c r="A396" s="1">
        <v>2035</v>
      </c>
      <c r="B396" s="1">
        <v>10</v>
      </c>
      <c r="D396" s="8">
        <f>+[1]Economics!$Q671</f>
        <v>21.265566572275095</v>
      </c>
      <c r="E396" s="8">
        <f>+[1]Economics!$E671</f>
        <v>357.85289413475022</v>
      </c>
      <c r="F396" s="8">
        <f>+[1]Weather!$O551</f>
        <v>197.88443276510594</v>
      </c>
      <c r="G396" s="8">
        <v>0</v>
      </c>
      <c r="H396" s="8">
        <v>0</v>
      </c>
      <c r="I396" s="14">
        <v>0</v>
      </c>
      <c r="J396" s="14">
        <v>0</v>
      </c>
      <c r="K396" s="1">
        <v>0</v>
      </c>
    </row>
    <row r="397" spans="1:11" x14ac:dyDescent="0.3">
      <c r="A397" s="1">
        <v>2035</v>
      </c>
      <c r="B397" s="1">
        <v>11</v>
      </c>
      <c r="D397" s="8">
        <f>+[1]Economics!$Q672</f>
        <v>21.313208769563982</v>
      </c>
      <c r="E397" s="8">
        <f>+[1]Economics!$E672</f>
        <v>358.47940639396887</v>
      </c>
      <c r="F397" s="8">
        <f>+[1]Weather!$O552</f>
        <v>77.707704457362297</v>
      </c>
      <c r="G397" s="8">
        <v>0</v>
      </c>
      <c r="H397" s="8">
        <v>0</v>
      </c>
      <c r="I397" s="14">
        <v>0</v>
      </c>
      <c r="J397" s="14">
        <v>0</v>
      </c>
      <c r="K397" s="1">
        <v>0</v>
      </c>
    </row>
    <row r="398" spans="1:11" x14ac:dyDescent="0.3">
      <c r="A398" s="1">
        <v>2035</v>
      </c>
      <c r="B398" s="1">
        <v>12</v>
      </c>
      <c r="D398" s="8">
        <f>+[1]Economics!$Q673</f>
        <v>21.367413921153332</v>
      </c>
      <c r="E398" s="8">
        <f>+[1]Economics!$E673</f>
        <v>359.1106994712809</v>
      </c>
      <c r="F398" s="8">
        <f>+[1]Weather!$O553</f>
        <v>39.921052135849052</v>
      </c>
      <c r="G398" s="8">
        <v>0</v>
      </c>
      <c r="H398" s="8">
        <v>0</v>
      </c>
      <c r="I398" s="14">
        <v>0</v>
      </c>
      <c r="J398" s="14">
        <v>0</v>
      </c>
      <c r="K398" s="1">
        <v>0</v>
      </c>
    </row>
    <row r="399" spans="1:11" x14ac:dyDescent="0.3">
      <c r="A399" s="1">
        <v>2036</v>
      </c>
      <c r="B399" s="1">
        <v>1</v>
      </c>
      <c r="D399" s="8">
        <f>+[1]Economics!$Q674</f>
        <v>21.435621402768955</v>
      </c>
      <c r="E399" s="8">
        <f>+[1]Economics!$E674</f>
        <v>359.73693540688004</v>
      </c>
      <c r="F399" s="8">
        <f>+[1]Weather!$O554</f>
        <v>25.819153389254694</v>
      </c>
      <c r="G399" s="8">
        <v>0</v>
      </c>
      <c r="H399" s="8">
        <v>0</v>
      </c>
      <c r="I399" s="14">
        <v>0</v>
      </c>
      <c r="J399" s="14">
        <v>0</v>
      </c>
      <c r="K399" s="1">
        <v>0</v>
      </c>
    </row>
    <row r="400" spans="1:11" x14ac:dyDescent="0.3">
      <c r="A400" s="1">
        <v>2036</v>
      </c>
      <c r="B400" s="1">
        <v>2</v>
      </c>
      <c r="D400" s="8">
        <f>+[1]Economics!$Q675</f>
        <v>21.46888098006546</v>
      </c>
      <c r="E400" s="8">
        <f>+[1]Economics!$E675</f>
        <v>360.37253015834864</v>
      </c>
      <c r="F400" s="8">
        <f>+[1]Weather!$O555</f>
        <v>34.616650442410517</v>
      </c>
      <c r="G400" s="8">
        <v>0</v>
      </c>
      <c r="H400" s="8">
        <v>0</v>
      </c>
      <c r="I400" s="14">
        <v>0</v>
      </c>
      <c r="J400" s="14">
        <v>0</v>
      </c>
      <c r="K400" s="1">
        <v>0</v>
      </c>
    </row>
    <row r="401" spans="1:11" x14ac:dyDescent="0.3">
      <c r="A401" s="1">
        <v>2036</v>
      </c>
      <c r="B401" s="1">
        <v>3</v>
      </c>
      <c r="D401" s="8">
        <f>+[1]Economics!$Q676</f>
        <v>21.492189093727134</v>
      </c>
      <c r="E401" s="8">
        <f>+[1]Economics!$E676</f>
        <v>361.00953443477113</v>
      </c>
      <c r="F401" s="8">
        <f>+[1]Weather!$O556</f>
        <v>65.784681488385004</v>
      </c>
      <c r="G401" s="8">
        <v>0</v>
      </c>
      <c r="H401" s="8">
        <v>0</v>
      </c>
      <c r="I401" s="14">
        <v>0</v>
      </c>
      <c r="J401" s="14">
        <v>0</v>
      </c>
      <c r="K401" s="1">
        <v>0</v>
      </c>
    </row>
    <row r="402" spans="1:11" x14ac:dyDescent="0.3">
      <c r="A402" s="1">
        <v>2036</v>
      </c>
      <c r="B402" s="1">
        <v>4</v>
      </c>
      <c r="D402" s="8">
        <f>+[1]Economics!$Q677</f>
        <v>21.516275293305508</v>
      </c>
      <c r="E402" s="8">
        <f>+[1]Economics!$E677</f>
        <v>361.64429757106268</v>
      </c>
      <c r="F402" s="8">
        <f>+[1]Weather!$O557</f>
        <v>114.43546081904267</v>
      </c>
      <c r="G402" s="8">
        <v>0</v>
      </c>
      <c r="H402" s="8">
        <v>0</v>
      </c>
      <c r="I402" s="14">
        <v>0</v>
      </c>
      <c r="J402" s="14">
        <v>0</v>
      </c>
      <c r="K402" s="1">
        <v>0</v>
      </c>
    </row>
    <row r="403" spans="1:11" x14ac:dyDescent="0.3">
      <c r="A403" s="1">
        <v>2036</v>
      </c>
      <c r="B403" s="1">
        <v>5</v>
      </c>
      <c r="D403" s="8">
        <f>+[1]Economics!$Q678</f>
        <v>21.543139753040634</v>
      </c>
      <c r="E403" s="8">
        <f>+[1]Economics!$E678</f>
        <v>362.28470260226578</v>
      </c>
      <c r="F403" s="8">
        <f>+[1]Weather!$O558</f>
        <v>209.37507032768593</v>
      </c>
      <c r="G403" s="8">
        <v>0</v>
      </c>
      <c r="H403" s="8">
        <v>0</v>
      </c>
      <c r="I403" s="14">
        <v>0</v>
      </c>
      <c r="J403" s="14">
        <v>0</v>
      </c>
      <c r="K403" s="1">
        <v>0</v>
      </c>
    </row>
    <row r="404" spans="1:11" x14ac:dyDescent="0.3">
      <c r="A404" s="1">
        <v>2036</v>
      </c>
      <c r="B404" s="1">
        <v>6</v>
      </c>
      <c r="D404" s="8">
        <f>+[1]Economics!$Q679</f>
        <v>21.572539369283863</v>
      </c>
      <c r="E404" s="8">
        <f>+[1]Economics!$E679</f>
        <v>362.92419982667133</v>
      </c>
      <c r="F404" s="8">
        <f>+[1]Weather!$O559</f>
        <v>273.74012490863299</v>
      </c>
      <c r="G404" s="8">
        <v>0</v>
      </c>
      <c r="H404" s="8">
        <v>0</v>
      </c>
      <c r="I404" s="14">
        <v>0</v>
      </c>
      <c r="J404" s="14">
        <v>0</v>
      </c>
      <c r="K404" s="1">
        <v>0</v>
      </c>
    </row>
    <row r="405" spans="1:11" x14ac:dyDescent="0.3">
      <c r="A405" s="1">
        <v>2036</v>
      </c>
      <c r="B405" s="1">
        <v>7</v>
      </c>
      <c r="D405" s="8">
        <f>+[1]Economics!$Q680</f>
        <v>21.60611891363807</v>
      </c>
      <c r="E405" s="8">
        <f>+[1]Economics!$E680</f>
        <v>363.57047430886888</v>
      </c>
      <c r="F405" s="8">
        <f>+[1]Weather!$O560</f>
        <v>322.31916585708109</v>
      </c>
      <c r="G405" s="8">
        <v>0</v>
      </c>
      <c r="H405" s="8">
        <v>0</v>
      </c>
      <c r="I405" s="14">
        <v>0</v>
      </c>
      <c r="J405" s="14">
        <v>0</v>
      </c>
      <c r="K405" s="1">
        <v>0</v>
      </c>
    </row>
    <row r="406" spans="1:11" x14ac:dyDescent="0.3">
      <c r="A406" s="1">
        <v>2036</v>
      </c>
      <c r="B406" s="1">
        <v>8</v>
      </c>
      <c r="D406" s="8">
        <f>+[1]Economics!$Q681</f>
        <v>21.628091310106615</v>
      </c>
      <c r="E406" s="8">
        <f>+[1]Economics!$E681</f>
        <v>364.20031869184703</v>
      </c>
      <c r="F406" s="8">
        <f>+[1]Weather!$O561</f>
        <v>326.1104710977084</v>
      </c>
      <c r="G406" s="8">
        <v>0</v>
      </c>
      <c r="H406" s="8">
        <v>0</v>
      </c>
      <c r="I406" s="14">
        <v>0</v>
      </c>
      <c r="J406" s="14">
        <v>0</v>
      </c>
      <c r="K406" s="1">
        <v>0</v>
      </c>
    </row>
    <row r="407" spans="1:11" x14ac:dyDescent="0.3">
      <c r="A407" s="1">
        <v>2036</v>
      </c>
      <c r="B407" s="1">
        <v>9</v>
      </c>
      <c r="D407" s="8">
        <f>+[1]Economics!$Q682</f>
        <v>21.648251592016607</v>
      </c>
      <c r="E407" s="8">
        <f>+[1]Economics!$E682</f>
        <v>364.82860699928386</v>
      </c>
      <c r="F407" s="8">
        <f>+[1]Weather!$O562</f>
        <v>278.80766602900172</v>
      </c>
      <c r="G407" s="8">
        <v>0</v>
      </c>
      <c r="H407" s="8">
        <v>0</v>
      </c>
      <c r="I407" s="14">
        <v>0</v>
      </c>
      <c r="J407" s="14">
        <v>0</v>
      </c>
      <c r="K407" s="1">
        <v>0</v>
      </c>
    </row>
    <row r="408" spans="1:11" x14ac:dyDescent="0.3">
      <c r="A408" s="1">
        <v>2036</v>
      </c>
      <c r="B408" s="1">
        <v>10</v>
      </c>
      <c r="D408" s="8">
        <f>+[1]Economics!$Q683</f>
        <v>21.661142925266542</v>
      </c>
      <c r="E408" s="8">
        <f>+[1]Economics!$E683</f>
        <v>365.447960749017</v>
      </c>
      <c r="F408" s="8">
        <f>+[1]Weather!$O563</f>
        <v>197.88443276510594</v>
      </c>
      <c r="G408" s="8">
        <v>0</v>
      </c>
      <c r="H408" s="8">
        <v>0</v>
      </c>
      <c r="I408" s="14">
        <v>0</v>
      </c>
      <c r="J408" s="14">
        <v>0</v>
      </c>
      <c r="K408" s="1">
        <v>0</v>
      </c>
    </row>
    <row r="409" spans="1:11" x14ac:dyDescent="0.3">
      <c r="A409" s="1">
        <v>2036</v>
      </c>
      <c r="B409" s="1">
        <v>11</v>
      </c>
      <c r="D409" s="8">
        <f>+[1]Economics!$Q684</f>
        <v>21.69147071901422</v>
      </c>
      <c r="E409" s="8">
        <f>+[1]Economics!$E684</f>
        <v>366.08822263034563</v>
      </c>
      <c r="F409" s="8">
        <f>+[1]Weather!$O564</f>
        <v>77.707704457362297</v>
      </c>
      <c r="G409" s="8">
        <v>0</v>
      </c>
      <c r="H409" s="8">
        <v>0</v>
      </c>
      <c r="I409" s="14">
        <v>0</v>
      </c>
      <c r="J409" s="14">
        <v>0</v>
      </c>
      <c r="K409" s="1">
        <v>0</v>
      </c>
    </row>
    <row r="410" spans="1:11" x14ac:dyDescent="0.3">
      <c r="A410" s="1">
        <v>2036</v>
      </c>
      <c r="B410" s="1">
        <v>12</v>
      </c>
      <c r="D410" s="8">
        <f>+[1]Economics!$Q685</f>
        <v>21.726540849256857</v>
      </c>
      <c r="E410" s="8">
        <f>+[1]Economics!$E685</f>
        <v>366.73441662063721</v>
      </c>
      <c r="F410" s="8">
        <f>+[1]Weather!$O565</f>
        <v>39.921052135849052</v>
      </c>
      <c r="G410" s="8">
        <v>0</v>
      </c>
      <c r="H410" s="8">
        <v>0</v>
      </c>
      <c r="I410" s="14">
        <v>0</v>
      </c>
      <c r="J410" s="14">
        <v>0</v>
      </c>
      <c r="K410" s="1">
        <v>0</v>
      </c>
    </row>
    <row r="411" spans="1:11" x14ac:dyDescent="0.3">
      <c r="A411" s="1">
        <v>2037</v>
      </c>
      <c r="B411" s="1">
        <v>1</v>
      </c>
      <c r="D411" s="8">
        <f>+[1]Economics!$Q686</f>
        <v>21.761421173664598</v>
      </c>
      <c r="E411" s="8">
        <f>+[1]Economics!$E686</f>
        <v>367.37668269506287</v>
      </c>
      <c r="F411" s="8">
        <f>+[1]Weather!$O566</f>
        <v>25.819153389254694</v>
      </c>
      <c r="G411" s="8">
        <v>0</v>
      </c>
      <c r="H411" s="8">
        <v>0</v>
      </c>
      <c r="I411" s="14">
        <v>0</v>
      </c>
      <c r="J411" s="14">
        <v>0</v>
      </c>
      <c r="K411" s="1">
        <v>0</v>
      </c>
    </row>
    <row r="412" spans="1:11" x14ac:dyDescent="0.3">
      <c r="A412" s="1">
        <v>2037</v>
      </c>
      <c r="B412" s="1">
        <v>2</v>
      </c>
      <c r="D412" s="8">
        <f>+[1]Economics!$Q687</f>
        <v>21.79565650813597</v>
      </c>
      <c r="E412" s="8">
        <f>+[1]Economics!$E687</f>
        <v>368.02493152751083</v>
      </c>
      <c r="F412" s="8">
        <f>+[1]Weather!$O567</f>
        <v>34.616650442410517</v>
      </c>
      <c r="G412" s="8">
        <v>0</v>
      </c>
      <c r="H412" s="8">
        <v>0</v>
      </c>
      <c r="I412" s="14">
        <v>0</v>
      </c>
      <c r="J412" s="14">
        <v>0</v>
      </c>
      <c r="K412" s="1">
        <v>0</v>
      </c>
    </row>
    <row r="413" spans="1:11" x14ac:dyDescent="0.3">
      <c r="A413" s="1">
        <v>2037</v>
      </c>
      <c r="B413" s="1">
        <v>3</v>
      </c>
      <c r="D413" s="8">
        <f>+[1]Economics!$Q688</f>
        <v>21.826930629385192</v>
      </c>
      <c r="E413" s="8">
        <f>+[1]Economics!$E688</f>
        <v>368.6739857774262</v>
      </c>
      <c r="F413" s="8">
        <f>+[1]Weather!$O568</f>
        <v>65.784681488385004</v>
      </c>
      <c r="G413" s="8">
        <v>0</v>
      </c>
      <c r="H413" s="8">
        <v>0</v>
      </c>
      <c r="I413" s="14">
        <v>0</v>
      </c>
      <c r="J413" s="14">
        <v>0</v>
      </c>
      <c r="K413" s="1">
        <v>0</v>
      </c>
    </row>
    <row r="414" spans="1:11" x14ac:dyDescent="0.3">
      <c r="A414" s="1">
        <v>2037</v>
      </c>
      <c r="B414" s="1">
        <v>4</v>
      </c>
      <c r="D414" s="8">
        <f>+[1]Economics!$Q689</f>
        <v>21.864143882886161</v>
      </c>
      <c r="E414" s="8">
        <f>+[1]Economics!$E689</f>
        <v>369.31837513739811</v>
      </c>
      <c r="F414" s="8">
        <f>+[1]Weather!$O569</f>
        <v>114.43546081904267</v>
      </c>
      <c r="G414" s="8">
        <v>0</v>
      </c>
      <c r="H414" s="8">
        <v>0</v>
      </c>
      <c r="I414" s="14">
        <v>0</v>
      </c>
      <c r="J414" s="14">
        <v>0</v>
      </c>
      <c r="K414" s="1">
        <v>0</v>
      </c>
    </row>
    <row r="415" spans="1:11" x14ac:dyDescent="0.3">
      <c r="A415" s="1">
        <v>2037</v>
      </c>
      <c r="B415" s="1">
        <v>5</v>
      </c>
      <c r="D415" s="8">
        <f>+[1]Economics!$Q690</f>
        <v>21.888446908447794</v>
      </c>
      <c r="E415" s="8">
        <f>+[1]Economics!$E690</f>
        <v>369.97413274109226</v>
      </c>
      <c r="F415" s="8">
        <f>+[1]Weather!$O570</f>
        <v>209.37507032768593</v>
      </c>
      <c r="G415" s="8">
        <v>0</v>
      </c>
      <c r="H415" s="8">
        <v>0</v>
      </c>
      <c r="I415" s="14">
        <v>0</v>
      </c>
      <c r="J415" s="14">
        <v>0</v>
      </c>
      <c r="K415" s="1">
        <v>0</v>
      </c>
    </row>
    <row r="416" spans="1:11" x14ac:dyDescent="0.3">
      <c r="A416" s="1">
        <v>2037</v>
      </c>
      <c r="B416" s="1">
        <v>6</v>
      </c>
      <c r="D416" s="8">
        <f>+[1]Economics!$Q691</f>
        <v>21.91120086297677</v>
      </c>
      <c r="E416" s="8">
        <f>+[1]Economics!$E691</f>
        <v>370.63069212150964</v>
      </c>
      <c r="F416" s="8">
        <f>+[1]Weather!$O571</f>
        <v>273.74012490863299</v>
      </c>
      <c r="G416" s="8">
        <v>0</v>
      </c>
      <c r="H416" s="8">
        <v>0</v>
      </c>
      <c r="I416" s="14">
        <v>0</v>
      </c>
      <c r="J416" s="14">
        <v>0</v>
      </c>
      <c r="K416" s="1">
        <v>0</v>
      </c>
    </row>
    <row r="417" spans="1:11" x14ac:dyDescent="0.3">
      <c r="A417" s="1">
        <v>2037</v>
      </c>
      <c r="B417" s="1">
        <v>7</v>
      </c>
      <c r="D417" s="8">
        <f>+[1]Economics!$Q692</f>
        <v>21.93096872547024</v>
      </c>
      <c r="E417" s="8">
        <f>+[1]Economics!$E692</f>
        <v>371.29293897756691</v>
      </c>
      <c r="F417" s="8">
        <f>+[1]Weather!$O572</f>
        <v>322.31916585708109</v>
      </c>
      <c r="G417" s="8">
        <v>0</v>
      </c>
      <c r="H417" s="8">
        <v>0</v>
      </c>
      <c r="I417" s="14">
        <v>0</v>
      </c>
      <c r="J417" s="14">
        <v>0</v>
      </c>
      <c r="K417" s="1">
        <v>0</v>
      </c>
    </row>
    <row r="418" spans="1:11" x14ac:dyDescent="0.3">
      <c r="A418" s="1">
        <v>2037</v>
      </c>
      <c r="B418" s="1">
        <v>8</v>
      </c>
      <c r="D418" s="8">
        <f>+[1]Economics!$Q693</f>
        <v>21.957376901145963</v>
      </c>
      <c r="E418" s="8">
        <f>+[1]Economics!$E693</f>
        <v>371.94051528589779</v>
      </c>
      <c r="F418" s="8">
        <f>+[1]Weather!$O573</f>
        <v>326.1104710977084</v>
      </c>
      <c r="G418" s="8">
        <v>0</v>
      </c>
      <c r="H418" s="8">
        <v>0</v>
      </c>
      <c r="I418" s="14">
        <v>0</v>
      </c>
      <c r="J418" s="14">
        <v>0</v>
      </c>
      <c r="K418" s="1">
        <v>0</v>
      </c>
    </row>
    <row r="419" spans="1:11" x14ac:dyDescent="0.3">
      <c r="A419" s="1">
        <v>2037</v>
      </c>
      <c r="B419" s="1">
        <v>9</v>
      </c>
      <c r="D419" s="8">
        <f>+[1]Economics!$Q694</f>
        <v>21.987321475776547</v>
      </c>
      <c r="E419" s="8">
        <f>+[1]Economics!$E694</f>
        <v>372.58654573653536</v>
      </c>
      <c r="F419" s="8">
        <f>+[1]Weather!$O574</f>
        <v>278.80766602900172</v>
      </c>
      <c r="G419" s="8">
        <v>0</v>
      </c>
      <c r="H419" s="8">
        <v>0</v>
      </c>
      <c r="I419" s="14">
        <v>0</v>
      </c>
      <c r="J419" s="14">
        <v>0</v>
      </c>
      <c r="K419" s="1">
        <v>0</v>
      </c>
    </row>
    <row r="420" spans="1:11" x14ac:dyDescent="0.3">
      <c r="A420" s="1">
        <v>2037</v>
      </c>
      <c r="B420" s="1">
        <v>10</v>
      </c>
      <c r="D420" s="8">
        <f>+[1]Economics!$Q695</f>
        <v>22.010926882331326</v>
      </c>
      <c r="E420" s="8">
        <f>+[1]Economics!$E695</f>
        <v>373.22306895233436</v>
      </c>
      <c r="F420" s="8">
        <f>+[1]Weather!$O575</f>
        <v>197.88443276510594</v>
      </c>
      <c r="G420" s="8">
        <v>0</v>
      </c>
      <c r="H420" s="8">
        <v>0</v>
      </c>
      <c r="I420" s="14">
        <v>0</v>
      </c>
      <c r="J420" s="14">
        <v>0</v>
      </c>
      <c r="K420" s="1">
        <v>0</v>
      </c>
    </row>
    <row r="421" spans="1:11" x14ac:dyDescent="0.3">
      <c r="A421" s="1">
        <v>2037</v>
      </c>
      <c r="B421" s="1">
        <v>11</v>
      </c>
      <c r="D421" s="8">
        <f>+[1]Economics!$Q696</f>
        <v>22.048419418005743</v>
      </c>
      <c r="E421" s="8">
        <f>+[1]Economics!$E696</f>
        <v>373.88182463383509</v>
      </c>
      <c r="F421" s="8">
        <f>+[1]Weather!$O576</f>
        <v>77.707704457362297</v>
      </c>
      <c r="G421" s="8">
        <v>0</v>
      </c>
      <c r="H421" s="8">
        <v>0</v>
      </c>
      <c r="I421" s="14">
        <v>0</v>
      </c>
      <c r="J421" s="14">
        <v>0</v>
      </c>
      <c r="K421" s="1">
        <v>0</v>
      </c>
    </row>
    <row r="422" spans="1:11" x14ac:dyDescent="0.3">
      <c r="A422" s="1">
        <v>2037</v>
      </c>
      <c r="B422" s="1">
        <v>12</v>
      </c>
      <c r="D422" s="8">
        <f>+[1]Economics!$Q697</f>
        <v>22.086934996468894</v>
      </c>
      <c r="E422" s="8">
        <f>+[1]Economics!$E697</f>
        <v>374.54680641383061</v>
      </c>
      <c r="F422" s="8">
        <f>+[1]Weather!$O577</f>
        <v>39.921052135849052</v>
      </c>
      <c r="G422" s="8">
        <v>0</v>
      </c>
      <c r="H422" s="8">
        <v>0</v>
      </c>
      <c r="I422" s="14">
        <v>0</v>
      </c>
      <c r="J422" s="14">
        <v>0</v>
      </c>
      <c r="K422" s="1">
        <v>0</v>
      </c>
    </row>
    <row r="423" spans="1:11" x14ac:dyDescent="0.3">
      <c r="A423" s="1">
        <v>2038</v>
      </c>
      <c r="B423" s="1">
        <v>1</v>
      </c>
      <c r="D423" s="8">
        <f>+[1]Economics!$Q698</f>
        <v>22.130111314190604</v>
      </c>
      <c r="E423" s="8">
        <f>+[1]Economics!$E698</f>
        <v>375.20784076865129</v>
      </c>
      <c r="F423" s="8">
        <f>+[1]Weather!$O578</f>
        <v>25.819153389254694</v>
      </c>
      <c r="G423" s="8">
        <v>0</v>
      </c>
      <c r="H423" s="8">
        <v>0</v>
      </c>
      <c r="I423" s="14">
        <v>0</v>
      </c>
      <c r="J423" s="14">
        <v>0</v>
      </c>
      <c r="K423" s="1">
        <v>0</v>
      </c>
    </row>
    <row r="424" spans="1:11" x14ac:dyDescent="0.3">
      <c r="A424" s="1">
        <v>2038</v>
      </c>
      <c r="B424" s="1">
        <v>2</v>
      </c>
      <c r="D424" s="8">
        <f>+[1]Economics!$Q699</f>
        <v>22.161980446185861</v>
      </c>
      <c r="E424" s="8">
        <f>+[1]Economics!$E699</f>
        <v>375.87474914172503</v>
      </c>
      <c r="F424" s="8">
        <f>+[1]Weather!$O579</f>
        <v>34.616650442410517</v>
      </c>
      <c r="G424" s="8">
        <v>0</v>
      </c>
      <c r="H424" s="8">
        <v>0</v>
      </c>
      <c r="I424" s="14">
        <v>0</v>
      </c>
      <c r="J424" s="14">
        <v>0</v>
      </c>
      <c r="K424" s="1">
        <v>0</v>
      </c>
    </row>
    <row r="425" spans="1:11" x14ac:dyDescent="0.3">
      <c r="A425" s="1">
        <v>2038</v>
      </c>
      <c r="B425" s="1">
        <v>3</v>
      </c>
      <c r="D425" s="8">
        <f>+[1]Economics!$Q700</f>
        <v>22.191191236246979</v>
      </c>
      <c r="E425" s="8">
        <f>+[1]Economics!$E700</f>
        <v>376.54241008962379</v>
      </c>
      <c r="F425" s="8">
        <f>+[1]Weather!$O580</f>
        <v>65.784681488385004</v>
      </c>
      <c r="G425" s="8">
        <v>0</v>
      </c>
      <c r="H425" s="8">
        <v>0</v>
      </c>
      <c r="I425" s="14">
        <v>0</v>
      </c>
      <c r="J425" s="14">
        <v>0</v>
      </c>
      <c r="K425" s="1">
        <v>0</v>
      </c>
    </row>
    <row r="426" spans="1:11" x14ac:dyDescent="0.3">
      <c r="A426" s="1">
        <v>2038</v>
      </c>
      <c r="B426" s="1">
        <v>4</v>
      </c>
      <c r="D426" s="8">
        <f>+[1]Economics!$Q701</f>
        <v>22.220099275928302</v>
      </c>
      <c r="E426" s="8">
        <f>+[1]Economics!$E701</f>
        <v>377.20515686194943</v>
      </c>
      <c r="F426" s="8">
        <f>+[1]Weather!$O581</f>
        <v>114.43546081904267</v>
      </c>
      <c r="G426" s="8">
        <v>0</v>
      </c>
      <c r="H426" s="8">
        <v>0</v>
      </c>
      <c r="I426" s="14">
        <v>0</v>
      </c>
      <c r="J426" s="14">
        <v>0</v>
      </c>
      <c r="K426" s="1">
        <v>0</v>
      </c>
    </row>
    <row r="427" spans="1:11" x14ac:dyDescent="0.3">
      <c r="A427" s="1">
        <v>2038</v>
      </c>
      <c r="B427" s="1">
        <v>5</v>
      </c>
      <c r="D427" s="8">
        <f>+[1]Economics!$Q702</f>
        <v>22.251337111718716</v>
      </c>
      <c r="E427" s="8">
        <f>+[1]Economics!$E702</f>
        <v>377.87989361407989</v>
      </c>
      <c r="F427" s="8">
        <f>+[1]Weather!$O582</f>
        <v>209.37507032768593</v>
      </c>
      <c r="G427" s="8">
        <v>0</v>
      </c>
      <c r="H427" s="8">
        <v>0</v>
      </c>
      <c r="I427" s="14">
        <v>0</v>
      </c>
      <c r="J427" s="14">
        <v>0</v>
      </c>
      <c r="K427" s="1">
        <v>0</v>
      </c>
    </row>
    <row r="428" spans="1:11" x14ac:dyDescent="0.3">
      <c r="A428" s="1">
        <v>2038</v>
      </c>
      <c r="B428" s="1">
        <v>6</v>
      </c>
      <c r="D428" s="8">
        <f>+[1]Economics!$Q703</f>
        <v>22.282818948475192</v>
      </c>
      <c r="E428" s="8">
        <f>+[1]Economics!$E703</f>
        <v>378.55554952397051</v>
      </c>
      <c r="F428" s="8">
        <f>+[1]Weather!$O583</f>
        <v>273.74012490863299</v>
      </c>
      <c r="G428" s="8">
        <v>0</v>
      </c>
      <c r="H428" s="8">
        <v>0</v>
      </c>
      <c r="I428" s="14">
        <v>0</v>
      </c>
      <c r="J428" s="14">
        <v>0</v>
      </c>
      <c r="K428" s="1">
        <v>0</v>
      </c>
    </row>
    <row r="429" spans="1:11" x14ac:dyDescent="0.3">
      <c r="A429" s="1">
        <v>2038</v>
      </c>
      <c r="B429" s="1">
        <v>7</v>
      </c>
      <c r="D429" s="8">
        <f>+[1]Economics!$Q704</f>
        <v>22.317671640741246</v>
      </c>
      <c r="E429" s="8">
        <f>+[1]Economics!$E704</f>
        <v>379.23699845021741</v>
      </c>
      <c r="F429" s="8">
        <f>+[1]Weather!$O584</f>
        <v>322.31916585708109</v>
      </c>
      <c r="G429" s="8">
        <v>0</v>
      </c>
      <c r="H429" s="8">
        <v>0</v>
      </c>
      <c r="I429" s="14">
        <v>0</v>
      </c>
      <c r="J429" s="14">
        <v>0</v>
      </c>
      <c r="K429" s="1">
        <v>0</v>
      </c>
    </row>
    <row r="430" spans="1:11" x14ac:dyDescent="0.3">
      <c r="A430" s="1">
        <v>2038</v>
      </c>
      <c r="B430" s="1">
        <v>8</v>
      </c>
      <c r="D430" s="8">
        <f>+[1]Economics!$Q705</f>
        <v>22.34300847560511</v>
      </c>
      <c r="E430" s="8">
        <f>+[1]Economics!$E705</f>
        <v>379.9034134389924</v>
      </c>
      <c r="F430" s="8">
        <f>+[1]Weather!$O585</f>
        <v>326.1104710977084</v>
      </c>
      <c r="G430" s="8">
        <v>0</v>
      </c>
      <c r="H430" s="8">
        <v>0</v>
      </c>
      <c r="I430" s="14">
        <v>0</v>
      </c>
      <c r="J430" s="14">
        <v>0</v>
      </c>
      <c r="K430" s="1">
        <v>0</v>
      </c>
    </row>
    <row r="431" spans="1:11" x14ac:dyDescent="0.3">
      <c r="A431" s="1">
        <v>2038</v>
      </c>
      <c r="B431" s="1">
        <v>9</v>
      </c>
      <c r="D431" s="8">
        <f>+[1]Economics!$Q706</f>
        <v>22.368928505951175</v>
      </c>
      <c r="E431" s="8">
        <f>+[1]Economics!$E706</f>
        <v>380.56828811079021</v>
      </c>
      <c r="F431" s="8">
        <f>+[1]Weather!$O586</f>
        <v>278.80766602900172</v>
      </c>
      <c r="G431" s="8">
        <v>0</v>
      </c>
      <c r="H431" s="8">
        <v>0</v>
      </c>
      <c r="I431" s="14">
        <v>0</v>
      </c>
      <c r="J431" s="14">
        <v>0</v>
      </c>
      <c r="K431" s="1">
        <v>0</v>
      </c>
    </row>
    <row r="432" spans="1:11" x14ac:dyDescent="0.3">
      <c r="A432" s="1">
        <v>2038</v>
      </c>
      <c r="B432" s="1">
        <v>10</v>
      </c>
      <c r="D432" s="8">
        <f>+[1]Economics!$Q707</f>
        <v>22.383412708105368</v>
      </c>
      <c r="E432" s="8">
        <f>+[1]Economics!$E707</f>
        <v>381.22313822606969</v>
      </c>
      <c r="F432" s="8">
        <f>+[1]Weather!$O587</f>
        <v>197.88443276510594</v>
      </c>
      <c r="G432" s="8">
        <v>0</v>
      </c>
      <c r="H432" s="8">
        <v>0</v>
      </c>
      <c r="I432" s="14">
        <v>0</v>
      </c>
      <c r="J432" s="14">
        <v>0</v>
      </c>
      <c r="K432" s="1">
        <v>0</v>
      </c>
    </row>
    <row r="433" spans="1:11" x14ac:dyDescent="0.3">
      <c r="A433" s="1">
        <v>2038</v>
      </c>
      <c r="B433" s="1">
        <v>11</v>
      </c>
      <c r="D433" s="8">
        <f>+[1]Economics!$Q708</f>
        <v>22.425321546112873</v>
      </c>
      <c r="E433" s="8">
        <f>+[1]Economics!$E708</f>
        <v>381.90145262995043</v>
      </c>
      <c r="F433" s="8">
        <f>+[1]Weather!$O588</f>
        <v>77.707704457362297</v>
      </c>
      <c r="G433" s="8">
        <v>0</v>
      </c>
      <c r="H433" s="8">
        <v>0</v>
      </c>
      <c r="I433" s="14">
        <v>0</v>
      </c>
      <c r="J433" s="14">
        <v>0</v>
      </c>
      <c r="K433" s="1">
        <v>0</v>
      </c>
    </row>
    <row r="434" spans="1:11" x14ac:dyDescent="0.3">
      <c r="A434" s="1">
        <v>2038</v>
      </c>
      <c r="B434" s="1">
        <v>12</v>
      </c>
      <c r="D434" s="8">
        <f>+[1]Economics!$Q709</f>
        <v>22.471285702536434</v>
      </c>
      <c r="E434" s="8">
        <f>+[1]Economics!$E709</f>
        <v>382.58620914397966</v>
      </c>
      <c r="F434" s="8">
        <f>+[1]Weather!$O589</f>
        <v>39.921052135849052</v>
      </c>
      <c r="G434" s="8">
        <v>0</v>
      </c>
      <c r="H434" s="8">
        <v>0</v>
      </c>
      <c r="I434" s="14">
        <v>0</v>
      </c>
      <c r="J434" s="14">
        <v>0</v>
      </c>
      <c r="K434" s="1">
        <v>0</v>
      </c>
    </row>
    <row r="435" spans="1:11" x14ac:dyDescent="0.3">
      <c r="A435" s="1">
        <v>2039</v>
      </c>
      <c r="B435" s="1">
        <v>1</v>
      </c>
      <c r="D435" s="8">
        <f>+[1]Economics!$Q710</f>
        <v>22.526961846102175</v>
      </c>
      <c r="E435" s="8">
        <f>+[1]Economics!$E710</f>
        <v>383.2673264232813</v>
      </c>
      <c r="F435" s="8">
        <f>+[1]Weather!$O590</f>
        <v>25.819153389254694</v>
      </c>
      <c r="G435" s="8">
        <v>0</v>
      </c>
      <c r="H435" s="8">
        <v>0</v>
      </c>
      <c r="I435" s="14">
        <v>0</v>
      </c>
      <c r="J435" s="14">
        <v>0</v>
      </c>
      <c r="K435" s="1">
        <v>0</v>
      </c>
    </row>
    <row r="436" spans="1:11" x14ac:dyDescent="0.3">
      <c r="A436" s="1">
        <v>2039</v>
      </c>
      <c r="B436" s="1">
        <v>2</v>
      </c>
      <c r="D436" s="8">
        <f>+[1]Economics!$Q711</f>
        <v>22.559213975189341</v>
      </c>
      <c r="E436" s="8">
        <f>+[1]Economics!$E711</f>
        <v>383.95354641157581</v>
      </c>
      <c r="F436" s="8">
        <f>+[1]Weather!$O591</f>
        <v>34.616650442410517</v>
      </c>
      <c r="G436" s="8">
        <v>0</v>
      </c>
      <c r="H436" s="8">
        <v>0</v>
      </c>
      <c r="I436" s="14">
        <v>0</v>
      </c>
      <c r="J436" s="14">
        <v>0</v>
      </c>
      <c r="K436" s="1">
        <v>0</v>
      </c>
    </row>
    <row r="437" spans="1:11" x14ac:dyDescent="0.3">
      <c r="A437" s="1">
        <v>2039</v>
      </c>
      <c r="B437" s="1">
        <v>3</v>
      </c>
      <c r="D437" s="8">
        <f>+[1]Economics!$Q712</f>
        <v>22.583799004911327</v>
      </c>
      <c r="E437" s="8">
        <f>+[1]Economics!$E712</f>
        <v>384.64022716514285</v>
      </c>
      <c r="F437" s="8">
        <f>+[1]Weather!$O592</f>
        <v>65.784681488385004</v>
      </c>
      <c r="G437" s="8">
        <v>0</v>
      </c>
      <c r="H437" s="8">
        <v>0</v>
      </c>
      <c r="I437" s="14">
        <v>0</v>
      </c>
      <c r="J437" s="14">
        <v>0</v>
      </c>
      <c r="K437" s="1">
        <v>0</v>
      </c>
    </row>
    <row r="438" spans="1:11" x14ac:dyDescent="0.3">
      <c r="A438" s="1">
        <v>2039</v>
      </c>
      <c r="B438" s="1">
        <v>4</v>
      </c>
      <c r="D438" s="8">
        <f>+[1]Economics!$Q713</f>
        <v>22.613253703734358</v>
      </c>
      <c r="E438" s="8">
        <f>+[1]Economics!$E713</f>
        <v>385.32232274747167</v>
      </c>
      <c r="F438" s="8">
        <f>+[1]Weather!$O593</f>
        <v>114.43546081904267</v>
      </c>
      <c r="G438" s="8">
        <v>0</v>
      </c>
      <c r="H438" s="8">
        <v>0</v>
      </c>
      <c r="I438" s="14">
        <v>0</v>
      </c>
      <c r="J438" s="14">
        <v>0</v>
      </c>
      <c r="K438" s="1">
        <v>0</v>
      </c>
    </row>
    <row r="439" spans="1:11" x14ac:dyDescent="0.3">
      <c r="A439" s="1">
        <v>2039</v>
      </c>
      <c r="B439" s="1">
        <v>5</v>
      </c>
      <c r="D439" s="8">
        <f>+[1]Economics!$Q714</f>
        <v>22.634281920004746</v>
      </c>
      <c r="E439" s="8">
        <f>+[1]Economics!$E714</f>
        <v>386.01586172374607</v>
      </c>
      <c r="F439" s="8">
        <f>+[1]Weather!$O594</f>
        <v>209.37507032768593</v>
      </c>
      <c r="G439" s="8">
        <v>0</v>
      </c>
      <c r="H439" s="8">
        <v>0</v>
      </c>
      <c r="I439" s="14">
        <v>0</v>
      </c>
      <c r="J439" s="14">
        <v>0</v>
      </c>
      <c r="K439" s="1">
        <v>0</v>
      </c>
    </row>
    <row r="440" spans="1:11" x14ac:dyDescent="0.3">
      <c r="A440" s="1">
        <v>2039</v>
      </c>
      <c r="B440" s="1">
        <v>6</v>
      </c>
      <c r="D440" s="8">
        <f>+[1]Economics!$Q715</f>
        <v>22.655973858483886</v>
      </c>
      <c r="E440" s="8">
        <f>+[1]Economics!$E715</f>
        <v>386.7101155287823</v>
      </c>
      <c r="F440" s="8">
        <f>+[1]Weather!$O595</f>
        <v>273.74012490863299</v>
      </c>
      <c r="G440" s="8">
        <v>0</v>
      </c>
      <c r="H440" s="8">
        <v>0</v>
      </c>
      <c r="I440" s="14">
        <v>0</v>
      </c>
      <c r="J440" s="14">
        <v>0</v>
      </c>
      <c r="K440" s="1">
        <v>0</v>
      </c>
    </row>
    <row r="441" spans="1:11" x14ac:dyDescent="0.3">
      <c r="A441" s="1">
        <v>2039</v>
      </c>
      <c r="B441" s="1">
        <v>7</v>
      </c>
      <c r="D441" s="8">
        <f>+[1]Economics!$Q716</f>
        <v>22.675779297340863</v>
      </c>
      <c r="E441" s="8">
        <f>+[1]Economics!$E716</f>
        <v>387.41093814238752</v>
      </c>
      <c r="F441" s="8">
        <f>+[1]Weather!$O596</f>
        <v>322.31916585708109</v>
      </c>
      <c r="G441" s="8">
        <v>0</v>
      </c>
      <c r="H441" s="8">
        <v>0</v>
      </c>
      <c r="I441" s="14">
        <v>0</v>
      </c>
      <c r="J441" s="14">
        <v>0</v>
      </c>
      <c r="K441" s="1">
        <v>0</v>
      </c>
    </row>
    <row r="442" spans="1:11" x14ac:dyDescent="0.3">
      <c r="A442" s="1">
        <v>2039</v>
      </c>
      <c r="B442" s="1">
        <v>8</v>
      </c>
      <c r="D442" s="8">
        <f>+[1]Economics!$Q717</f>
        <v>22.698844501883396</v>
      </c>
      <c r="E442" s="8">
        <f>+[1]Economics!$E717</f>
        <v>388.09503261936584</v>
      </c>
      <c r="F442" s="8">
        <f>+[1]Weather!$O597</f>
        <v>326.1104710977084</v>
      </c>
      <c r="G442" s="8">
        <v>0</v>
      </c>
      <c r="H442" s="8">
        <v>0</v>
      </c>
      <c r="I442" s="14">
        <v>0</v>
      </c>
      <c r="J442" s="14">
        <v>0</v>
      </c>
      <c r="K442" s="1">
        <v>0</v>
      </c>
    </row>
    <row r="443" spans="1:11" x14ac:dyDescent="0.3">
      <c r="A443" s="1">
        <v>2039</v>
      </c>
      <c r="B443" s="1">
        <v>9</v>
      </c>
      <c r="D443" s="8">
        <f>+[1]Economics!$Q718</f>
        <v>22.723908374570996</v>
      </c>
      <c r="E443" s="8">
        <f>+[1]Economics!$E718</f>
        <v>388.77722923824655</v>
      </c>
      <c r="F443" s="8">
        <f>+[1]Weather!$O598</f>
        <v>278.80766602900172</v>
      </c>
      <c r="G443" s="8">
        <v>0</v>
      </c>
      <c r="H443" s="8">
        <v>0</v>
      </c>
      <c r="I443" s="14">
        <v>0</v>
      </c>
      <c r="J443" s="14">
        <v>0</v>
      </c>
      <c r="K443" s="1">
        <v>0</v>
      </c>
    </row>
    <row r="444" spans="1:11" x14ac:dyDescent="0.3">
      <c r="A444" s="1">
        <v>2039</v>
      </c>
      <c r="B444" s="1">
        <v>10</v>
      </c>
      <c r="D444" s="8">
        <f>+[1]Economics!$Q719</f>
        <v>22.741669638916786</v>
      </c>
      <c r="E444" s="8">
        <f>+[1]Economics!$E719</f>
        <v>389.44948023853362</v>
      </c>
      <c r="F444" s="8">
        <f>+[1]Weather!$O599</f>
        <v>197.88443276510594</v>
      </c>
      <c r="G444" s="8">
        <v>0</v>
      </c>
      <c r="H444" s="8">
        <v>0</v>
      </c>
      <c r="I444" s="14">
        <v>0</v>
      </c>
      <c r="J444" s="14">
        <v>0</v>
      </c>
      <c r="K444" s="1">
        <v>0</v>
      </c>
    </row>
    <row r="445" spans="1:11" x14ac:dyDescent="0.3">
      <c r="A445" s="1">
        <v>2039</v>
      </c>
      <c r="B445" s="1">
        <v>11</v>
      </c>
      <c r="D445" s="8">
        <f>+[1]Economics!$Q720</f>
        <v>22.774787016536873</v>
      </c>
      <c r="E445" s="8">
        <f>+[1]Economics!$E720</f>
        <v>390.14508187286452</v>
      </c>
      <c r="F445" s="8">
        <f>+[1]Weather!$O600</f>
        <v>77.707704457362297</v>
      </c>
      <c r="G445" s="8">
        <v>0</v>
      </c>
      <c r="H445" s="8">
        <v>0</v>
      </c>
      <c r="I445" s="14">
        <v>0</v>
      </c>
      <c r="J445" s="14">
        <v>0</v>
      </c>
      <c r="K445" s="1">
        <v>0</v>
      </c>
    </row>
    <row r="446" spans="1:11" x14ac:dyDescent="0.3">
      <c r="A446" s="1">
        <v>2039</v>
      </c>
      <c r="B446" s="1">
        <v>12</v>
      </c>
      <c r="D446" s="8">
        <f>+[1]Economics!$Q721</f>
        <v>22.812098869352926</v>
      </c>
      <c r="E446" s="8">
        <f>+[1]Economics!$E721</f>
        <v>390.84733788860177</v>
      </c>
      <c r="F446" s="8">
        <f>+[1]Weather!$O601</f>
        <v>39.921052135849052</v>
      </c>
      <c r="G446" s="8">
        <v>0</v>
      </c>
      <c r="H446" s="8">
        <v>0</v>
      </c>
      <c r="I446" s="14">
        <v>0</v>
      </c>
      <c r="J446" s="14">
        <v>0</v>
      </c>
      <c r="K446" s="1">
        <v>0</v>
      </c>
    </row>
    <row r="447" spans="1:11" x14ac:dyDescent="0.3">
      <c r="A447" s="1">
        <v>2040</v>
      </c>
      <c r="B447" s="1">
        <v>1</v>
      </c>
      <c r="D447" s="8">
        <f>+[1]Economics!$Q722</f>
        <v>22.845544809381153</v>
      </c>
      <c r="E447" s="8">
        <f>+[1]Economics!$E722</f>
        <v>391.54620757014442</v>
      </c>
      <c r="F447" s="8">
        <f>+[1]Weather!$O602</f>
        <v>25.819153389254694</v>
      </c>
      <c r="G447" s="8">
        <v>0</v>
      </c>
      <c r="H447" s="8">
        <v>0</v>
      </c>
      <c r="I447" s="14">
        <v>0</v>
      </c>
      <c r="J447" s="14">
        <v>0</v>
      </c>
      <c r="K447" s="1">
        <v>0</v>
      </c>
    </row>
    <row r="448" spans="1:11" x14ac:dyDescent="0.3">
      <c r="A448" s="1">
        <v>2040</v>
      </c>
      <c r="B448" s="1">
        <v>2</v>
      </c>
      <c r="D448" s="8">
        <f>+[1]Economics!$Q723</f>
        <v>22.888249325617455</v>
      </c>
      <c r="E448" s="8">
        <f>+[1]Economics!$E723</f>
        <v>392.25032877806495</v>
      </c>
      <c r="F448" s="8">
        <f>+[1]Weather!$O603</f>
        <v>34.616650442410517</v>
      </c>
      <c r="G448" s="8">
        <v>0</v>
      </c>
      <c r="H448" s="8">
        <v>0</v>
      </c>
      <c r="I448" s="14">
        <v>0</v>
      </c>
      <c r="J448" s="14">
        <v>0</v>
      </c>
      <c r="K448" s="1">
        <v>0</v>
      </c>
    </row>
    <row r="449" spans="1:11" x14ac:dyDescent="0.3">
      <c r="A449" s="1">
        <v>2040</v>
      </c>
      <c r="B449" s="1">
        <v>3</v>
      </c>
      <c r="D449" s="8">
        <f>+[1]Economics!$Q724</f>
        <v>22.928377569236169</v>
      </c>
      <c r="E449" s="8">
        <f>+[1]Economics!$E724</f>
        <v>392.9534636517908</v>
      </c>
      <c r="F449" s="8">
        <f>+[1]Weather!$O604</f>
        <v>65.784681488385004</v>
      </c>
      <c r="G449" s="8">
        <v>0</v>
      </c>
      <c r="H449" s="8">
        <v>0</v>
      </c>
      <c r="I449" s="14">
        <v>0</v>
      </c>
      <c r="J449" s="14">
        <v>0</v>
      </c>
      <c r="K449" s="1">
        <v>0</v>
      </c>
    </row>
    <row r="450" spans="1:11" x14ac:dyDescent="0.3">
      <c r="A450" s="1">
        <v>2040</v>
      </c>
      <c r="B450" s="1">
        <v>4</v>
      </c>
      <c r="D450" s="8">
        <f>+[1]Economics!$Q725</f>
        <v>22.984076731077238</v>
      </c>
      <c r="E450" s="8">
        <f>+[1]Economics!$E725</f>
        <v>393.65756725866663</v>
      </c>
      <c r="F450" s="8">
        <f>+[1]Weather!$O605</f>
        <v>114.43546081904267</v>
      </c>
      <c r="G450" s="8">
        <v>0</v>
      </c>
      <c r="H450" s="8">
        <v>0</v>
      </c>
      <c r="I450" s="14">
        <v>0</v>
      </c>
      <c r="J450" s="14">
        <v>0</v>
      </c>
      <c r="K450" s="1">
        <v>0</v>
      </c>
    </row>
    <row r="451" spans="1:11" x14ac:dyDescent="0.3">
      <c r="A451" s="1">
        <v>2040</v>
      </c>
      <c r="B451" s="1">
        <v>5</v>
      </c>
      <c r="D451" s="8">
        <f>+[1]Economics!$Q726</f>
        <v>23.004995978869083</v>
      </c>
      <c r="E451" s="8">
        <f>+[1]Economics!$E726</f>
        <v>394.36005486672781</v>
      </c>
      <c r="F451" s="8">
        <f>+[1]Weather!$O606</f>
        <v>209.37507032768593</v>
      </c>
      <c r="G451" s="8">
        <v>0</v>
      </c>
      <c r="H451" s="8">
        <v>0</v>
      </c>
      <c r="I451" s="14">
        <v>0</v>
      </c>
      <c r="J451" s="14">
        <v>0</v>
      </c>
      <c r="K451" s="1">
        <v>0</v>
      </c>
    </row>
    <row r="452" spans="1:11" x14ac:dyDescent="0.3">
      <c r="A452" s="1">
        <v>2040</v>
      </c>
      <c r="B452" s="1">
        <v>6</v>
      </c>
      <c r="D452" s="8">
        <f>+[1]Economics!$Q727</f>
        <v>23.018466715675409</v>
      </c>
      <c r="E452" s="8">
        <f>+[1]Economics!$E727</f>
        <v>395.06207787460556</v>
      </c>
      <c r="F452" s="8">
        <f>+[1]Weather!$O607</f>
        <v>273.74012490863299</v>
      </c>
      <c r="G452" s="8">
        <v>0</v>
      </c>
      <c r="H452" s="8">
        <v>0</v>
      </c>
      <c r="I452" s="14">
        <v>0</v>
      </c>
      <c r="J452" s="14">
        <v>0</v>
      </c>
      <c r="K452" s="1">
        <v>0</v>
      </c>
    </row>
    <row r="453" spans="1:11" x14ac:dyDescent="0.3">
      <c r="A453" s="1">
        <v>2040</v>
      </c>
      <c r="B453" s="1">
        <v>7</v>
      </c>
      <c r="D453" s="8">
        <f>+[1]Economics!$Q728</f>
        <v>23.030989098577447</v>
      </c>
      <c r="E453" s="8">
        <f>+[1]Economics!$E728</f>
        <v>395.76423450630017</v>
      </c>
      <c r="F453" s="8">
        <f>+[1]Weather!$O608</f>
        <v>322.31916585708109</v>
      </c>
      <c r="G453" s="8">
        <v>0</v>
      </c>
      <c r="H453" s="8">
        <v>0</v>
      </c>
      <c r="I453" s="14">
        <v>0</v>
      </c>
      <c r="J453" s="14">
        <v>0</v>
      </c>
      <c r="K453" s="1">
        <v>0</v>
      </c>
    </row>
    <row r="454" spans="1:11" x14ac:dyDescent="0.3">
      <c r="A454" s="1">
        <v>2040</v>
      </c>
      <c r="B454" s="1">
        <v>8</v>
      </c>
      <c r="D454" s="8">
        <f>+[1]Economics!$Q729</f>
        <v>23.046330370999335</v>
      </c>
      <c r="E454" s="8">
        <f>+[1]Economics!$E729</f>
        <v>396.46465545872769</v>
      </c>
      <c r="F454" s="8">
        <f>+[1]Weather!$O609</f>
        <v>326.1104710977084</v>
      </c>
      <c r="G454" s="8">
        <v>0</v>
      </c>
      <c r="H454" s="8">
        <v>0</v>
      </c>
      <c r="I454" s="14">
        <v>0</v>
      </c>
      <c r="J454" s="14">
        <v>0</v>
      </c>
      <c r="K454" s="1">
        <v>0</v>
      </c>
    </row>
    <row r="455" spans="1:11" x14ac:dyDescent="0.3">
      <c r="A455" s="1">
        <v>2040</v>
      </c>
      <c r="B455" s="1">
        <v>9</v>
      </c>
      <c r="D455" s="8">
        <f>+[1]Economics!$Q730</f>
        <v>23.068658717381606</v>
      </c>
      <c r="E455" s="8">
        <f>+[1]Economics!$E730</f>
        <v>397.16761003497203</v>
      </c>
      <c r="F455" s="8">
        <f>+[1]Weather!$O610</f>
        <v>278.80766602900172</v>
      </c>
      <c r="G455" s="8">
        <v>0</v>
      </c>
      <c r="H455" s="8">
        <v>0</v>
      </c>
      <c r="I455" s="14">
        <v>0</v>
      </c>
      <c r="J455" s="14">
        <v>0</v>
      </c>
      <c r="K455" s="1">
        <v>0</v>
      </c>
    </row>
    <row r="456" spans="1:11" x14ac:dyDescent="0.3">
      <c r="A456" s="1">
        <v>2040</v>
      </c>
      <c r="B456" s="1">
        <v>10</v>
      </c>
      <c r="D456" s="8">
        <f>+[1]Economics!$Q731</f>
        <v>23.073936743912842</v>
      </c>
      <c r="E456" s="8">
        <f>+[1]Economics!$E731</f>
        <v>397.8579613827992</v>
      </c>
      <c r="F456" s="8">
        <f>+[1]Weather!$O611</f>
        <v>197.88443276510594</v>
      </c>
      <c r="G456" s="8">
        <v>0</v>
      </c>
      <c r="H456" s="8">
        <v>0</v>
      </c>
      <c r="I456" s="14">
        <v>0</v>
      </c>
      <c r="J456" s="14">
        <v>0</v>
      </c>
      <c r="K456" s="1">
        <v>0</v>
      </c>
    </row>
    <row r="457" spans="1:11" x14ac:dyDescent="0.3">
      <c r="A457" s="1">
        <v>2040</v>
      </c>
      <c r="B457" s="1">
        <v>11</v>
      </c>
      <c r="D457" s="8">
        <f>+[1]Economics!$Q732</f>
        <v>23.117143048065781</v>
      </c>
      <c r="E457" s="8">
        <f>+[1]Economics!$E732</f>
        <v>398.57636774280564</v>
      </c>
      <c r="F457" s="8">
        <f>+[1]Weather!$O612</f>
        <v>77.707704457362297</v>
      </c>
      <c r="G457" s="8">
        <v>0</v>
      </c>
      <c r="H457" s="8">
        <v>0</v>
      </c>
      <c r="I457" s="14">
        <v>0</v>
      </c>
      <c r="J457" s="14">
        <v>0</v>
      </c>
      <c r="K457" s="1">
        <v>0</v>
      </c>
    </row>
    <row r="458" spans="1:11" x14ac:dyDescent="0.3">
      <c r="A458" s="1">
        <v>2040</v>
      </c>
      <c r="B458" s="1">
        <v>12</v>
      </c>
      <c r="D458" s="8">
        <f>+[1]Economics!$Q733</f>
        <v>23.164691758396327</v>
      </c>
      <c r="E458" s="8">
        <f>+[1]Economics!$E733</f>
        <v>399.30057087439502</v>
      </c>
      <c r="F458" s="8">
        <f>+[1]Weather!$O613</f>
        <v>39.921052135849052</v>
      </c>
      <c r="G458" s="8">
        <v>0</v>
      </c>
      <c r="H458" s="8">
        <v>0</v>
      </c>
      <c r="I458" s="14">
        <v>0</v>
      </c>
      <c r="J458" s="14">
        <v>0</v>
      </c>
      <c r="K458" s="1">
        <v>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2" sqref="A2"/>
    </sheetView>
  </sheetViews>
  <sheetFormatPr defaultRowHeight="14.4" x14ac:dyDescent="0.3"/>
  <cols>
    <col min="1" max="1" width="23.6640625" bestFit="1" customWidth="1"/>
    <col min="2" max="2" width="14.33203125" bestFit="1" customWidth="1"/>
    <col min="3" max="3" width="23.6640625" bestFit="1" customWidth="1"/>
    <col min="4" max="4" width="6.33203125" bestFit="1" customWidth="1"/>
    <col min="5" max="5" width="10.88671875" bestFit="1" customWidth="1"/>
    <col min="6" max="6" width="11.88671875" bestFit="1" customWidth="1"/>
    <col min="7" max="7" width="14.5546875" bestFit="1" customWidth="1"/>
    <col min="8" max="8" width="11.6640625" bestFit="1" customWidth="1"/>
    <col min="9" max="9" width="15.109375" bestFit="1" customWidth="1"/>
  </cols>
  <sheetData>
    <row r="1" spans="1:9" s="60" customFormat="1" x14ac:dyDescent="0.3">
      <c r="A1" s="60" t="s">
        <v>82</v>
      </c>
    </row>
    <row r="2" spans="1:9" s="60" customFormat="1" x14ac:dyDescent="0.3">
      <c r="A2" s="60" t="s">
        <v>79</v>
      </c>
    </row>
    <row r="3" spans="1:9" s="60" customFormat="1" x14ac:dyDescent="0.3"/>
    <row r="4" spans="1:9" x14ac:dyDescent="0.3">
      <c r="A4" s="4"/>
      <c r="B4" s="4" t="s">
        <v>62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</row>
    <row r="5" spans="1:9" x14ac:dyDescent="0.3">
      <c r="A5" s="11" t="s">
        <v>62</v>
      </c>
      <c r="B5" s="5">
        <v>1</v>
      </c>
      <c r="C5" s="5">
        <v>0.63552791512150597</v>
      </c>
      <c r="D5" s="5">
        <v>-0.73871531464748397</v>
      </c>
      <c r="E5" s="5">
        <v>2.3922531055883399E-2</v>
      </c>
      <c r="F5" s="5">
        <v>-2.18292351332793E-2</v>
      </c>
      <c r="G5" s="5">
        <v>0.200159804613356</v>
      </c>
      <c r="H5" s="5">
        <v>-0.246891684892143</v>
      </c>
      <c r="I5" s="5">
        <v>0.28872015181495397</v>
      </c>
    </row>
    <row r="6" spans="1:9" x14ac:dyDescent="0.3">
      <c r="A6" s="11" t="s">
        <v>8</v>
      </c>
      <c r="B6" s="5">
        <v>0.63552791512150597</v>
      </c>
      <c r="C6" s="5">
        <v>1</v>
      </c>
      <c r="D6" s="5">
        <v>-0.485256206759696</v>
      </c>
      <c r="E6" s="5">
        <v>-4.5773660477596401E-2</v>
      </c>
      <c r="F6" s="5">
        <v>8.7314164319077903E-2</v>
      </c>
      <c r="G6" s="5">
        <v>8.1608123891564202E-2</v>
      </c>
      <c r="H6" s="5">
        <v>4.4523338787309803E-2</v>
      </c>
      <c r="I6" s="5">
        <v>4.8805980208466097E-2</v>
      </c>
    </row>
    <row r="7" spans="1:9" x14ac:dyDescent="0.3">
      <c r="A7" s="11" t="s">
        <v>9</v>
      </c>
      <c r="B7" s="5">
        <v>-0.73871531464748397</v>
      </c>
      <c r="C7" s="5">
        <v>-0.485256206759696</v>
      </c>
      <c r="D7" s="5">
        <v>1</v>
      </c>
      <c r="E7" s="5">
        <v>1.3049590026672501E-2</v>
      </c>
      <c r="F7" s="5">
        <v>-7.4163233008306698E-2</v>
      </c>
      <c r="G7" s="5">
        <v>-6.9120939456746203E-2</v>
      </c>
      <c r="H7" s="5">
        <v>-0.1120137858726</v>
      </c>
      <c r="I7" s="5">
        <v>-0.109344259633272</v>
      </c>
    </row>
    <row r="8" spans="1:9" x14ac:dyDescent="0.3">
      <c r="A8" s="11" t="s">
        <v>10</v>
      </c>
      <c r="B8" s="5">
        <v>2.3922531055883399E-2</v>
      </c>
      <c r="C8" s="5">
        <v>-4.5773660477596401E-2</v>
      </c>
      <c r="D8" s="5">
        <v>1.3049590026672501E-2</v>
      </c>
      <c r="E8" s="5">
        <v>1</v>
      </c>
      <c r="F8" s="5">
        <v>0.113685827697301</v>
      </c>
      <c r="G8" s="5">
        <v>3.6423889604027801E-2</v>
      </c>
      <c r="H8" s="5">
        <v>1.11961411927336E-2</v>
      </c>
      <c r="I8" s="5">
        <v>-5.8862582033252897E-2</v>
      </c>
    </row>
    <row r="9" spans="1:9" x14ac:dyDescent="0.3">
      <c r="A9" s="11" t="s">
        <v>11</v>
      </c>
      <c r="B9" s="5">
        <v>-2.18292351332793E-2</v>
      </c>
      <c r="C9" s="5">
        <v>8.7314164319077903E-2</v>
      </c>
      <c r="D9" s="5">
        <v>-7.4163233008306698E-2</v>
      </c>
      <c r="E9" s="5">
        <v>0.113685827697301</v>
      </c>
      <c r="F9" s="5">
        <v>1</v>
      </c>
      <c r="G9" s="5">
        <v>-8.1300813008129795E-3</v>
      </c>
      <c r="H9" s="5">
        <v>-8.1300813008129795E-3</v>
      </c>
      <c r="I9" s="5">
        <v>-8.1300813008129795E-3</v>
      </c>
    </row>
    <row r="10" spans="1:9" x14ac:dyDescent="0.3">
      <c r="A10" s="11" t="s">
        <v>12</v>
      </c>
      <c r="B10" s="5">
        <v>0.200159804613356</v>
      </c>
      <c r="C10" s="5">
        <v>8.1608123891564202E-2</v>
      </c>
      <c r="D10" s="5">
        <v>-6.9120939456746203E-2</v>
      </c>
      <c r="E10" s="5">
        <v>3.6423889604027801E-2</v>
      </c>
      <c r="F10" s="5">
        <v>-8.1300813008129795E-3</v>
      </c>
      <c r="G10" s="5">
        <v>1</v>
      </c>
      <c r="H10" s="5">
        <v>-8.1300813008129795E-3</v>
      </c>
      <c r="I10" s="5">
        <v>-8.1300813008129795E-3</v>
      </c>
    </row>
    <row r="11" spans="1:9" x14ac:dyDescent="0.3">
      <c r="A11" s="11" t="s">
        <v>13</v>
      </c>
      <c r="B11" s="5">
        <v>-0.246891684892143</v>
      </c>
      <c r="C11" s="5">
        <v>4.4523338787309803E-2</v>
      </c>
      <c r="D11" s="5">
        <v>-0.1120137858726</v>
      </c>
      <c r="E11" s="5">
        <v>1.11961411927336E-2</v>
      </c>
      <c r="F11" s="5">
        <v>-8.1300813008129795E-3</v>
      </c>
      <c r="G11" s="5">
        <v>-8.1300813008129795E-3</v>
      </c>
      <c r="H11" s="5">
        <v>1</v>
      </c>
      <c r="I11" s="5">
        <v>-8.1300813008129708E-3</v>
      </c>
    </row>
    <row r="12" spans="1:9" x14ac:dyDescent="0.3">
      <c r="A12" s="11" t="s">
        <v>14</v>
      </c>
      <c r="B12" s="5">
        <v>0.28872015181495397</v>
      </c>
      <c r="C12" s="5">
        <v>4.8805980208466097E-2</v>
      </c>
      <c r="D12" s="5">
        <v>-0.109344259633272</v>
      </c>
      <c r="E12" s="5">
        <v>-5.8862582033252897E-2</v>
      </c>
      <c r="F12" s="5">
        <v>-8.1300813008129795E-3</v>
      </c>
      <c r="G12" s="5">
        <v>-8.1300813008129795E-3</v>
      </c>
      <c r="H12" s="5">
        <v>-8.1300813008129708E-3</v>
      </c>
      <c r="I12" s="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"/>
    </sheetView>
  </sheetViews>
  <sheetFormatPr defaultRowHeight="14.4" x14ac:dyDescent="0.3"/>
  <cols>
    <col min="1" max="1" width="39.109375" bestFit="1" customWidth="1"/>
    <col min="2" max="2" width="11.33203125" bestFit="1" customWidth="1"/>
    <col min="3" max="3" width="9.5546875" bestFit="1" customWidth="1"/>
    <col min="4" max="4" width="7.3320312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60" customFormat="1" x14ac:dyDescent="0.3">
      <c r="A1" s="60" t="s">
        <v>83</v>
      </c>
    </row>
    <row r="2" spans="1:7" s="60" customFormat="1" x14ac:dyDescent="0.3">
      <c r="A2" s="60" t="s">
        <v>79</v>
      </c>
    </row>
    <row r="3" spans="1:7" s="60" customFormat="1" x14ac:dyDescent="0.3"/>
    <row r="4" spans="1:7" x14ac:dyDescent="0.3">
      <c r="A4" s="4" t="s">
        <v>16</v>
      </c>
      <c r="B4" s="4" t="s">
        <v>17</v>
      </c>
      <c r="C4" s="4" t="s">
        <v>51</v>
      </c>
      <c r="D4" s="4" t="s">
        <v>52</v>
      </c>
      <c r="E4" s="4" t="s">
        <v>53</v>
      </c>
      <c r="F4" s="4" t="s">
        <v>20</v>
      </c>
      <c r="G4" s="4" t="s">
        <v>21</v>
      </c>
    </row>
    <row r="5" spans="1:7" x14ac:dyDescent="0.3">
      <c r="A5" s="1" t="s">
        <v>7</v>
      </c>
      <c r="B5" s="5">
        <v>375941.45900411886</v>
      </c>
      <c r="C5" s="5">
        <v>32759.18462280431</v>
      </c>
      <c r="D5" s="5">
        <v>11.475910140401316</v>
      </c>
      <c r="E5" s="6">
        <v>1.1194642853242469E-16</v>
      </c>
      <c r="F5" s="1"/>
      <c r="G5" s="1" t="s">
        <v>54</v>
      </c>
    </row>
    <row r="6" spans="1:7" x14ac:dyDescent="0.3">
      <c r="A6" s="1" t="s">
        <v>55</v>
      </c>
      <c r="B6" s="5">
        <v>9866.6084825659727</v>
      </c>
      <c r="C6" s="5">
        <v>1211.1640776776119</v>
      </c>
      <c r="D6" s="5">
        <v>8.1463846760424392</v>
      </c>
      <c r="E6" s="6">
        <v>1.0137920323732201E-11</v>
      </c>
      <c r="F6" s="1"/>
      <c r="G6" s="1"/>
    </row>
    <row r="7" spans="1:7" x14ac:dyDescent="0.3">
      <c r="A7" s="1" t="s">
        <v>56</v>
      </c>
      <c r="B7" s="5">
        <v>-1257.0470792493652</v>
      </c>
      <c r="C7" s="5">
        <v>97.590643911630181</v>
      </c>
      <c r="D7" s="5">
        <v>-12.8808155050974</v>
      </c>
      <c r="E7" s="6">
        <v>1.7671538289105194E-18</v>
      </c>
      <c r="F7" s="1"/>
      <c r="G7" s="1"/>
    </row>
    <row r="8" spans="1:7" x14ac:dyDescent="0.3">
      <c r="A8" s="1" t="s">
        <v>57</v>
      </c>
      <c r="B8" s="5">
        <v>19.62037089566671</v>
      </c>
      <c r="C8" s="5">
        <v>10.761832442407663</v>
      </c>
      <c r="D8" s="5">
        <v>1.8231440603322751</v>
      </c>
      <c r="E8" s="6">
        <v>7.0859982023264143E-2</v>
      </c>
      <c r="F8" s="1"/>
      <c r="G8" s="1"/>
    </row>
    <row r="9" spans="1:7" x14ac:dyDescent="0.3">
      <c r="A9" s="1" t="s">
        <v>58</v>
      </c>
      <c r="B9" s="5">
        <v>-37837.0463697409</v>
      </c>
      <c r="C9" s="5">
        <v>14208.642444314086</v>
      </c>
      <c r="D9" s="5">
        <v>-2.6629599919929197</v>
      </c>
      <c r="E9" s="6">
        <v>8.8425257693984412E-3</v>
      </c>
      <c r="F9" s="1"/>
      <c r="G9" s="1"/>
    </row>
    <row r="10" spans="1:7" x14ac:dyDescent="0.3">
      <c r="A10" s="1" t="s">
        <v>59</v>
      </c>
      <c r="B10" s="5">
        <v>45871.927095964442</v>
      </c>
      <c r="C10" s="5">
        <v>14112.852538616053</v>
      </c>
      <c r="D10" s="5">
        <v>3.2503653652192681</v>
      </c>
      <c r="E10" s="6">
        <v>1.5159292799570433E-3</v>
      </c>
      <c r="F10" s="1"/>
      <c r="G10" s="1"/>
    </row>
    <row r="11" spans="1:7" x14ac:dyDescent="0.3">
      <c r="A11" s="1" t="s">
        <v>60</v>
      </c>
      <c r="B11" s="5">
        <v>-118528.05965189754</v>
      </c>
      <c r="C11" s="5">
        <v>14137.867514641377</v>
      </c>
      <c r="D11" s="5">
        <v>-8.3837296911396422</v>
      </c>
      <c r="E11" s="6">
        <v>4.1622002568280314E-12</v>
      </c>
      <c r="F11" s="1"/>
      <c r="G11" s="1"/>
    </row>
    <row r="12" spans="1:7" x14ac:dyDescent="0.3">
      <c r="A12" s="1" t="s">
        <v>61</v>
      </c>
      <c r="B12" s="5">
        <v>76132.548323982628</v>
      </c>
      <c r="C12" s="5">
        <v>14153.584906641441</v>
      </c>
      <c r="D12" s="5">
        <v>5.3790293290470972</v>
      </c>
      <c r="E12" s="6">
        <v>5.8018994395670626E-7</v>
      </c>
      <c r="F12" s="1"/>
      <c r="G12" s="1"/>
    </row>
    <row r="15" spans="1:7" x14ac:dyDescent="0.3">
      <c r="E15" s="31"/>
    </row>
    <row r="16" spans="1:7" x14ac:dyDescent="0.3">
      <c r="E16" s="31"/>
    </row>
    <row r="17" spans="5:5" x14ac:dyDescent="0.3">
      <c r="E17" s="31"/>
    </row>
    <row r="18" spans="5:5" x14ac:dyDescent="0.3">
      <c r="E18" s="31"/>
    </row>
    <row r="19" spans="5:5" x14ac:dyDescent="0.3">
      <c r="E19" s="31"/>
    </row>
    <row r="20" spans="5:5" x14ac:dyDescent="0.3">
      <c r="E20" s="31"/>
    </row>
    <row r="21" spans="5:5" x14ac:dyDescent="0.3">
      <c r="E21" s="31"/>
    </row>
    <row r="22" spans="5:5" x14ac:dyDescent="0.3">
      <c r="E22" s="3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2" sqref="A2"/>
    </sheetView>
  </sheetViews>
  <sheetFormatPr defaultRowHeight="14.4" x14ac:dyDescent="0.3"/>
  <cols>
    <col min="1" max="1" width="35.44140625" customWidth="1"/>
    <col min="2" max="2" width="17.5546875" bestFit="1" customWidth="1"/>
    <col min="3" max="3" width="10.33203125" customWidth="1"/>
  </cols>
  <sheetData>
    <row r="1" spans="1:2" s="60" customFormat="1" x14ac:dyDescent="0.3">
      <c r="A1" s="60" t="s">
        <v>84</v>
      </c>
    </row>
    <row r="2" spans="1:2" s="60" customFormat="1" x14ac:dyDescent="0.3">
      <c r="A2" s="60" t="s">
        <v>79</v>
      </c>
    </row>
    <row r="3" spans="1:2" s="60" customFormat="1" x14ac:dyDescent="0.3"/>
    <row r="4" spans="1:2" x14ac:dyDescent="0.3">
      <c r="A4" s="3" t="s">
        <v>25</v>
      </c>
    </row>
    <row r="5" spans="1:2" x14ac:dyDescent="0.3">
      <c r="A5" t="s">
        <v>26</v>
      </c>
      <c r="B5" s="7">
        <v>1</v>
      </c>
    </row>
    <row r="6" spans="1:2" x14ac:dyDescent="0.3">
      <c r="A6" t="s">
        <v>27</v>
      </c>
      <c r="B6" s="7">
        <v>124</v>
      </c>
    </row>
    <row r="7" spans="1:2" x14ac:dyDescent="0.3">
      <c r="A7" t="s">
        <v>29</v>
      </c>
      <c r="B7" s="7">
        <v>116</v>
      </c>
    </row>
    <row r="8" spans="1:2" x14ac:dyDescent="0.3">
      <c r="A8" s="15" t="s">
        <v>31</v>
      </c>
      <c r="B8" s="16">
        <v>0.82648224334037457</v>
      </c>
    </row>
    <row r="9" spans="1:2" x14ac:dyDescent="0.3">
      <c r="A9" s="15" t="s">
        <v>32</v>
      </c>
      <c r="B9" s="16">
        <v>0.81601134423160404</v>
      </c>
    </row>
    <row r="10" spans="1:2" x14ac:dyDescent="0.3">
      <c r="A10" t="s">
        <v>33</v>
      </c>
      <c r="B10" s="2">
        <v>19.153574473655961</v>
      </c>
    </row>
    <row r="11" spans="1:2" x14ac:dyDescent="0.3">
      <c r="A11" t="s">
        <v>34</v>
      </c>
      <c r="B11" s="2">
        <v>19.335528123049833</v>
      </c>
    </row>
    <row r="12" spans="1:2" x14ac:dyDescent="0.3">
      <c r="A12" t="s">
        <v>35</v>
      </c>
      <c r="B12" s="5">
        <v>78.931353912875238</v>
      </c>
    </row>
    <row r="13" spans="1:2" x14ac:dyDescent="0.3">
      <c r="A13" t="s">
        <v>36</v>
      </c>
      <c r="B13" s="9">
        <v>1.6338926739356552E-16</v>
      </c>
    </row>
    <row r="14" spans="1:2" x14ac:dyDescent="0.3">
      <c r="A14" t="s">
        <v>37</v>
      </c>
      <c r="B14" s="8">
        <v>-1355.4699955206697</v>
      </c>
    </row>
    <row r="15" spans="1:2" x14ac:dyDescent="0.3">
      <c r="A15" t="s">
        <v>38</v>
      </c>
      <c r="B15" s="8">
        <v>108035128606.17215</v>
      </c>
    </row>
    <row r="16" spans="1:2" x14ac:dyDescent="0.3">
      <c r="A16" t="s">
        <v>39</v>
      </c>
      <c r="B16" s="8">
        <v>22681688937.939896</v>
      </c>
    </row>
    <row r="17" spans="1:7" x14ac:dyDescent="0.3">
      <c r="A17" t="s">
        <v>40</v>
      </c>
      <c r="B17" s="8">
        <v>195531801.18913704</v>
      </c>
    </row>
    <row r="18" spans="1:7" x14ac:dyDescent="0.3">
      <c r="A18" t="s">
        <v>41</v>
      </c>
      <c r="B18" s="8">
        <v>13983.268616068885</v>
      </c>
    </row>
    <row r="19" spans="1:7" x14ac:dyDescent="0.3">
      <c r="A19" t="s">
        <v>28</v>
      </c>
      <c r="B19" s="8">
        <v>9867.910898654387</v>
      </c>
    </row>
    <row r="20" spans="1:7" x14ac:dyDescent="0.3">
      <c r="A20" s="15" t="s">
        <v>30</v>
      </c>
      <c r="B20" s="17">
        <v>3.7658120790227928E-2</v>
      </c>
    </row>
    <row r="21" spans="1:7" x14ac:dyDescent="0.3">
      <c r="A21" s="15" t="s">
        <v>42</v>
      </c>
      <c r="B21" s="16">
        <v>2.0355016065863865</v>
      </c>
    </row>
    <row r="22" spans="1:7" x14ac:dyDescent="0.3">
      <c r="A22" t="s">
        <v>43</v>
      </c>
      <c r="B22" s="1" t="s">
        <v>44</v>
      </c>
    </row>
    <row r="23" spans="1:7" x14ac:dyDescent="0.3">
      <c r="A23" t="s">
        <v>45</v>
      </c>
      <c r="B23" s="10">
        <v>39.957215806440963</v>
      </c>
    </row>
    <row r="24" spans="1:7" x14ac:dyDescent="0.3">
      <c r="A24" t="s">
        <v>46</v>
      </c>
      <c r="B24" s="9">
        <v>2.1614137097657086E-2</v>
      </c>
    </row>
    <row r="25" spans="1:7" x14ac:dyDescent="0.3">
      <c r="A25" t="s">
        <v>47</v>
      </c>
      <c r="B25" s="5">
        <v>0.4686737991360137</v>
      </c>
    </row>
    <row r="26" spans="1:7" x14ac:dyDescent="0.3">
      <c r="A26" t="s">
        <v>48</v>
      </c>
      <c r="B26" s="5">
        <v>4.0891093689797771</v>
      </c>
    </row>
    <row r="27" spans="1:7" x14ac:dyDescent="0.3">
      <c r="A27" t="s">
        <v>49</v>
      </c>
      <c r="B27" s="5">
        <v>10.668028644193642</v>
      </c>
    </row>
    <row r="28" spans="1:7" x14ac:dyDescent="0.3">
      <c r="A28" t="s">
        <v>50</v>
      </c>
      <c r="B28" s="9">
        <v>4.8246633333514028E-3</v>
      </c>
    </row>
    <row r="30" spans="1:7" x14ac:dyDescent="0.3">
      <c r="A30" s="4" t="s">
        <v>16</v>
      </c>
      <c r="B30" s="4" t="s">
        <v>17</v>
      </c>
      <c r="C30" s="4" t="s">
        <v>51</v>
      </c>
      <c r="D30" s="4" t="s">
        <v>52</v>
      </c>
      <c r="E30" s="4" t="s">
        <v>53</v>
      </c>
    </row>
    <row r="31" spans="1:7" x14ac:dyDescent="0.3">
      <c r="A31" s="1" t="s">
        <v>7</v>
      </c>
      <c r="B31" s="5">
        <v>375941.45900411886</v>
      </c>
      <c r="C31" s="5">
        <v>32759.18462280431</v>
      </c>
      <c r="D31" s="5">
        <v>11.475910140401316</v>
      </c>
      <c r="E31" s="6">
        <v>1.1194642853242469E-16</v>
      </c>
      <c r="G31" t="s">
        <v>54</v>
      </c>
    </row>
    <row r="32" spans="1:7" x14ac:dyDescent="0.3">
      <c r="A32" s="1" t="s">
        <v>55</v>
      </c>
      <c r="B32" s="5">
        <v>9866.6084825659727</v>
      </c>
      <c r="C32" s="5">
        <v>1211.1640776776119</v>
      </c>
      <c r="D32" s="5">
        <v>8.1463846760424392</v>
      </c>
      <c r="E32" s="6">
        <v>1.0137920323732201E-11</v>
      </c>
    </row>
    <row r="33" spans="1:5" x14ac:dyDescent="0.3">
      <c r="A33" s="1" t="s">
        <v>56</v>
      </c>
      <c r="B33" s="5">
        <v>-1257.0470792493652</v>
      </c>
      <c r="C33" s="5">
        <v>97.590643911630181</v>
      </c>
      <c r="D33" s="5">
        <v>-12.8808155050974</v>
      </c>
      <c r="E33" s="6">
        <v>1.7671538289105194E-18</v>
      </c>
    </row>
    <row r="34" spans="1:5" x14ac:dyDescent="0.3">
      <c r="A34" s="1" t="s">
        <v>57</v>
      </c>
      <c r="B34" s="5">
        <v>19.62037089566671</v>
      </c>
      <c r="C34" s="5">
        <v>10.761832442407663</v>
      </c>
      <c r="D34" s="5">
        <v>1.8231440603322751</v>
      </c>
      <c r="E34" s="6">
        <v>7.0859982023264143E-2</v>
      </c>
    </row>
    <row r="35" spans="1:5" x14ac:dyDescent="0.3">
      <c r="A35" s="1" t="s">
        <v>58</v>
      </c>
      <c r="B35" s="5">
        <v>-37837.0463697409</v>
      </c>
      <c r="C35" s="5">
        <v>14208.642444314086</v>
      </c>
      <c r="D35" s="5">
        <v>-2.6629599919929197</v>
      </c>
      <c r="E35" s="6">
        <v>8.8425257693984412E-3</v>
      </c>
    </row>
    <row r="36" spans="1:5" x14ac:dyDescent="0.3">
      <c r="A36" s="1" t="s">
        <v>59</v>
      </c>
      <c r="B36" s="5">
        <v>45871.927095964442</v>
      </c>
      <c r="C36" s="5">
        <v>14112.852538616053</v>
      </c>
      <c r="D36" s="5">
        <v>3.2503653652192681</v>
      </c>
      <c r="E36" s="6">
        <v>1.5159292799570433E-3</v>
      </c>
    </row>
    <row r="37" spans="1:5" x14ac:dyDescent="0.3">
      <c r="A37" s="1" t="s">
        <v>60</v>
      </c>
      <c r="B37" s="5">
        <v>-118528.05965189754</v>
      </c>
      <c r="C37" s="5">
        <v>14137.867514641377</v>
      </c>
      <c r="D37" s="5">
        <v>-8.3837296911396422</v>
      </c>
      <c r="E37" s="6">
        <v>4.1622002568280314E-12</v>
      </c>
    </row>
    <row r="38" spans="1:5" x14ac:dyDescent="0.3">
      <c r="A38" s="1" t="s">
        <v>61</v>
      </c>
      <c r="B38" s="5">
        <v>76132.548323982628</v>
      </c>
      <c r="C38" s="5">
        <v>14153.584906641441</v>
      </c>
      <c r="D38" s="5">
        <v>5.3790293290470972</v>
      </c>
      <c r="E38" s="6">
        <v>5.8018994395670626E-7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54"/>
  <sheetViews>
    <sheetView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5546875" customWidth="1"/>
    <col min="2" max="2" width="6.88671875" bestFit="1" customWidth="1"/>
    <col min="3" max="3" width="11.109375" bestFit="1" customWidth="1"/>
    <col min="4" max="4" width="12.44140625" customWidth="1"/>
    <col min="5" max="5" width="12.44140625" style="58" customWidth="1"/>
    <col min="6" max="6" width="11.109375" style="58" bestFit="1" customWidth="1"/>
    <col min="7" max="10" width="11.109375" style="58" customWidth="1"/>
    <col min="11" max="13" width="12.5546875" customWidth="1"/>
    <col min="14" max="14" width="11.109375" style="58" bestFit="1" customWidth="1"/>
    <col min="15" max="15" width="10.88671875" bestFit="1" customWidth="1"/>
    <col min="16" max="16" width="7.88671875" bestFit="1" customWidth="1"/>
    <col min="17" max="17" width="8.6640625" bestFit="1" customWidth="1"/>
  </cols>
  <sheetData>
    <row r="1" spans="1:17" s="60" customFormat="1" x14ac:dyDescent="0.3">
      <c r="A1" s="60" t="s">
        <v>85</v>
      </c>
      <c r="E1" s="61"/>
      <c r="F1" s="61"/>
      <c r="G1" s="61"/>
      <c r="H1" s="61"/>
      <c r="I1" s="61"/>
      <c r="J1" s="61"/>
      <c r="N1" s="61"/>
    </row>
    <row r="2" spans="1:17" s="60" customFormat="1" x14ac:dyDescent="0.3">
      <c r="A2" s="60" t="s">
        <v>79</v>
      </c>
      <c r="E2" s="61"/>
      <c r="F2" s="61"/>
      <c r="G2" s="61"/>
      <c r="H2" s="61"/>
      <c r="I2" s="61"/>
      <c r="J2" s="61"/>
      <c r="N2" s="61"/>
    </row>
    <row r="3" spans="1:17" s="60" customFormat="1" x14ac:dyDescent="0.3">
      <c r="E3" s="61"/>
      <c r="F3" s="61"/>
      <c r="G3" s="61"/>
      <c r="H3" s="61"/>
      <c r="I3" s="61"/>
      <c r="J3" s="61"/>
      <c r="N3" s="61"/>
    </row>
    <row r="4" spans="1:17" s="20" customFormat="1" ht="39.75" customHeight="1" x14ac:dyDescent="0.3">
      <c r="A4" s="19" t="s">
        <v>0</v>
      </c>
      <c r="B4" s="19" t="s">
        <v>1</v>
      </c>
      <c r="C4" s="19" t="s">
        <v>2</v>
      </c>
      <c r="D4" s="19" t="s">
        <v>71</v>
      </c>
      <c r="E4" s="36" t="s">
        <v>76</v>
      </c>
      <c r="F4" s="36" t="s">
        <v>3</v>
      </c>
      <c r="G4" s="37" t="s">
        <v>72</v>
      </c>
      <c r="H4" s="38" t="s">
        <v>75</v>
      </c>
      <c r="I4" s="39" t="s">
        <v>72</v>
      </c>
      <c r="J4" s="38" t="s">
        <v>73</v>
      </c>
      <c r="K4" s="19" t="s">
        <v>74</v>
      </c>
      <c r="L4" s="19"/>
      <c r="M4" s="19"/>
      <c r="N4" s="36" t="s">
        <v>77</v>
      </c>
      <c r="O4" s="19" t="s">
        <v>22</v>
      </c>
      <c r="P4" s="19" t="s">
        <v>23</v>
      </c>
      <c r="Q4" s="19" t="s">
        <v>24</v>
      </c>
    </row>
    <row r="5" spans="1:17" x14ac:dyDescent="0.3">
      <c r="A5" s="1">
        <v>2003</v>
      </c>
      <c r="B5" s="1">
        <v>3</v>
      </c>
      <c r="C5" s="29">
        <v>309975.47700000001</v>
      </c>
      <c r="D5" s="18"/>
      <c r="E5" s="40">
        <f>+Coef!$B$5+'Data LT Inputs'!D5*Coef!$B$6+'Data LT Inputs'!E5*Coef!$B$7+'Data LT Inputs'!F5*Coef!$B$8+'Data LT Inputs'!G5*Coef!$B$9+'Data LT Inputs'!H5*Coef!$B$10+'Data LT Inputs'!I5*Coef!$B$11+'Data LT Inputs'!J5*Coef!$B$12</f>
        <v>284936.2739596797</v>
      </c>
      <c r="F5" s="41">
        <f>+E5</f>
        <v>284936.2739596797</v>
      </c>
      <c r="G5" s="42"/>
      <c r="H5" s="42"/>
      <c r="I5" s="42"/>
      <c r="J5" s="42"/>
      <c r="K5" s="18"/>
      <c r="L5" s="18"/>
      <c r="M5" s="18"/>
      <c r="N5" s="42">
        <v>284932.75231439603</v>
      </c>
      <c r="O5" s="2">
        <v>25042.724685604298</v>
      </c>
      <c r="P5" s="6">
        <v>8.0789373817478902E-2</v>
      </c>
      <c r="Q5" s="5">
        <v>1.7908932075624999</v>
      </c>
    </row>
    <row r="6" spans="1:17" x14ac:dyDescent="0.3">
      <c r="A6" s="1">
        <v>2003</v>
      </c>
      <c r="B6" s="1">
        <v>4</v>
      </c>
      <c r="C6" s="29">
        <v>274114.64799999999</v>
      </c>
      <c r="D6" s="18"/>
      <c r="E6" s="40">
        <f>+Coef!$B$5+'Data LT Inputs'!D6*Coef!$B$6+'Data LT Inputs'!E6*Coef!$B$7+'Data LT Inputs'!F6*Coef!$B$8+'Data LT Inputs'!G6*Coef!$B$9+'Data LT Inputs'!H6*Coef!$B$10+'Data LT Inputs'!I6*Coef!$B$11+'Data LT Inputs'!J6*Coef!$B$12</f>
        <v>285271.75001825253</v>
      </c>
      <c r="F6" s="41">
        <f t="shared" ref="F6:F69" si="0">+E6</f>
        <v>285271.75001825253</v>
      </c>
      <c r="G6" s="42"/>
      <c r="H6" s="42"/>
      <c r="I6" s="42"/>
      <c r="J6" s="42"/>
      <c r="K6" s="18"/>
      <c r="L6" s="18"/>
      <c r="M6" s="18"/>
      <c r="N6" s="42">
        <v>285268.22409616399</v>
      </c>
      <c r="O6" s="2">
        <v>-11153.576096164301</v>
      </c>
      <c r="P6" s="6">
        <v>-4.0689456683702302E-2</v>
      </c>
      <c r="Q6" s="5">
        <v>-0.797631404786178</v>
      </c>
    </row>
    <row r="7" spans="1:17" x14ac:dyDescent="0.3">
      <c r="A7" s="1">
        <v>2003</v>
      </c>
      <c r="B7" s="1">
        <v>5</v>
      </c>
      <c r="C7" s="29">
        <v>287674.29599999997</v>
      </c>
      <c r="D7" s="18"/>
      <c r="E7" s="40">
        <f>+Coef!$B$5+'Data LT Inputs'!D7*Coef!$B$6+'Data LT Inputs'!E7*Coef!$B$7+'Data LT Inputs'!F7*Coef!$B$8+'Data LT Inputs'!G7*Coef!$B$9+'Data LT Inputs'!H7*Coef!$B$10+'Data LT Inputs'!I7*Coef!$B$11+'Data LT Inputs'!J7*Coef!$B$12</f>
        <v>287512.07701586623</v>
      </c>
      <c r="F7" s="41">
        <f t="shared" si="0"/>
        <v>287512.07701586623</v>
      </c>
      <c r="G7" s="42"/>
      <c r="H7" s="42"/>
      <c r="I7" s="42"/>
      <c r="J7" s="42"/>
      <c r="K7" s="18"/>
      <c r="L7" s="18"/>
      <c r="M7" s="18"/>
      <c r="N7" s="42">
        <v>287507.98522322002</v>
      </c>
      <c r="O7" s="2">
        <v>166.310776779603</v>
      </c>
      <c r="P7" s="6">
        <v>5.7812178248835505E-4</v>
      </c>
      <c r="Q7" s="5">
        <v>1.18934678322063E-2</v>
      </c>
    </row>
    <row r="8" spans="1:17" x14ac:dyDescent="0.3">
      <c r="A8" s="1">
        <v>2003</v>
      </c>
      <c r="B8" s="1">
        <v>6</v>
      </c>
      <c r="C8" s="29">
        <v>295515.87900000002</v>
      </c>
      <c r="D8" s="18"/>
      <c r="E8" s="40">
        <f>+Coef!$B$5+'Data LT Inputs'!D8*Coef!$B$6+'Data LT Inputs'!E8*Coef!$B$7+'Data LT Inputs'!F8*Coef!$B$8+'Data LT Inputs'!G8*Coef!$B$9+'Data LT Inputs'!H8*Coef!$B$10+'Data LT Inputs'!I8*Coef!$B$11+'Data LT Inputs'!J8*Coef!$B$12</f>
        <v>287448.96363661939</v>
      </c>
      <c r="F8" s="41">
        <f t="shared" si="0"/>
        <v>287448.96363661939</v>
      </c>
      <c r="G8" s="42"/>
      <c r="H8" s="42"/>
      <c r="I8" s="42"/>
      <c r="J8" s="42"/>
      <c r="K8" s="18"/>
      <c r="L8" s="18"/>
      <c r="M8" s="18"/>
      <c r="N8" s="42">
        <v>287444.869881958</v>
      </c>
      <c r="O8" s="2">
        <v>8071.0091180419504</v>
      </c>
      <c r="P8" s="6">
        <v>2.7311592004306301E-2</v>
      </c>
      <c r="Q8" s="5">
        <v>0.57718621232877698</v>
      </c>
    </row>
    <row r="9" spans="1:17" x14ac:dyDescent="0.3">
      <c r="A9" s="1">
        <v>2003</v>
      </c>
      <c r="B9" s="1">
        <v>7</v>
      </c>
      <c r="C9" s="29">
        <v>291239.45600000001</v>
      </c>
      <c r="D9" s="18"/>
      <c r="E9" s="40">
        <f>+Coef!$B$5+'Data LT Inputs'!D9*Coef!$B$6+'Data LT Inputs'!E9*Coef!$B$7+'Data LT Inputs'!F9*Coef!$B$8+'Data LT Inputs'!G9*Coef!$B$9+'Data LT Inputs'!H9*Coef!$B$10+'Data LT Inputs'!I9*Coef!$B$11+'Data LT Inputs'!J9*Coef!$B$12</f>
        <v>287856.96588936023</v>
      </c>
      <c r="F9" s="41">
        <f t="shared" si="0"/>
        <v>287856.96588936023</v>
      </c>
      <c r="G9" s="42"/>
      <c r="H9" s="42"/>
      <c r="I9" s="42"/>
      <c r="J9" s="42"/>
      <c r="K9" s="18"/>
      <c r="L9" s="18"/>
      <c r="M9" s="18"/>
      <c r="N9" s="42">
        <v>287852.67661731201</v>
      </c>
      <c r="O9" s="2">
        <v>3386.7793826882798</v>
      </c>
      <c r="P9" s="6">
        <v>1.1628848059269401E-2</v>
      </c>
      <c r="Q9" s="5">
        <v>0.242200490087079</v>
      </c>
    </row>
    <row r="10" spans="1:17" x14ac:dyDescent="0.3">
      <c r="A10" s="1">
        <v>2003</v>
      </c>
      <c r="B10" s="1">
        <v>8</v>
      </c>
      <c r="C10" s="29">
        <v>267360.71299999999</v>
      </c>
      <c r="D10" s="18"/>
      <c r="E10" s="40">
        <f>+Coef!$B$5+'Data LT Inputs'!D10*Coef!$B$6+'Data LT Inputs'!E10*Coef!$B$7+'Data LT Inputs'!F10*Coef!$B$8+'Data LT Inputs'!G10*Coef!$B$9+'Data LT Inputs'!H10*Coef!$B$10+'Data LT Inputs'!I10*Coef!$B$11+'Data LT Inputs'!J10*Coef!$B$12</f>
        <v>287206.85597706534</v>
      </c>
      <c r="F10" s="41">
        <f t="shared" si="0"/>
        <v>287206.85597706534</v>
      </c>
      <c r="G10" s="42"/>
      <c r="H10" s="42"/>
      <c r="I10" s="42"/>
      <c r="J10" s="42"/>
      <c r="K10" s="18"/>
      <c r="L10" s="18"/>
      <c r="M10" s="18"/>
      <c r="N10" s="42">
        <v>287202.81726037897</v>
      </c>
      <c r="O10" s="2">
        <v>-19842.104260378801</v>
      </c>
      <c r="P10" s="6">
        <v>-7.4214734235761706E-2</v>
      </c>
      <c r="Q10" s="5">
        <v>-1.4189785732095801</v>
      </c>
    </row>
    <row r="11" spans="1:17" x14ac:dyDescent="0.3">
      <c r="A11" s="1">
        <v>2003</v>
      </c>
      <c r="B11" s="1">
        <v>9</v>
      </c>
      <c r="C11" s="29">
        <v>301125.73200000002</v>
      </c>
      <c r="D11" s="18"/>
      <c r="E11" s="40">
        <f>+Coef!$B$5+'Data LT Inputs'!D11*Coef!$B$6+'Data LT Inputs'!E11*Coef!$B$7+'Data LT Inputs'!F11*Coef!$B$8+'Data LT Inputs'!G11*Coef!$B$9+'Data LT Inputs'!H11*Coef!$B$10+'Data LT Inputs'!I11*Coef!$B$11+'Data LT Inputs'!J11*Coef!$B$12</f>
        <v>287569.37859114259</v>
      </c>
      <c r="F11" s="41">
        <f t="shared" si="0"/>
        <v>287569.37859114259</v>
      </c>
      <c r="G11" s="42"/>
      <c r="H11" s="42"/>
      <c r="I11" s="42"/>
      <c r="J11" s="42"/>
      <c r="K11" s="18"/>
      <c r="L11" s="18"/>
      <c r="M11" s="18"/>
      <c r="N11" s="42">
        <v>287565.38413178502</v>
      </c>
      <c r="O11" s="2">
        <v>13560.3478682149</v>
      </c>
      <c r="P11" s="6">
        <v>4.50321790109088E-2</v>
      </c>
      <c r="Q11" s="5">
        <v>0.96974810825320901</v>
      </c>
    </row>
    <row r="12" spans="1:17" x14ac:dyDescent="0.3">
      <c r="A12" s="1">
        <v>2003</v>
      </c>
      <c r="B12" s="1">
        <v>10</v>
      </c>
      <c r="C12" s="29">
        <v>283261.598</v>
      </c>
      <c r="D12" s="18"/>
      <c r="E12" s="40">
        <f>+Coef!$B$5+'Data LT Inputs'!D12*Coef!$B$6+'Data LT Inputs'!E12*Coef!$B$7+'Data LT Inputs'!F12*Coef!$B$8+'Data LT Inputs'!G12*Coef!$B$9+'Data LT Inputs'!H12*Coef!$B$10+'Data LT Inputs'!I12*Coef!$B$11+'Data LT Inputs'!J12*Coef!$B$12</f>
        <v>286760.46116080851</v>
      </c>
      <c r="F12" s="41">
        <f t="shared" si="0"/>
        <v>286760.46116080851</v>
      </c>
      <c r="G12" s="42"/>
      <c r="H12" s="42"/>
      <c r="I12" s="42"/>
      <c r="J12" s="42"/>
      <c r="K12" s="18"/>
      <c r="L12" s="18"/>
      <c r="M12" s="18"/>
      <c r="N12" s="42">
        <v>286756.78453684802</v>
      </c>
      <c r="O12" s="2">
        <v>-3495.1865368478998</v>
      </c>
      <c r="P12" s="6">
        <v>-1.23390765339391E-2</v>
      </c>
      <c r="Q12" s="5">
        <v>-0.24995306647295601</v>
      </c>
    </row>
    <row r="13" spans="1:17" x14ac:dyDescent="0.3">
      <c r="A13" s="1">
        <v>2003</v>
      </c>
      <c r="B13" s="1">
        <v>11</v>
      </c>
      <c r="C13" s="29">
        <v>283320.44900000002</v>
      </c>
      <c r="D13" s="18"/>
      <c r="E13" s="40">
        <f>+Coef!$B$5+'Data LT Inputs'!D13*Coef!$B$6+'Data LT Inputs'!E13*Coef!$B$7+'Data LT Inputs'!F13*Coef!$B$8+'Data LT Inputs'!G13*Coef!$B$9+'Data LT Inputs'!H13*Coef!$B$10+'Data LT Inputs'!I13*Coef!$B$11+'Data LT Inputs'!J13*Coef!$B$12</f>
        <v>285213.60874683183</v>
      </c>
      <c r="F13" s="41">
        <f t="shared" si="0"/>
        <v>285213.60874683183</v>
      </c>
      <c r="G13" s="42"/>
      <c r="H13" s="42"/>
      <c r="I13" s="42"/>
      <c r="J13" s="42"/>
      <c r="K13" s="18"/>
      <c r="L13" s="18"/>
      <c r="M13" s="18"/>
      <c r="N13" s="42">
        <v>285210.468498523</v>
      </c>
      <c r="O13" s="2">
        <v>-1890.01949852332</v>
      </c>
      <c r="P13" s="6">
        <v>-6.6709604096502201E-3</v>
      </c>
      <c r="Q13" s="5">
        <v>-0.135161933238512</v>
      </c>
    </row>
    <row r="14" spans="1:17" x14ac:dyDescent="0.3">
      <c r="A14" s="1">
        <v>2003</v>
      </c>
      <c r="B14" s="1">
        <v>12</v>
      </c>
      <c r="C14" s="29">
        <v>290410.10700000002</v>
      </c>
      <c r="D14" s="18"/>
      <c r="E14" s="40">
        <f>+Coef!$B$5+'Data LT Inputs'!D14*Coef!$B$6+'Data LT Inputs'!E14*Coef!$B$7+'Data LT Inputs'!F14*Coef!$B$8+'Data LT Inputs'!G14*Coef!$B$9+'Data LT Inputs'!H14*Coef!$B$10+'Data LT Inputs'!I14*Coef!$B$11+'Data LT Inputs'!J14*Coef!$B$12</f>
        <v>283096.34723558452</v>
      </c>
      <c r="F14" s="41">
        <f t="shared" si="0"/>
        <v>283096.34723558452</v>
      </c>
      <c r="G14" s="42"/>
      <c r="H14" s="42"/>
      <c r="I14" s="42"/>
      <c r="J14" s="42"/>
      <c r="K14" s="18"/>
      <c r="L14" s="18"/>
      <c r="M14" s="18"/>
      <c r="N14" s="42">
        <v>283093.88713314902</v>
      </c>
      <c r="O14" s="2">
        <v>7316.219866851</v>
      </c>
      <c r="P14" s="6">
        <v>2.5192717782549501E-2</v>
      </c>
      <c r="Q14" s="5">
        <v>0.523208581696751</v>
      </c>
    </row>
    <row r="15" spans="1:17" x14ac:dyDescent="0.3">
      <c r="A15" s="1">
        <v>2004</v>
      </c>
      <c r="B15" s="1">
        <v>1</v>
      </c>
      <c r="C15" s="29">
        <v>304127.89500000002</v>
      </c>
      <c r="D15" s="18"/>
      <c r="E15" s="40">
        <f>+Coef!$B$5+'Data LT Inputs'!D15*Coef!$B$6+'Data LT Inputs'!E15*Coef!$B$7+'Data LT Inputs'!F15*Coef!$B$8+'Data LT Inputs'!G15*Coef!$B$9+'Data LT Inputs'!H15*Coef!$B$10+'Data LT Inputs'!I15*Coef!$B$11+'Data LT Inputs'!J15*Coef!$B$12</f>
        <v>283255.55099319102</v>
      </c>
      <c r="F15" s="41">
        <f t="shared" si="0"/>
        <v>283255.55099319102</v>
      </c>
      <c r="G15" s="42"/>
      <c r="H15" s="42"/>
      <c r="I15" s="42"/>
      <c r="J15" s="42"/>
      <c r="K15" s="18"/>
      <c r="L15" s="18"/>
      <c r="M15" s="18"/>
      <c r="N15" s="42">
        <v>283253.16994125699</v>
      </c>
      <c r="O15" s="2">
        <v>20874.725058742901</v>
      </c>
      <c r="P15" s="6">
        <v>6.8637982250009805E-2</v>
      </c>
      <c r="Q15" s="5">
        <v>1.4928249136934899</v>
      </c>
    </row>
    <row r="16" spans="1:17" x14ac:dyDescent="0.3">
      <c r="A16" s="1">
        <v>2004</v>
      </c>
      <c r="B16" s="1">
        <v>2</v>
      </c>
      <c r="C16" s="29">
        <v>283829.36499999999</v>
      </c>
      <c r="D16" s="18"/>
      <c r="E16" s="40">
        <f>+Coef!$B$5+'Data LT Inputs'!D16*Coef!$B$6+'Data LT Inputs'!E16*Coef!$B$7+'Data LT Inputs'!F16*Coef!$B$8+'Data LT Inputs'!G16*Coef!$B$9+'Data LT Inputs'!H16*Coef!$B$10+'Data LT Inputs'!I16*Coef!$B$11+'Data LT Inputs'!J16*Coef!$B$12</f>
        <v>283759.53421389183</v>
      </c>
      <c r="F16" s="41">
        <f t="shared" si="0"/>
        <v>283759.53421389183</v>
      </c>
      <c r="G16" s="42"/>
      <c r="H16" s="42"/>
      <c r="I16" s="42"/>
      <c r="J16" s="42"/>
      <c r="K16" s="18"/>
      <c r="L16" s="18"/>
      <c r="M16" s="18"/>
      <c r="N16" s="42">
        <v>283757.20686979103</v>
      </c>
      <c r="O16" s="2">
        <v>72.158130209369105</v>
      </c>
      <c r="P16" s="6">
        <v>2.5423067204258102E-4</v>
      </c>
      <c r="Q16" s="5">
        <v>5.1602813545546496E-3</v>
      </c>
    </row>
    <row r="17" spans="1:17" x14ac:dyDescent="0.3">
      <c r="A17" s="1">
        <v>2004</v>
      </c>
      <c r="B17" s="1">
        <v>3</v>
      </c>
      <c r="C17" s="29">
        <v>277615.68400000001</v>
      </c>
      <c r="D17" s="18"/>
      <c r="E17" s="40">
        <f>+Coef!$B$5+'Data LT Inputs'!D17*Coef!$B$6+'Data LT Inputs'!E17*Coef!$B$7+'Data LT Inputs'!F17*Coef!$B$8+'Data LT Inputs'!G17*Coef!$B$9+'Data LT Inputs'!H17*Coef!$B$10+'Data LT Inputs'!I17*Coef!$B$11+'Data LT Inputs'!J17*Coef!$B$12</f>
        <v>284408.86977401562</v>
      </c>
      <c r="F17" s="41">
        <f t="shared" si="0"/>
        <v>284408.86977401562</v>
      </c>
      <c r="G17" s="42"/>
      <c r="H17" s="42"/>
      <c r="I17" s="42"/>
      <c r="J17" s="42"/>
      <c r="K17" s="18"/>
      <c r="L17" s="18"/>
      <c r="M17" s="18"/>
      <c r="N17" s="42">
        <v>284406.55928785499</v>
      </c>
      <c r="O17" s="2">
        <v>-6790.8752878551604</v>
      </c>
      <c r="P17" s="6">
        <v>-2.4461425197631E-2</v>
      </c>
      <c r="Q17" s="5">
        <v>-0.48563934552277099</v>
      </c>
    </row>
    <row r="18" spans="1:17" x14ac:dyDescent="0.3">
      <c r="A18" s="1">
        <v>2004</v>
      </c>
      <c r="B18" s="1">
        <v>4</v>
      </c>
      <c r="C18" s="29">
        <v>287666.13900000002</v>
      </c>
      <c r="D18" s="18"/>
      <c r="E18" s="40">
        <f>+Coef!$B$5+'Data LT Inputs'!D18*Coef!$B$6+'Data LT Inputs'!E18*Coef!$B$7+'Data LT Inputs'!F18*Coef!$B$8+'Data LT Inputs'!G18*Coef!$B$9+'Data LT Inputs'!H18*Coef!$B$10+'Data LT Inputs'!I18*Coef!$B$11+'Data LT Inputs'!J18*Coef!$B$12</f>
        <v>285490.03475760511</v>
      </c>
      <c r="F18" s="41">
        <f t="shared" si="0"/>
        <v>285490.03475760511</v>
      </c>
      <c r="G18" s="42"/>
      <c r="H18" s="42"/>
      <c r="I18" s="42"/>
      <c r="J18" s="42"/>
      <c r="K18" s="18"/>
      <c r="L18" s="18"/>
      <c r="M18" s="18"/>
      <c r="N18" s="42">
        <v>285487.69300378702</v>
      </c>
      <c r="O18" s="2">
        <v>2178.4459962126598</v>
      </c>
      <c r="P18" s="6">
        <v>7.5728273191467202E-3</v>
      </c>
      <c r="Q18" s="5">
        <v>0.15578832521772801</v>
      </c>
    </row>
    <row r="19" spans="1:17" x14ac:dyDescent="0.3">
      <c r="A19" s="1">
        <v>2004</v>
      </c>
      <c r="B19" s="1">
        <v>5</v>
      </c>
      <c r="C19" s="29">
        <v>284176.61599999998</v>
      </c>
      <c r="D19" s="18"/>
      <c r="E19" s="40">
        <f>+Coef!$B$5+'Data LT Inputs'!D19*Coef!$B$6+'Data LT Inputs'!E19*Coef!$B$7+'Data LT Inputs'!F19*Coef!$B$8+'Data LT Inputs'!G19*Coef!$B$9+'Data LT Inputs'!H19*Coef!$B$10+'Data LT Inputs'!I19*Coef!$B$11+'Data LT Inputs'!J19*Coef!$B$12</f>
        <v>286680.94776669733</v>
      </c>
      <c r="F19" s="41">
        <f t="shared" si="0"/>
        <v>286680.94776669733</v>
      </c>
      <c r="G19" s="42"/>
      <c r="H19" s="42"/>
      <c r="I19" s="42"/>
      <c r="J19" s="42"/>
      <c r="K19" s="18"/>
      <c r="L19" s="18"/>
      <c r="M19" s="18"/>
      <c r="N19" s="42">
        <v>286678.39857097302</v>
      </c>
      <c r="O19" s="2">
        <v>-2501.78257097292</v>
      </c>
      <c r="P19" s="6">
        <v>-8.8036187008888895E-3</v>
      </c>
      <c r="Q19" s="5">
        <v>-0.17891125943373101</v>
      </c>
    </row>
    <row r="20" spans="1:17" x14ac:dyDescent="0.3">
      <c r="A20" s="1">
        <v>2004</v>
      </c>
      <c r="B20" s="1">
        <v>6</v>
      </c>
      <c r="C20" s="29">
        <v>270981.15299999999</v>
      </c>
      <c r="D20" s="18"/>
      <c r="E20" s="40">
        <f>+Coef!$B$5+'Data LT Inputs'!D20*Coef!$B$6+'Data LT Inputs'!E20*Coef!$B$7+'Data LT Inputs'!F20*Coef!$B$8+'Data LT Inputs'!G20*Coef!$B$9+'Data LT Inputs'!H20*Coef!$B$10+'Data LT Inputs'!I20*Coef!$B$11+'Data LT Inputs'!J20*Coef!$B$12</f>
        <v>290375.27213620779</v>
      </c>
      <c r="F20" s="41">
        <f t="shared" si="0"/>
        <v>290375.27213620779</v>
      </c>
      <c r="G20" s="42"/>
      <c r="H20" s="42"/>
      <c r="I20" s="42"/>
      <c r="J20" s="42"/>
      <c r="K20" s="18"/>
      <c r="L20" s="18"/>
      <c r="M20" s="18"/>
      <c r="N20" s="42">
        <v>290371.85561151197</v>
      </c>
      <c r="O20" s="2">
        <v>-19390.702611512199</v>
      </c>
      <c r="P20" s="6">
        <v>-7.1557384699415694E-2</v>
      </c>
      <c r="Q20" s="5">
        <v>-1.3866972557017301</v>
      </c>
    </row>
    <row r="21" spans="1:17" x14ac:dyDescent="0.3">
      <c r="A21" s="1">
        <v>2004</v>
      </c>
      <c r="B21" s="1">
        <v>7</v>
      </c>
      <c r="C21" s="29">
        <v>320549.90000000002</v>
      </c>
      <c r="D21" s="18"/>
      <c r="E21" s="40">
        <f>+Coef!$B$5+'Data LT Inputs'!D21*Coef!$B$6+'Data LT Inputs'!E21*Coef!$B$7+'Data LT Inputs'!F21*Coef!$B$8+'Data LT Inputs'!G21*Coef!$B$9+'Data LT Inputs'!H21*Coef!$B$10+'Data LT Inputs'!I21*Coef!$B$11+'Data LT Inputs'!J21*Coef!$B$12</f>
        <v>290161.83375579765</v>
      </c>
      <c r="F21" s="41">
        <f t="shared" si="0"/>
        <v>290161.83375579765</v>
      </c>
      <c r="G21" s="42"/>
      <c r="H21" s="42"/>
      <c r="I21" s="42"/>
      <c r="J21" s="42"/>
      <c r="K21" s="18"/>
      <c r="L21" s="18"/>
      <c r="M21" s="18"/>
      <c r="N21" s="42">
        <v>290158.505335289</v>
      </c>
      <c r="O21" s="2">
        <v>30391.3946647107</v>
      </c>
      <c r="P21" s="6">
        <v>9.4810182953451796E-2</v>
      </c>
      <c r="Q21" s="5">
        <v>2.1733953855535901</v>
      </c>
    </row>
    <row r="22" spans="1:17" x14ac:dyDescent="0.3">
      <c r="A22" s="1">
        <v>2004</v>
      </c>
      <c r="B22" s="1">
        <v>8</v>
      </c>
      <c r="C22" s="29">
        <v>276030.38099999999</v>
      </c>
      <c r="D22" s="18"/>
      <c r="E22" s="40">
        <f>+Coef!$B$5+'Data LT Inputs'!D22*Coef!$B$6+'Data LT Inputs'!E22*Coef!$B$7+'Data LT Inputs'!F22*Coef!$B$8+'Data LT Inputs'!G22*Coef!$B$9+'Data LT Inputs'!H22*Coef!$B$10+'Data LT Inputs'!I22*Coef!$B$11+'Data LT Inputs'!J22*Coef!$B$12</f>
        <v>289917.95104676968</v>
      </c>
      <c r="F22" s="41">
        <f t="shared" si="0"/>
        <v>289917.95104676968</v>
      </c>
      <c r="G22" s="42"/>
      <c r="H22" s="42"/>
      <c r="I22" s="42"/>
      <c r="J22" s="42"/>
      <c r="K22" s="18"/>
      <c r="L22" s="18"/>
      <c r="M22" s="18"/>
      <c r="N22" s="42">
        <v>289914.82065414201</v>
      </c>
      <c r="O22" s="2">
        <v>-13884.439654142199</v>
      </c>
      <c r="P22" s="6">
        <v>-5.0300403904243597E-2</v>
      </c>
      <c r="Q22" s="5">
        <v>-0.99292505027252698</v>
      </c>
    </row>
    <row r="23" spans="1:17" x14ac:dyDescent="0.3">
      <c r="A23" s="1">
        <v>2004</v>
      </c>
      <c r="B23" s="1">
        <v>9</v>
      </c>
      <c r="C23" s="29">
        <v>271896.67099999997</v>
      </c>
      <c r="D23" s="18"/>
      <c r="E23" s="40">
        <f>+Coef!$B$5+'Data LT Inputs'!D23*Coef!$B$6+'Data LT Inputs'!E23*Coef!$B$7+'Data LT Inputs'!F23*Coef!$B$8+'Data LT Inputs'!G23*Coef!$B$9+'Data LT Inputs'!H23*Coef!$B$10+'Data LT Inputs'!I23*Coef!$B$11+'Data LT Inputs'!J23*Coef!$B$12</f>
        <v>289925.43708660494</v>
      </c>
      <c r="F23" s="41">
        <f t="shared" si="0"/>
        <v>289925.43708660494</v>
      </c>
      <c r="G23" s="42"/>
      <c r="H23" s="42"/>
      <c r="I23" s="42"/>
      <c r="J23" s="42"/>
      <c r="K23" s="18"/>
      <c r="L23" s="18"/>
      <c r="M23" s="18"/>
      <c r="N23" s="42">
        <v>289922.46211738099</v>
      </c>
      <c r="O23" s="2">
        <v>-18025.791117380701</v>
      </c>
      <c r="P23" s="6">
        <v>-6.6296475977746405E-2</v>
      </c>
      <c r="Q23" s="5">
        <v>-1.2890876403562801</v>
      </c>
    </row>
    <row r="24" spans="1:17" x14ac:dyDescent="0.3">
      <c r="A24" s="1">
        <v>2004</v>
      </c>
      <c r="B24" s="1">
        <v>10</v>
      </c>
      <c r="C24" s="29">
        <v>169107.201</v>
      </c>
      <c r="D24" s="18"/>
      <c r="E24" s="40">
        <f>+Coef!$B$5+'Data LT Inputs'!D24*Coef!$B$6+'Data LT Inputs'!E24*Coef!$B$7+'Data LT Inputs'!F24*Coef!$B$8+'Data LT Inputs'!G24*Coef!$B$9+'Data LT Inputs'!H24*Coef!$B$10+'Data LT Inputs'!I24*Coef!$B$11+'Data LT Inputs'!J24*Coef!$B$12</f>
        <v>169107.20100003574</v>
      </c>
      <c r="F24" s="41">
        <f t="shared" si="0"/>
        <v>169107.20100003574</v>
      </c>
      <c r="G24" s="42"/>
      <c r="H24" s="42"/>
      <c r="I24" s="42"/>
      <c r="J24" s="42"/>
      <c r="K24" s="18"/>
      <c r="L24" s="18"/>
      <c r="M24" s="18"/>
      <c r="N24" s="42">
        <v>169107.20100000399</v>
      </c>
      <c r="O24" s="2">
        <v>-4.2200554162263903E-9</v>
      </c>
      <c r="P24" s="6">
        <v>-2.4954912571856601E-14</v>
      </c>
      <c r="Q24" s="5">
        <v>-3.0179098621811101E-13</v>
      </c>
    </row>
    <row r="25" spans="1:17" x14ac:dyDescent="0.3">
      <c r="A25" s="1">
        <v>2004</v>
      </c>
      <c r="B25" s="1">
        <v>11</v>
      </c>
      <c r="C25" s="29">
        <v>361974.06199999998</v>
      </c>
      <c r="D25" s="18"/>
      <c r="E25" s="40">
        <f>+Coef!$B$5+'Data LT Inputs'!D25*Coef!$B$6+'Data LT Inputs'!E25*Coef!$B$7+'Data LT Inputs'!F25*Coef!$B$8+'Data LT Inputs'!G25*Coef!$B$9+'Data LT Inputs'!H25*Coef!$B$10+'Data LT Inputs'!I25*Coef!$B$11+'Data LT Inputs'!J25*Coef!$B$12</f>
        <v>361974.06200003449</v>
      </c>
      <c r="F25" s="41">
        <f t="shared" si="0"/>
        <v>361974.06200003449</v>
      </c>
      <c r="G25" s="42"/>
      <c r="H25" s="42"/>
      <c r="I25" s="42"/>
      <c r="J25" s="42"/>
      <c r="K25" s="18"/>
      <c r="L25" s="18"/>
      <c r="M25" s="18"/>
      <c r="N25" s="42">
        <v>361974.062000003</v>
      </c>
      <c r="O25" s="2">
        <v>-2.9103830456733699E-9</v>
      </c>
      <c r="P25" s="6">
        <v>-8.0403082740038203E-15</v>
      </c>
      <c r="Q25" s="5">
        <v>-2.0813171463318E-13</v>
      </c>
    </row>
    <row r="26" spans="1:17" x14ac:dyDescent="0.3">
      <c r="A26" s="1">
        <v>2004</v>
      </c>
      <c r="B26" s="1">
        <v>12</v>
      </c>
      <c r="C26" s="29">
        <v>330296.76500000001</v>
      </c>
      <c r="D26" s="18"/>
      <c r="E26" s="40">
        <f>+Coef!$B$5+'Data LT Inputs'!D26*Coef!$B$6+'Data LT Inputs'!E26*Coef!$B$7+'Data LT Inputs'!F26*Coef!$B$8+'Data LT Inputs'!G26*Coef!$B$9+'Data LT Inputs'!H26*Coef!$B$10+'Data LT Inputs'!I26*Coef!$B$11+'Data LT Inputs'!J26*Coef!$B$12</f>
        <v>284661.26667963288</v>
      </c>
      <c r="F26" s="41">
        <f t="shared" si="0"/>
        <v>284661.26667963288</v>
      </c>
      <c r="G26" s="42"/>
      <c r="H26" s="42"/>
      <c r="I26" s="42"/>
      <c r="J26" s="42"/>
      <c r="K26" s="18"/>
      <c r="L26" s="18"/>
      <c r="M26" s="18"/>
      <c r="N26" s="42">
        <v>284659.98606927699</v>
      </c>
      <c r="O26" s="2">
        <v>45636.778930722801</v>
      </c>
      <c r="P26" s="6">
        <v>0.13816901576593599</v>
      </c>
      <c r="Q26" s="5">
        <v>3.2636463654869399</v>
      </c>
    </row>
    <row r="27" spans="1:17" x14ac:dyDescent="0.3">
      <c r="A27" s="1">
        <v>2005</v>
      </c>
      <c r="B27" s="1">
        <v>1</v>
      </c>
      <c r="C27" s="29">
        <v>299271.06300000002</v>
      </c>
      <c r="D27" s="18"/>
      <c r="E27" s="40">
        <f>+Coef!$B$5+'Data LT Inputs'!D27*Coef!$B$6+'Data LT Inputs'!E27*Coef!$B$7+'Data LT Inputs'!F27*Coef!$B$8+'Data LT Inputs'!G27*Coef!$B$9+'Data LT Inputs'!H27*Coef!$B$10+'Data LT Inputs'!I27*Coef!$B$11+'Data LT Inputs'!J27*Coef!$B$12</f>
        <v>284539.30303511239</v>
      </c>
      <c r="F27" s="41">
        <f t="shared" si="0"/>
        <v>284539.30303511239</v>
      </c>
      <c r="G27" s="42"/>
      <c r="H27" s="42"/>
      <c r="I27" s="42"/>
      <c r="J27" s="42"/>
      <c r="K27" s="18"/>
      <c r="L27" s="18"/>
      <c r="M27" s="18"/>
      <c r="N27" s="42">
        <v>284538.11151650501</v>
      </c>
      <c r="O27" s="2">
        <v>14732.951483495101</v>
      </c>
      <c r="P27" s="6">
        <v>4.92294555170378E-2</v>
      </c>
      <c r="Q27" s="5">
        <v>1.0536051116796601</v>
      </c>
    </row>
    <row r="28" spans="1:17" x14ac:dyDescent="0.3">
      <c r="A28" s="1">
        <v>2005</v>
      </c>
      <c r="B28" s="1">
        <v>2</v>
      </c>
      <c r="C28" s="29">
        <v>264274.52399999998</v>
      </c>
      <c r="D28" s="18"/>
      <c r="E28" s="40">
        <f>+Coef!$B$5+'Data LT Inputs'!D28*Coef!$B$6+'Data LT Inputs'!E28*Coef!$B$7+'Data LT Inputs'!F28*Coef!$B$8+'Data LT Inputs'!G28*Coef!$B$9+'Data LT Inputs'!H28*Coef!$B$10+'Data LT Inputs'!I28*Coef!$B$11+'Data LT Inputs'!J28*Coef!$B$12</f>
        <v>284460.63169381366</v>
      </c>
      <c r="F28" s="41">
        <f t="shared" si="0"/>
        <v>284460.63169381366</v>
      </c>
      <c r="G28" s="42"/>
      <c r="H28" s="42"/>
      <c r="I28" s="42"/>
      <c r="J28" s="42"/>
      <c r="K28" s="18"/>
      <c r="L28" s="18"/>
      <c r="M28" s="18"/>
      <c r="N28" s="42">
        <v>284459.54005572799</v>
      </c>
      <c r="O28" s="2">
        <v>-20185.0160557278</v>
      </c>
      <c r="P28" s="6">
        <v>-7.6378970436544194E-2</v>
      </c>
      <c r="Q28" s="5">
        <v>-1.44350140020998</v>
      </c>
    </row>
    <row r="29" spans="1:17" x14ac:dyDescent="0.3">
      <c r="A29" s="1">
        <v>2005</v>
      </c>
      <c r="B29" s="1">
        <v>3</v>
      </c>
      <c r="C29" s="29">
        <v>280157.59000000003</v>
      </c>
      <c r="D29" s="18"/>
      <c r="E29" s="40">
        <f>+Coef!$B$5+'Data LT Inputs'!D29*Coef!$B$6+'Data LT Inputs'!E29*Coef!$B$7+'Data LT Inputs'!F29*Coef!$B$8+'Data LT Inputs'!G29*Coef!$B$9+'Data LT Inputs'!H29*Coef!$B$10+'Data LT Inputs'!I29*Coef!$B$11+'Data LT Inputs'!J29*Coef!$B$12</f>
        <v>285310.36910171167</v>
      </c>
      <c r="F29" s="41">
        <f t="shared" si="0"/>
        <v>285310.36910171167</v>
      </c>
      <c r="G29" s="42"/>
      <c r="H29" s="42"/>
      <c r="I29" s="42"/>
      <c r="J29" s="42"/>
      <c r="K29" s="18"/>
      <c r="L29" s="18"/>
      <c r="M29" s="18"/>
      <c r="N29" s="42">
        <v>285309.15960047301</v>
      </c>
      <c r="O29" s="2">
        <v>-5151.5696004729798</v>
      </c>
      <c r="P29" s="6">
        <v>-1.83881136344476E-2</v>
      </c>
      <c r="Q29" s="5">
        <v>-0.36840683757849901</v>
      </c>
    </row>
    <row r="30" spans="1:17" x14ac:dyDescent="0.3">
      <c r="A30" s="1">
        <v>2005</v>
      </c>
      <c r="B30" s="1">
        <v>4</v>
      </c>
      <c r="C30" s="29">
        <v>278450.658</v>
      </c>
      <c r="D30" s="18"/>
      <c r="E30" s="40">
        <f>+Coef!$B$5+'Data LT Inputs'!D30*Coef!$B$6+'Data LT Inputs'!E30*Coef!$B$7+'Data LT Inputs'!F30*Coef!$B$8+'Data LT Inputs'!G30*Coef!$B$9+'Data LT Inputs'!H30*Coef!$B$10+'Data LT Inputs'!I30*Coef!$B$11+'Data LT Inputs'!J30*Coef!$B$12</f>
        <v>285995.37448600511</v>
      </c>
      <c r="F30" s="41">
        <f t="shared" si="0"/>
        <v>285995.37448600511</v>
      </c>
      <c r="G30" s="42"/>
      <c r="H30" s="42"/>
      <c r="I30" s="42"/>
      <c r="J30" s="42"/>
      <c r="K30" s="18"/>
      <c r="L30" s="18"/>
      <c r="M30" s="18"/>
      <c r="N30" s="42">
        <v>285994.08587374602</v>
      </c>
      <c r="O30" s="2">
        <v>-7543.4278737463801</v>
      </c>
      <c r="P30" s="6">
        <v>-2.70907166387316E-2</v>
      </c>
      <c r="Q30" s="5">
        <v>-0.53945702436268195</v>
      </c>
    </row>
    <row r="31" spans="1:17" x14ac:dyDescent="0.3">
      <c r="A31" s="1">
        <v>2005</v>
      </c>
      <c r="B31" s="1">
        <v>5</v>
      </c>
      <c r="C31" s="29">
        <v>261214.58600000001</v>
      </c>
      <c r="D31" s="18"/>
      <c r="E31" s="40">
        <f>+Coef!$B$5+'Data LT Inputs'!D31*Coef!$B$6+'Data LT Inputs'!E31*Coef!$B$7+'Data LT Inputs'!F31*Coef!$B$8+'Data LT Inputs'!G31*Coef!$B$9+'Data LT Inputs'!H31*Coef!$B$10+'Data LT Inputs'!I31*Coef!$B$11+'Data LT Inputs'!J31*Coef!$B$12</f>
        <v>287289.22663271881</v>
      </c>
      <c r="F31" s="41">
        <f t="shared" si="0"/>
        <v>287289.22663271881</v>
      </c>
      <c r="G31" s="42"/>
      <c r="H31" s="42"/>
      <c r="I31" s="42"/>
      <c r="J31" s="42"/>
      <c r="K31" s="18"/>
      <c r="L31" s="18"/>
      <c r="M31" s="18"/>
      <c r="N31" s="42">
        <v>287287.723551584</v>
      </c>
      <c r="O31" s="2">
        <v>-26073.137551584001</v>
      </c>
      <c r="P31" s="6">
        <v>-9.9815013973163197E-2</v>
      </c>
      <c r="Q31" s="5">
        <v>-1.864581651046</v>
      </c>
    </row>
    <row r="32" spans="1:17" x14ac:dyDescent="0.3">
      <c r="A32" s="1">
        <v>2005</v>
      </c>
      <c r="B32" s="1">
        <v>6</v>
      </c>
      <c r="C32" s="29">
        <v>272576.06099999999</v>
      </c>
      <c r="D32" s="18"/>
      <c r="E32" s="40">
        <f>+Coef!$B$5+'Data LT Inputs'!D32*Coef!$B$6+'Data LT Inputs'!E32*Coef!$B$7+'Data LT Inputs'!F32*Coef!$B$8+'Data LT Inputs'!G32*Coef!$B$9+'Data LT Inputs'!H32*Coef!$B$10+'Data LT Inputs'!I32*Coef!$B$11+'Data LT Inputs'!J32*Coef!$B$12</f>
        <v>288570.46951854014</v>
      </c>
      <c r="F32" s="41">
        <f t="shared" si="0"/>
        <v>288570.46951854014</v>
      </c>
      <c r="G32" s="42"/>
      <c r="H32" s="42"/>
      <c r="I32" s="42"/>
      <c r="J32" s="42"/>
      <c r="K32" s="18"/>
      <c r="L32" s="18"/>
      <c r="M32" s="18"/>
      <c r="N32" s="42">
        <v>288568.72738330503</v>
      </c>
      <c r="O32" s="2">
        <v>-15992.666383305001</v>
      </c>
      <c r="P32" s="6">
        <v>-5.8672307188799601E-2</v>
      </c>
      <c r="Q32" s="5">
        <v>-1.1436917490506999</v>
      </c>
    </row>
    <row r="33" spans="1:17" x14ac:dyDescent="0.3">
      <c r="A33" s="1">
        <v>2005</v>
      </c>
      <c r="B33" s="1">
        <v>7</v>
      </c>
      <c r="C33" s="29">
        <v>260098.614</v>
      </c>
      <c r="D33" s="18"/>
      <c r="E33" s="40">
        <f>+Coef!$B$5+'Data LT Inputs'!D33*Coef!$B$6+'Data LT Inputs'!E33*Coef!$B$7+'Data LT Inputs'!F33*Coef!$B$8+'Data LT Inputs'!G33*Coef!$B$9+'Data LT Inputs'!H33*Coef!$B$10+'Data LT Inputs'!I33*Coef!$B$11+'Data LT Inputs'!J33*Coef!$B$12</f>
        <v>290284.05699860549</v>
      </c>
      <c r="F33" s="41">
        <f t="shared" si="0"/>
        <v>290284.05699860549</v>
      </c>
      <c r="G33" s="42"/>
      <c r="H33" s="42"/>
      <c r="I33" s="42"/>
      <c r="J33" s="42"/>
      <c r="K33" s="18"/>
      <c r="L33" s="18"/>
      <c r="M33" s="18"/>
      <c r="N33" s="42">
        <v>290282.05340569699</v>
      </c>
      <c r="O33" s="2">
        <v>-30183.439405697001</v>
      </c>
      <c r="P33" s="6">
        <v>-0.116046137045917</v>
      </c>
      <c r="Q33" s="5">
        <v>-2.1585237745160599</v>
      </c>
    </row>
    <row r="34" spans="1:17" x14ac:dyDescent="0.3">
      <c r="A34" s="1">
        <v>2005</v>
      </c>
      <c r="B34" s="1">
        <v>8</v>
      </c>
      <c r="C34" s="29">
        <v>293565.67599999998</v>
      </c>
      <c r="D34" s="18"/>
      <c r="E34" s="40">
        <f>+Coef!$B$5+'Data LT Inputs'!D34*Coef!$B$6+'Data LT Inputs'!E34*Coef!$B$7+'Data LT Inputs'!F34*Coef!$B$8+'Data LT Inputs'!G34*Coef!$B$9+'Data LT Inputs'!H34*Coef!$B$10+'Data LT Inputs'!I34*Coef!$B$11+'Data LT Inputs'!J34*Coef!$B$12</f>
        <v>289626.22092348355</v>
      </c>
      <c r="F34" s="41">
        <f t="shared" si="0"/>
        <v>289626.22092348355</v>
      </c>
      <c r="G34" s="42"/>
      <c r="H34" s="42"/>
      <c r="I34" s="42"/>
      <c r="J34" s="42"/>
      <c r="K34" s="18"/>
      <c r="L34" s="18"/>
      <c r="M34" s="18"/>
      <c r="N34" s="42">
        <v>289624.33931649302</v>
      </c>
      <c r="O34" s="2">
        <v>3941.3366835073698</v>
      </c>
      <c r="P34" s="6">
        <v>1.3425740833228001E-2</v>
      </c>
      <c r="Q34" s="5">
        <v>0.28185883061150302</v>
      </c>
    </row>
    <row r="35" spans="1:17" x14ac:dyDescent="0.3">
      <c r="A35" s="1">
        <v>2005</v>
      </c>
      <c r="B35" s="1">
        <v>9</v>
      </c>
      <c r="C35" s="29">
        <v>250149.264</v>
      </c>
      <c r="D35" s="18"/>
      <c r="E35" s="40">
        <f>+Coef!$B$5+'Data LT Inputs'!D35*Coef!$B$6+'Data LT Inputs'!E35*Coef!$B$7+'Data LT Inputs'!F35*Coef!$B$8+'Data LT Inputs'!G35*Coef!$B$9+'Data LT Inputs'!H35*Coef!$B$10+'Data LT Inputs'!I35*Coef!$B$11+'Data LT Inputs'!J35*Coef!$B$12</f>
        <v>250149.2640000353</v>
      </c>
      <c r="F35" s="41">
        <f t="shared" si="0"/>
        <v>250149.2640000353</v>
      </c>
      <c r="G35" s="42"/>
      <c r="H35" s="42"/>
      <c r="I35" s="42"/>
      <c r="J35" s="42"/>
      <c r="K35" s="18"/>
      <c r="L35" s="18"/>
      <c r="M35" s="18"/>
      <c r="N35" s="42">
        <v>250149.264000002</v>
      </c>
      <c r="O35" s="2">
        <v>-2.4738255888223598E-9</v>
      </c>
      <c r="P35" s="6">
        <v>-9.8893978309780902E-15</v>
      </c>
      <c r="Q35" s="5">
        <v>-1.7691195743820299E-13</v>
      </c>
    </row>
    <row r="36" spans="1:17" x14ac:dyDescent="0.3">
      <c r="A36" s="1">
        <v>2005</v>
      </c>
      <c r="B36" s="1">
        <v>10</v>
      </c>
      <c r="C36" s="29">
        <v>330084.63199999998</v>
      </c>
      <c r="D36" s="18"/>
      <c r="E36" s="40">
        <f>+Coef!$B$5+'Data LT Inputs'!D36*Coef!$B$6+'Data LT Inputs'!E36*Coef!$B$7+'Data LT Inputs'!F36*Coef!$B$8+'Data LT Inputs'!G36*Coef!$B$9+'Data LT Inputs'!H36*Coef!$B$10+'Data LT Inputs'!I36*Coef!$B$11+'Data LT Inputs'!J36*Coef!$B$12</f>
        <v>330084.63200003479</v>
      </c>
      <c r="F36" s="41">
        <f t="shared" si="0"/>
        <v>330084.63200003479</v>
      </c>
      <c r="G36" s="42"/>
      <c r="H36" s="42"/>
      <c r="I36" s="42"/>
      <c r="J36" s="42"/>
      <c r="K36" s="18"/>
      <c r="L36" s="18"/>
      <c r="M36" s="18"/>
      <c r="N36" s="42">
        <v>330084.63200000301</v>
      </c>
      <c r="O36" s="2">
        <v>-3.14321368932724E-9</v>
      </c>
      <c r="P36" s="6">
        <v>-9.5224478349153792E-15</v>
      </c>
      <c r="Q36" s="5">
        <v>-2.24782251803834E-13</v>
      </c>
    </row>
    <row r="37" spans="1:17" x14ac:dyDescent="0.3">
      <c r="A37" s="1">
        <v>2005</v>
      </c>
      <c r="B37" s="1">
        <v>11</v>
      </c>
      <c r="C37" s="29">
        <v>284157.62</v>
      </c>
      <c r="D37" s="18"/>
      <c r="E37" s="40">
        <f>+Coef!$B$5+'Data LT Inputs'!D37*Coef!$B$6+'Data LT Inputs'!E37*Coef!$B$7+'Data LT Inputs'!F37*Coef!$B$8+'Data LT Inputs'!G37*Coef!$B$9+'Data LT Inputs'!H37*Coef!$B$10+'Data LT Inputs'!I37*Coef!$B$11+'Data LT Inputs'!J37*Coef!$B$12</f>
        <v>282429.48273515829</v>
      </c>
      <c r="F37" s="41">
        <f t="shared" si="0"/>
        <v>282429.48273515829</v>
      </c>
      <c r="G37" s="42"/>
      <c r="H37" s="42"/>
      <c r="I37" s="42"/>
      <c r="J37" s="42"/>
      <c r="K37" s="18"/>
      <c r="L37" s="18"/>
      <c r="M37" s="18"/>
      <c r="N37" s="42">
        <v>282429.390031163</v>
      </c>
      <c r="O37" s="2">
        <v>1728.22996883676</v>
      </c>
      <c r="P37" s="6">
        <v>6.0819413142493397E-3</v>
      </c>
      <c r="Q37" s="5">
        <v>0.123591795667302</v>
      </c>
    </row>
    <row r="38" spans="1:17" x14ac:dyDescent="0.3">
      <c r="A38" s="1">
        <v>2005</v>
      </c>
      <c r="B38" s="1">
        <v>12</v>
      </c>
      <c r="C38" s="29">
        <v>287644.70299999998</v>
      </c>
      <c r="D38" s="18"/>
      <c r="E38" s="40">
        <f>+Coef!$B$5+'Data LT Inputs'!D38*Coef!$B$6+'Data LT Inputs'!E38*Coef!$B$7+'Data LT Inputs'!F38*Coef!$B$8+'Data LT Inputs'!G38*Coef!$B$9+'Data LT Inputs'!H38*Coef!$B$10+'Data LT Inputs'!I38*Coef!$B$11+'Data LT Inputs'!J38*Coef!$B$12</f>
        <v>282220.16363370366</v>
      </c>
      <c r="F38" s="41">
        <f t="shared" si="0"/>
        <v>282220.16363370366</v>
      </c>
      <c r="G38" s="42"/>
      <c r="H38" s="42"/>
      <c r="I38" s="42"/>
      <c r="J38" s="42"/>
      <c r="K38" s="18"/>
      <c r="L38" s="18"/>
      <c r="M38" s="18"/>
      <c r="N38" s="42">
        <v>282220.45116049802</v>
      </c>
      <c r="O38" s="2">
        <v>5424.2518395023699</v>
      </c>
      <c r="P38" s="6">
        <v>1.8857471675751199E-2</v>
      </c>
      <c r="Q38" s="5">
        <v>0.38790730231752102</v>
      </c>
    </row>
    <row r="39" spans="1:17" x14ac:dyDescent="0.3">
      <c r="A39" s="1">
        <v>2006</v>
      </c>
      <c r="B39" s="1">
        <v>1</v>
      </c>
      <c r="C39" s="29">
        <v>273359.90999999997</v>
      </c>
      <c r="D39" s="18"/>
      <c r="E39" s="40">
        <f>+Coef!$B$5+'Data LT Inputs'!D39*Coef!$B$6+'Data LT Inputs'!E39*Coef!$B$7+'Data LT Inputs'!F39*Coef!$B$8+'Data LT Inputs'!G39*Coef!$B$9+'Data LT Inputs'!H39*Coef!$B$10+'Data LT Inputs'!I39*Coef!$B$11+'Data LT Inputs'!J39*Coef!$B$12</f>
        <v>284122.21513891965</v>
      </c>
      <c r="F39" s="41">
        <f t="shared" si="0"/>
        <v>284122.21513891965</v>
      </c>
      <c r="G39" s="42"/>
      <c r="H39" s="42"/>
      <c r="I39" s="42"/>
      <c r="J39" s="42"/>
      <c r="K39" s="18"/>
      <c r="L39" s="18"/>
      <c r="M39" s="18"/>
      <c r="N39" s="42">
        <v>284122.45635037799</v>
      </c>
      <c r="O39" s="2">
        <v>-10762.546350378299</v>
      </c>
      <c r="P39" s="6">
        <v>-3.9371341431808003E-2</v>
      </c>
      <c r="Q39" s="5">
        <v>-0.76966749413049895</v>
      </c>
    </row>
    <row r="40" spans="1:17" x14ac:dyDescent="0.3">
      <c r="A40" s="1">
        <v>2006</v>
      </c>
      <c r="B40" s="1">
        <v>2</v>
      </c>
      <c r="C40" s="29">
        <v>312553.71999999997</v>
      </c>
      <c r="D40" s="18"/>
      <c r="E40" s="40">
        <f>+Coef!$B$5+'Data LT Inputs'!D40*Coef!$B$6+'Data LT Inputs'!E40*Coef!$B$7+'Data LT Inputs'!F40*Coef!$B$8+'Data LT Inputs'!G40*Coef!$B$9+'Data LT Inputs'!H40*Coef!$B$10+'Data LT Inputs'!I40*Coef!$B$11+'Data LT Inputs'!J40*Coef!$B$12</f>
        <v>284282.1227480282</v>
      </c>
      <c r="F40" s="41">
        <f t="shared" si="0"/>
        <v>284282.1227480282</v>
      </c>
      <c r="G40" s="42"/>
      <c r="H40" s="42"/>
      <c r="I40" s="42"/>
      <c r="J40" s="42"/>
      <c r="K40" s="18"/>
      <c r="L40" s="18"/>
      <c r="M40" s="18"/>
      <c r="N40" s="42">
        <v>284282.48495989898</v>
      </c>
      <c r="O40" s="2">
        <v>28271.235040101099</v>
      </c>
      <c r="P40" s="6">
        <v>9.04524029984385E-2</v>
      </c>
      <c r="Q40" s="5">
        <v>2.0217753235064202</v>
      </c>
    </row>
    <row r="41" spans="1:17" x14ac:dyDescent="0.3">
      <c r="A41" s="1">
        <v>2006</v>
      </c>
      <c r="B41" s="1">
        <v>3</v>
      </c>
      <c r="C41" s="29">
        <v>275849.90899999999</v>
      </c>
      <c r="D41" s="18"/>
      <c r="E41" s="40">
        <f>+Coef!$B$5+'Data LT Inputs'!D41*Coef!$B$6+'Data LT Inputs'!E41*Coef!$B$7+'Data LT Inputs'!F41*Coef!$B$8+'Data LT Inputs'!G41*Coef!$B$9+'Data LT Inputs'!H41*Coef!$B$10+'Data LT Inputs'!I41*Coef!$B$11+'Data LT Inputs'!J41*Coef!$B$12</f>
        <v>284447.82388413814</v>
      </c>
      <c r="F41" s="41">
        <f t="shared" si="0"/>
        <v>284447.82388413814</v>
      </c>
      <c r="G41" s="42"/>
      <c r="H41" s="42"/>
      <c r="I41" s="42"/>
      <c r="J41" s="42"/>
      <c r="K41" s="18"/>
      <c r="L41" s="18"/>
      <c r="M41" s="18"/>
      <c r="N41" s="42">
        <v>284448.192677213</v>
      </c>
      <c r="O41" s="2">
        <v>-8598.2836772130704</v>
      </c>
      <c r="P41" s="6">
        <v>-3.1170152306314799E-2</v>
      </c>
      <c r="Q41" s="5">
        <v>-0.61489346816435597</v>
      </c>
    </row>
    <row r="42" spans="1:17" x14ac:dyDescent="0.3">
      <c r="A42" s="1">
        <v>2006</v>
      </c>
      <c r="B42" s="1">
        <v>4</v>
      </c>
      <c r="C42" s="29">
        <v>283304.39899999998</v>
      </c>
      <c r="D42" s="18"/>
      <c r="E42" s="40">
        <f>+Coef!$B$5+'Data LT Inputs'!D42*Coef!$B$6+'Data LT Inputs'!E42*Coef!$B$7+'Data LT Inputs'!F42*Coef!$B$8+'Data LT Inputs'!G42*Coef!$B$9+'Data LT Inputs'!H42*Coef!$B$10+'Data LT Inputs'!I42*Coef!$B$11+'Data LT Inputs'!J42*Coef!$B$12</f>
        <v>286304.71988591267</v>
      </c>
      <c r="F42" s="41">
        <f t="shared" si="0"/>
        <v>286304.71988591267</v>
      </c>
      <c r="G42" s="42"/>
      <c r="H42" s="42"/>
      <c r="I42" s="42"/>
      <c r="J42" s="42"/>
      <c r="K42" s="18"/>
      <c r="L42" s="18"/>
      <c r="M42" s="18"/>
      <c r="N42" s="42">
        <v>286304.763097513</v>
      </c>
      <c r="O42" s="2">
        <v>-3000.36409751273</v>
      </c>
      <c r="P42" s="6">
        <v>-1.0590601868885E-2</v>
      </c>
      <c r="Q42" s="5">
        <v>-0.21456657571844701</v>
      </c>
    </row>
    <row r="43" spans="1:17" x14ac:dyDescent="0.3">
      <c r="A43" s="1">
        <v>2006</v>
      </c>
      <c r="B43" s="1">
        <v>5</v>
      </c>
      <c r="C43" s="29">
        <v>286804.60200000001</v>
      </c>
      <c r="D43" s="18"/>
      <c r="E43" s="40">
        <f>+Coef!$B$5+'Data LT Inputs'!D43*Coef!$B$6+'Data LT Inputs'!E43*Coef!$B$7+'Data LT Inputs'!F43*Coef!$B$8+'Data LT Inputs'!G43*Coef!$B$9+'Data LT Inputs'!H43*Coef!$B$10+'Data LT Inputs'!I43*Coef!$B$11+'Data LT Inputs'!J43*Coef!$B$12</f>
        <v>286291.87603959657</v>
      </c>
      <c r="F43" s="41">
        <f t="shared" si="0"/>
        <v>286291.87603959657</v>
      </c>
      <c r="G43" s="42"/>
      <c r="H43" s="42"/>
      <c r="I43" s="42"/>
      <c r="J43" s="42"/>
      <c r="K43" s="18"/>
      <c r="L43" s="18"/>
      <c r="M43" s="18"/>
      <c r="N43" s="42">
        <v>286291.89165397402</v>
      </c>
      <c r="O43" s="2">
        <v>512.71034602582199</v>
      </c>
      <c r="P43" s="6">
        <v>1.78766429286871E-3</v>
      </c>
      <c r="Q43" s="5">
        <v>3.66657177951763E-2</v>
      </c>
    </row>
    <row r="44" spans="1:17" x14ac:dyDescent="0.3">
      <c r="A44" s="1">
        <v>2006</v>
      </c>
      <c r="B44" s="1">
        <v>6</v>
      </c>
      <c r="C44" s="29">
        <v>328951.34499999997</v>
      </c>
      <c r="D44" s="18"/>
      <c r="E44" s="40">
        <f>+Coef!$B$5+'Data LT Inputs'!D44*Coef!$B$6+'Data LT Inputs'!E44*Coef!$B$7+'Data LT Inputs'!F44*Coef!$B$8+'Data LT Inputs'!G44*Coef!$B$9+'Data LT Inputs'!H44*Coef!$B$10+'Data LT Inputs'!I44*Coef!$B$11+'Data LT Inputs'!J44*Coef!$B$12</f>
        <v>287645.17505650135</v>
      </c>
      <c r="F44" s="41">
        <f t="shared" si="0"/>
        <v>287645.17505650135</v>
      </c>
      <c r="G44" s="42"/>
      <c r="H44" s="42"/>
      <c r="I44" s="42"/>
      <c r="J44" s="42"/>
      <c r="K44" s="18"/>
      <c r="L44" s="18"/>
      <c r="M44" s="18"/>
      <c r="N44" s="42">
        <v>287644.82595519302</v>
      </c>
      <c r="O44" s="2">
        <v>41306.519044807203</v>
      </c>
      <c r="P44" s="6">
        <v>0.12557029990197199</v>
      </c>
      <c r="Q44" s="5">
        <v>2.95397427053617</v>
      </c>
    </row>
    <row r="45" spans="1:17" x14ac:dyDescent="0.3">
      <c r="A45" s="1">
        <v>2006</v>
      </c>
      <c r="B45" s="1">
        <v>7</v>
      </c>
      <c r="C45" s="29">
        <v>295071.62800000003</v>
      </c>
      <c r="D45" s="18"/>
      <c r="E45" s="40">
        <f>+Coef!$B$5+'Data LT Inputs'!D45*Coef!$B$6+'Data LT Inputs'!E45*Coef!$B$7+'Data LT Inputs'!F45*Coef!$B$8+'Data LT Inputs'!G45*Coef!$B$9+'Data LT Inputs'!H45*Coef!$B$10+'Data LT Inputs'!I45*Coef!$B$11+'Data LT Inputs'!J45*Coef!$B$12</f>
        <v>285969.06459911499</v>
      </c>
      <c r="F45" s="41">
        <f t="shared" si="0"/>
        <v>285969.06459911499</v>
      </c>
      <c r="G45" s="42"/>
      <c r="H45" s="42"/>
      <c r="I45" s="42"/>
      <c r="J45" s="42"/>
      <c r="K45" s="18"/>
      <c r="L45" s="18"/>
      <c r="M45" s="18"/>
      <c r="N45" s="42">
        <v>285969.04459668201</v>
      </c>
      <c r="O45" s="2">
        <v>9102.5834033184801</v>
      </c>
      <c r="P45" s="6">
        <v>3.0848724647015099E-2</v>
      </c>
      <c r="Q45" s="5">
        <v>0.65095771298580596</v>
      </c>
    </row>
    <row r="46" spans="1:17" x14ac:dyDescent="0.3">
      <c r="A46" s="1">
        <v>2006</v>
      </c>
      <c r="B46" s="1">
        <v>8</v>
      </c>
      <c r="C46" s="29">
        <v>293401.98499999999</v>
      </c>
      <c r="D46" s="18"/>
      <c r="E46" s="40">
        <f>+Coef!$B$5+'Data LT Inputs'!D46*Coef!$B$6+'Data LT Inputs'!E46*Coef!$B$7+'Data LT Inputs'!F46*Coef!$B$8+'Data LT Inputs'!G46*Coef!$B$9+'Data LT Inputs'!H46*Coef!$B$10+'Data LT Inputs'!I46*Coef!$B$11+'Data LT Inputs'!J46*Coef!$B$12</f>
        <v>287457.38211568393</v>
      </c>
      <c r="F46" s="41">
        <f t="shared" si="0"/>
        <v>287457.38211568393</v>
      </c>
      <c r="G46" s="42"/>
      <c r="H46" s="42"/>
      <c r="I46" s="42"/>
      <c r="J46" s="42"/>
      <c r="K46" s="18"/>
      <c r="L46" s="18"/>
      <c r="M46" s="18"/>
      <c r="N46" s="42">
        <v>287457.06942172401</v>
      </c>
      <c r="O46" s="2">
        <v>5944.9155782763301</v>
      </c>
      <c r="P46" s="6">
        <v>2.0262015535703799E-2</v>
      </c>
      <c r="Q46" s="5">
        <v>0.42514179516527401</v>
      </c>
    </row>
    <row r="47" spans="1:17" x14ac:dyDescent="0.3">
      <c r="A47" s="1">
        <v>2006</v>
      </c>
      <c r="B47" s="1">
        <v>9</v>
      </c>
      <c r="C47" s="29">
        <v>282279.076</v>
      </c>
      <c r="D47" s="18"/>
      <c r="E47" s="40">
        <f>+Coef!$B$5+'Data LT Inputs'!D47*Coef!$B$6+'Data LT Inputs'!E47*Coef!$B$7+'Data LT Inputs'!F47*Coef!$B$8+'Data LT Inputs'!G47*Coef!$B$9+'Data LT Inputs'!H47*Coef!$B$10+'Data LT Inputs'!I47*Coef!$B$11+'Data LT Inputs'!J47*Coef!$B$12</f>
        <v>287314.5730475437</v>
      </c>
      <c r="F47" s="41">
        <f t="shared" si="0"/>
        <v>287314.5730475437</v>
      </c>
      <c r="G47" s="42"/>
      <c r="H47" s="42"/>
      <c r="I47" s="42"/>
      <c r="J47" s="42"/>
      <c r="K47" s="18"/>
      <c r="L47" s="18"/>
      <c r="M47" s="18"/>
      <c r="N47" s="42">
        <v>287314.40242939402</v>
      </c>
      <c r="O47" s="2">
        <v>-5035.3264293935499</v>
      </c>
      <c r="P47" s="6">
        <v>-1.7838114325531999E-2</v>
      </c>
      <c r="Q47" s="5">
        <v>-0.360093880097824</v>
      </c>
    </row>
    <row r="48" spans="1:17" x14ac:dyDescent="0.3">
      <c r="A48" s="1">
        <v>2006</v>
      </c>
      <c r="B48" s="1">
        <v>10</v>
      </c>
      <c r="C48" s="29">
        <v>295575.06400000001</v>
      </c>
      <c r="D48" s="18"/>
      <c r="E48" s="40">
        <f>+Coef!$B$5+'Data LT Inputs'!D48*Coef!$B$6+'Data LT Inputs'!E48*Coef!$B$7+'Data LT Inputs'!F48*Coef!$B$8+'Data LT Inputs'!G48*Coef!$B$9+'Data LT Inputs'!H48*Coef!$B$10+'Data LT Inputs'!I48*Coef!$B$11+'Data LT Inputs'!J48*Coef!$B$12</f>
        <v>287421.23833890498</v>
      </c>
      <c r="F48" s="41">
        <f t="shared" si="0"/>
        <v>287421.23833890498</v>
      </c>
      <c r="G48" s="42"/>
      <c r="H48" s="42"/>
      <c r="I48" s="42"/>
      <c r="J48" s="42"/>
      <c r="K48" s="18"/>
      <c r="L48" s="18"/>
      <c r="M48" s="18"/>
      <c r="N48" s="42">
        <v>287421.23842837499</v>
      </c>
      <c r="O48" s="2">
        <v>8153.8255716248004</v>
      </c>
      <c r="P48" s="6">
        <v>2.7586310770873399E-2</v>
      </c>
      <c r="Q48" s="5">
        <v>0.58310870782628899</v>
      </c>
    </row>
    <row r="49" spans="1:17" x14ac:dyDescent="0.3">
      <c r="A49" s="1">
        <v>2006</v>
      </c>
      <c r="B49" s="1">
        <v>11</v>
      </c>
      <c r="C49" s="29">
        <v>301935.11099999998</v>
      </c>
      <c r="D49" s="18"/>
      <c r="E49" s="40">
        <f>+Coef!$B$5+'Data LT Inputs'!D49*Coef!$B$6+'Data LT Inputs'!E49*Coef!$B$7+'Data LT Inputs'!F49*Coef!$B$8+'Data LT Inputs'!G49*Coef!$B$9+'Data LT Inputs'!H49*Coef!$B$10+'Data LT Inputs'!I49*Coef!$B$11+'Data LT Inputs'!J49*Coef!$B$12</f>
        <v>284531.19414572942</v>
      </c>
      <c r="F49" s="41">
        <f t="shared" si="0"/>
        <v>284531.19414572942</v>
      </c>
      <c r="G49" s="42"/>
      <c r="H49" s="42"/>
      <c r="I49" s="42"/>
      <c r="J49" s="42"/>
      <c r="K49" s="18"/>
      <c r="L49" s="18"/>
      <c r="M49" s="18"/>
      <c r="N49" s="42">
        <v>284531.91625687701</v>
      </c>
      <c r="O49" s="2">
        <v>17403.194743123098</v>
      </c>
      <c r="P49" s="6">
        <v>5.7638857188500599E-2</v>
      </c>
      <c r="Q49" s="5">
        <v>1.24456358669561</v>
      </c>
    </row>
    <row r="50" spans="1:17" x14ac:dyDescent="0.3">
      <c r="A50" s="1">
        <v>2006</v>
      </c>
      <c r="B50" s="1">
        <v>12</v>
      </c>
      <c r="C50" s="29">
        <v>272573.97899999999</v>
      </c>
      <c r="D50" s="18"/>
      <c r="E50" s="40">
        <f>+Coef!$B$5+'Data LT Inputs'!D50*Coef!$B$6+'Data LT Inputs'!E50*Coef!$B$7+'Data LT Inputs'!F50*Coef!$B$8+'Data LT Inputs'!G50*Coef!$B$9+'Data LT Inputs'!H50*Coef!$B$10+'Data LT Inputs'!I50*Coef!$B$11+'Data LT Inputs'!J50*Coef!$B$12</f>
        <v>283347.84407987702</v>
      </c>
      <c r="F50" s="41">
        <f t="shared" si="0"/>
        <v>283347.84407987702</v>
      </c>
      <c r="G50" s="42"/>
      <c r="H50" s="42"/>
      <c r="I50" s="42"/>
      <c r="J50" s="42"/>
      <c r="K50" s="18"/>
      <c r="L50" s="18"/>
      <c r="M50" s="18"/>
      <c r="N50" s="42">
        <v>283348.78092720802</v>
      </c>
      <c r="O50" s="2">
        <v>-10774.8019272077</v>
      </c>
      <c r="P50" s="6">
        <v>-3.9529825872364997E-2</v>
      </c>
      <c r="Q50" s="5">
        <v>-0.77054393347861405</v>
      </c>
    </row>
    <row r="51" spans="1:17" x14ac:dyDescent="0.3">
      <c r="A51" s="1">
        <v>2007</v>
      </c>
      <c r="B51" s="1">
        <v>1</v>
      </c>
      <c r="C51" s="29">
        <v>298852.93099999998</v>
      </c>
      <c r="D51" s="18"/>
      <c r="E51" s="40">
        <f>+Coef!$B$5+'Data LT Inputs'!D51*Coef!$B$6+'Data LT Inputs'!E51*Coef!$B$7+'Data LT Inputs'!F51*Coef!$B$8+'Data LT Inputs'!G51*Coef!$B$9+'Data LT Inputs'!H51*Coef!$B$10+'Data LT Inputs'!I51*Coef!$B$11+'Data LT Inputs'!J51*Coef!$B$12</f>
        <v>282730.69315798016</v>
      </c>
      <c r="F51" s="41">
        <f t="shared" si="0"/>
        <v>282730.69315798016</v>
      </c>
      <c r="G51" s="42"/>
      <c r="H51" s="42"/>
      <c r="I51" s="42"/>
      <c r="J51" s="42"/>
      <c r="K51" s="18"/>
      <c r="L51" s="18"/>
      <c r="M51" s="18"/>
      <c r="N51" s="42">
        <v>282731.78513954999</v>
      </c>
      <c r="O51" s="2">
        <v>16121.1458604503</v>
      </c>
      <c r="P51" s="6">
        <v>5.39434089085453E-2</v>
      </c>
      <c r="Q51" s="5">
        <v>1.1528797677595</v>
      </c>
    </row>
    <row r="52" spans="1:17" x14ac:dyDescent="0.3">
      <c r="A52" s="1">
        <v>2007</v>
      </c>
      <c r="B52" s="1">
        <v>2</v>
      </c>
      <c r="C52" s="29">
        <v>275151.31099999999</v>
      </c>
      <c r="D52" s="18"/>
      <c r="E52" s="40">
        <f>+Coef!$B$5+'Data LT Inputs'!D52*Coef!$B$6+'Data LT Inputs'!E52*Coef!$B$7+'Data LT Inputs'!F52*Coef!$B$8+'Data LT Inputs'!G52*Coef!$B$9+'Data LT Inputs'!H52*Coef!$B$10+'Data LT Inputs'!I52*Coef!$B$11+'Data LT Inputs'!J52*Coef!$B$12</f>
        <v>280511.64064645709</v>
      </c>
      <c r="F52" s="41">
        <f t="shared" si="0"/>
        <v>280511.64064645709</v>
      </c>
      <c r="G52" s="42"/>
      <c r="H52" s="42"/>
      <c r="I52" s="42"/>
      <c r="J52" s="42"/>
      <c r="K52" s="18"/>
      <c r="L52" s="18"/>
      <c r="M52" s="18"/>
      <c r="N52" s="42">
        <v>280513.12524424098</v>
      </c>
      <c r="O52" s="2">
        <v>-5361.8142442410499</v>
      </c>
      <c r="P52" s="6">
        <v>-1.94867842888128E-2</v>
      </c>
      <c r="Q52" s="5">
        <v>-0.38344217056153801</v>
      </c>
    </row>
    <row r="53" spans="1:17" x14ac:dyDescent="0.3">
      <c r="A53" s="1">
        <v>2007</v>
      </c>
      <c r="B53" s="1">
        <v>3</v>
      </c>
      <c r="C53" s="29">
        <v>277842.717</v>
      </c>
      <c r="D53" s="18"/>
      <c r="E53" s="40">
        <f>+Coef!$B$5+'Data LT Inputs'!D53*Coef!$B$6+'Data LT Inputs'!E53*Coef!$B$7+'Data LT Inputs'!F53*Coef!$B$8+'Data LT Inputs'!G53*Coef!$B$9+'Data LT Inputs'!H53*Coef!$B$10+'Data LT Inputs'!I53*Coef!$B$11+'Data LT Inputs'!J53*Coef!$B$12</f>
        <v>279879.39318534458</v>
      </c>
      <c r="F53" s="41">
        <f t="shared" si="0"/>
        <v>279879.39318534458</v>
      </c>
      <c r="G53" s="42"/>
      <c r="H53" s="42"/>
      <c r="I53" s="42"/>
      <c r="J53" s="42"/>
      <c r="K53" s="18"/>
      <c r="L53" s="18"/>
      <c r="M53" s="18"/>
      <c r="N53" s="42">
        <v>279880.85866030498</v>
      </c>
      <c r="O53" s="2">
        <v>-2038.1416603048001</v>
      </c>
      <c r="P53" s="6">
        <v>-7.3355950528831001E-3</v>
      </c>
      <c r="Q53" s="5">
        <v>-0.145754669322713</v>
      </c>
    </row>
    <row r="54" spans="1:17" x14ac:dyDescent="0.3">
      <c r="A54" s="1">
        <v>2007</v>
      </c>
      <c r="B54" s="1">
        <v>4</v>
      </c>
      <c r="C54" s="29">
        <v>242845.633</v>
      </c>
      <c r="D54" s="18"/>
      <c r="E54" s="40">
        <f>+Coef!$B$5+'Data LT Inputs'!D54*Coef!$B$6+'Data LT Inputs'!E54*Coef!$B$7+'Data LT Inputs'!F54*Coef!$B$8+'Data LT Inputs'!G54*Coef!$B$9+'Data LT Inputs'!H54*Coef!$B$10+'Data LT Inputs'!I54*Coef!$B$11+'Data LT Inputs'!J54*Coef!$B$12</f>
        <v>278706.15166500508</v>
      </c>
      <c r="F54" s="41">
        <f t="shared" si="0"/>
        <v>278706.15166500508</v>
      </c>
      <c r="G54" s="42"/>
      <c r="H54" s="42"/>
      <c r="I54" s="42"/>
      <c r="J54" s="42"/>
      <c r="K54" s="18"/>
      <c r="L54" s="18"/>
      <c r="M54" s="18"/>
      <c r="N54" s="42">
        <v>278707.71187545202</v>
      </c>
      <c r="O54" s="2">
        <v>-35862.0788754522</v>
      </c>
      <c r="P54" s="6">
        <v>-0.14767438241499001</v>
      </c>
      <c r="Q54" s="5">
        <v>-2.5646232298371801</v>
      </c>
    </row>
    <row r="55" spans="1:17" x14ac:dyDescent="0.3">
      <c r="A55" s="1">
        <v>2007</v>
      </c>
      <c r="B55" s="1">
        <v>5</v>
      </c>
      <c r="C55" s="29">
        <v>286954.03700000001</v>
      </c>
      <c r="D55" s="18"/>
      <c r="E55" s="40">
        <f>+Coef!$B$5+'Data LT Inputs'!D55*Coef!$B$6+'Data LT Inputs'!E55*Coef!$B$7+'Data LT Inputs'!F55*Coef!$B$8+'Data LT Inputs'!G55*Coef!$B$9+'Data LT Inputs'!H55*Coef!$B$10+'Data LT Inputs'!I55*Coef!$B$11+'Data LT Inputs'!J55*Coef!$B$12</f>
        <v>279027.72880561993</v>
      </c>
      <c r="F55" s="41">
        <f t="shared" si="0"/>
        <v>279027.72880561993</v>
      </c>
      <c r="G55" s="42"/>
      <c r="H55" s="42"/>
      <c r="I55" s="42"/>
      <c r="J55" s="42"/>
      <c r="K55" s="18"/>
      <c r="L55" s="18"/>
      <c r="M55" s="18"/>
      <c r="N55" s="42">
        <v>279029.09334684798</v>
      </c>
      <c r="O55" s="2">
        <v>7924.9436531516803</v>
      </c>
      <c r="P55" s="6">
        <v>2.7617467020168401E-2</v>
      </c>
      <c r="Q55" s="5">
        <v>0.56674055786363697</v>
      </c>
    </row>
    <row r="56" spans="1:17" x14ac:dyDescent="0.3">
      <c r="A56" s="1">
        <v>2007</v>
      </c>
      <c r="B56" s="1">
        <v>6</v>
      </c>
      <c r="C56" s="29">
        <v>278871.97899999999</v>
      </c>
      <c r="D56" s="18"/>
      <c r="E56" s="40">
        <f>+Coef!$B$5+'Data LT Inputs'!D56*Coef!$B$6+'Data LT Inputs'!E56*Coef!$B$7+'Data LT Inputs'!F56*Coef!$B$8+'Data LT Inputs'!G56*Coef!$B$9+'Data LT Inputs'!H56*Coef!$B$10+'Data LT Inputs'!I56*Coef!$B$11+'Data LT Inputs'!J56*Coef!$B$12</f>
        <v>280039.37553212763</v>
      </c>
      <c r="F56" s="41">
        <f t="shared" si="0"/>
        <v>280039.37553212763</v>
      </c>
      <c r="G56" s="42"/>
      <c r="H56" s="42"/>
      <c r="I56" s="42"/>
      <c r="J56" s="42"/>
      <c r="K56" s="18"/>
      <c r="L56" s="18"/>
      <c r="M56" s="18"/>
      <c r="N56" s="42">
        <v>280040.37139124097</v>
      </c>
      <c r="O56" s="2">
        <v>-1168.3923912412699</v>
      </c>
      <c r="P56" s="6">
        <v>-4.1897088242102403E-3</v>
      </c>
      <c r="Q56" s="5">
        <v>-8.3555844003050495E-2</v>
      </c>
    </row>
    <row r="57" spans="1:17" x14ac:dyDescent="0.3">
      <c r="A57" s="1">
        <v>2007</v>
      </c>
      <c r="B57" s="1">
        <v>7</v>
      </c>
      <c r="C57" s="29">
        <v>270910.37900000002</v>
      </c>
      <c r="D57" s="18"/>
      <c r="E57" s="40">
        <f>+Coef!$B$5+'Data LT Inputs'!D57*Coef!$B$6+'Data LT Inputs'!E57*Coef!$B$7+'Data LT Inputs'!F57*Coef!$B$8+'Data LT Inputs'!G57*Coef!$B$9+'Data LT Inputs'!H57*Coef!$B$10+'Data LT Inputs'!I57*Coef!$B$11+'Data LT Inputs'!J57*Coef!$B$12</f>
        <v>280793.97950160585</v>
      </c>
      <c r="F57" s="41">
        <f t="shared" si="0"/>
        <v>280793.97950160585</v>
      </c>
      <c r="G57" s="42"/>
      <c r="H57" s="42"/>
      <c r="I57" s="42"/>
      <c r="J57" s="42"/>
      <c r="K57" s="18"/>
      <c r="L57" s="18"/>
      <c r="M57" s="18"/>
      <c r="N57" s="42">
        <v>280794.73511366599</v>
      </c>
      <c r="O57" s="2">
        <v>-9884.3561136662593</v>
      </c>
      <c r="P57" s="6">
        <v>-3.6485704793415299E-2</v>
      </c>
      <c r="Q57" s="5">
        <v>-0.70686502556447195</v>
      </c>
    </row>
    <row r="58" spans="1:17" x14ac:dyDescent="0.3">
      <c r="A58" s="1">
        <v>2007</v>
      </c>
      <c r="B58" s="1">
        <v>8</v>
      </c>
      <c r="C58" s="29">
        <v>252699.50700000001</v>
      </c>
      <c r="D58" s="18"/>
      <c r="E58" s="40">
        <f>+Coef!$B$5+'Data LT Inputs'!D58*Coef!$B$6+'Data LT Inputs'!E58*Coef!$B$7+'Data LT Inputs'!F58*Coef!$B$8+'Data LT Inputs'!G58*Coef!$B$9+'Data LT Inputs'!H58*Coef!$B$10+'Data LT Inputs'!I58*Coef!$B$11+'Data LT Inputs'!J58*Coef!$B$12</f>
        <v>280231.31739802909</v>
      </c>
      <c r="F58" s="41">
        <f t="shared" si="0"/>
        <v>280231.31739802909</v>
      </c>
      <c r="G58" s="42"/>
      <c r="H58" s="42"/>
      <c r="I58" s="42"/>
      <c r="J58" s="42"/>
      <c r="K58" s="18"/>
      <c r="L58" s="18"/>
      <c r="M58" s="18"/>
      <c r="N58" s="42">
        <v>280232.01349188702</v>
      </c>
      <c r="O58" s="2">
        <v>-27532.506491887001</v>
      </c>
      <c r="P58" s="6">
        <v>-0.10895354256424</v>
      </c>
      <c r="Q58" s="5">
        <v>-1.9689462501592401</v>
      </c>
    </row>
    <row r="59" spans="1:17" x14ac:dyDescent="0.3">
      <c r="A59" s="1">
        <v>2007</v>
      </c>
      <c r="B59" s="1">
        <v>9</v>
      </c>
      <c r="C59" s="29">
        <v>275468.25699999998</v>
      </c>
      <c r="D59" s="18"/>
      <c r="E59" s="40">
        <f>+Coef!$B$5+'Data LT Inputs'!D59*Coef!$B$6+'Data LT Inputs'!E59*Coef!$B$7+'Data LT Inputs'!F59*Coef!$B$8+'Data LT Inputs'!G59*Coef!$B$9+'Data LT Inputs'!H59*Coef!$B$10+'Data LT Inputs'!I59*Coef!$B$11+'Data LT Inputs'!J59*Coef!$B$12</f>
        <v>277389.54318809009</v>
      </c>
      <c r="F59" s="41">
        <f t="shared" si="0"/>
        <v>277389.54318809009</v>
      </c>
      <c r="G59" s="42"/>
      <c r="H59" s="42"/>
      <c r="I59" s="42"/>
      <c r="J59" s="42"/>
      <c r="K59" s="18"/>
      <c r="L59" s="18"/>
      <c r="M59" s="18"/>
      <c r="N59" s="42">
        <v>277390.73569201998</v>
      </c>
      <c r="O59" s="2">
        <v>-1922.4786920195299</v>
      </c>
      <c r="P59" s="6">
        <v>-6.97894818428946E-3</v>
      </c>
      <c r="Q59" s="5">
        <v>-0.13748320418187501</v>
      </c>
    </row>
    <row r="60" spans="1:17" x14ac:dyDescent="0.3">
      <c r="A60" s="1">
        <v>2007</v>
      </c>
      <c r="B60" s="1">
        <v>10</v>
      </c>
      <c r="C60" s="29">
        <v>279559.88299999997</v>
      </c>
      <c r="D60" s="18"/>
      <c r="E60" s="40">
        <f>+Coef!$B$5+'Data LT Inputs'!D60*Coef!$B$6+'Data LT Inputs'!E60*Coef!$B$7+'Data LT Inputs'!F60*Coef!$B$8+'Data LT Inputs'!G60*Coef!$B$9+'Data LT Inputs'!H60*Coef!$B$10+'Data LT Inputs'!I60*Coef!$B$11+'Data LT Inputs'!J60*Coef!$B$12</f>
        <v>274342.79496791796</v>
      </c>
      <c r="F60" s="41">
        <f t="shared" si="0"/>
        <v>274342.79496791796</v>
      </c>
      <c r="G60" s="42"/>
      <c r="H60" s="42"/>
      <c r="I60" s="42"/>
      <c r="J60" s="42"/>
      <c r="K60" s="18"/>
      <c r="L60" s="18"/>
      <c r="M60" s="18"/>
      <c r="N60" s="42">
        <v>274344.48692113702</v>
      </c>
      <c r="O60" s="2">
        <v>5215.3960788632403</v>
      </c>
      <c r="P60" s="6">
        <v>1.8655738523338999E-2</v>
      </c>
      <c r="Q60" s="5">
        <v>0.37297129324563599</v>
      </c>
    </row>
    <row r="61" spans="1:17" x14ac:dyDescent="0.3">
      <c r="A61" s="1">
        <v>2007</v>
      </c>
      <c r="B61" s="1">
        <v>11</v>
      </c>
      <c r="C61" s="29">
        <v>261196.046</v>
      </c>
      <c r="D61" s="18"/>
      <c r="E61" s="40">
        <f>+Coef!$B$5+'Data LT Inputs'!D61*Coef!$B$6+'Data LT Inputs'!E61*Coef!$B$7+'Data LT Inputs'!F61*Coef!$B$8+'Data LT Inputs'!G61*Coef!$B$9+'Data LT Inputs'!H61*Coef!$B$10+'Data LT Inputs'!I61*Coef!$B$11+'Data LT Inputs'!J61*Coef!$B$12</f>
        <v>269803.41723624908</v>
      </c>
      <c r="F61" s="41">
        <f t="shared" si="0"/>
        <v>269803.41723624908</v>
      </c>
      <c r="G61" s="42"/>
      <c r="H61" s="42"/>
      <c r="I61" s="42"/>
      <c r="J61" s="42"/>
      <c r="K61" s="18"/>
      <c r="L61" s="18"/>
      <c r="M61" s="18"/>
      <c r="N61" s="42">
        <v>269806.11624099099</v>
      </c>
      <c r="O61" s="2">
        <v>-8610.0702409907008</v>
      </c>
      <c r="P61" s="6">
        <v>-3.2964014474364201E-2</v>
      </c>
      <c r="Q61" s="5">
        <v>-0.61573636674168197</v>
      </c>
    </row>
    <row r="62" spans="1:17" x14ac:dyDescent="0.3">
      <c r="A62" s="1">
        <v>2007</v>
      </c>
      <c r="B62" s="1">
        <v>12</v>
      </c>
      <c r="C62" s="29">
        <v>250957.57500000001</v>
      </c>
      <c r="D62" s="18"/>
      <c r="E62" s="40">
        <f>+Coef!$B$5+'Data LT Inputs'!D62*Coef!$B$6+'Data LT Inputs'!E62*Coef!$B$7+'Data LT Inputs'!F62*Coef!$B$8+'Data LT Inputs'!G62*Coef!$B$9+'Data LT Inputs'!H62*Coef!$B$10+'Data LT Inputs'!I62*Coef!$B$11+'Data LT Inputs'!J62*Coef!$B$12</f>
        <v>268358.23162081151</v>
      </c>
      <c r="F62" s="41">
        <f t="shared" si="0"/>
        <v>268358.23162081151</v>
      </c>
      <c r="G62" s="42"/>
      <c r="H62" s="42"/>
      <c r="I62" s="42"/>
      <c r="J62" s="42"/>
      <c r="K62" s="18"/>
      <c r="L62" s="18"/>
      <c r="M62" s="18"/>
      <c r="N62" s="42">
        <v>268361.18086853001</v>
      </c>
      <c r="O62" s="2">
        <v>-17403.605868529601</v>
      </c>
      <c r="P62" s="6">
        <v>-6.9348796777820298E-2</v>
      </c>
      <c r="Q62" s="5">
        <v>-1.2445929877175499</v>
      </c>
    </row>
    <row r="63" spans="1:17" x14ac:dyDescent="0.3">
      <c r="A63" s="1">
        <v>2008</v>
      </c>
      <c r="B63" s="1">
        <v>1</v>
      </c>
      <c r="C63" s="29">
        <v>292704.61499999999</v>
      </c>
      <c r="D63" s="18"/>
      <c r="E63" s="40">
        <f>+Coef!$B$5+'Data LT Inputs'!D63*Coef!$B$6+'Data LT Inputs'!E63*Coef!$B$7+'Data LT Inputs'!F63*Coef!$B$8+'Data LT Inputs'!G63*Coef!$B$9+'Data LT Inputs'!H63*Coef!$B$10+'Data LT Inputs'!I63*Coef!$B$11+'Data LT Inputs'!J63*Coef!$B$12</f>
        <v>266715.14381651726</v>
      </c>
      <c r="F63" s="41">
        <f t="shared" si="0"/>
        <v>266715.14381651726</v>
      </c>
      <c r="G63" s="42"/>
      <c r="H63" s="42"/>
      <c r="I63" s="42"/>
      <c r="J63" s="42"/>
      <c r="K63" s="18"/>
      <c r="L63" s="18"/>
      <c r="M63" s="18"/>
      <c r="N63" s="42">
        <v>266718.45769854903</v>
      </c>
      <c r="O63" s="2">
        <v>25986.157301450599</v>
      </c>
      <c r="P63" s="6">
        <v>8.8779458777753201E-2</v>
      </c>
      <c r="Q63" s="5">
        <v>1.8583613878313701</v>
      </c>
    </row>
    <row r="64" spans="1:17" x14ac:dyDescent="0.3">
      <c r="A64" s="1">
        <v>2008</v>
      </c>
      <c r="B64" s="1">
        <v>2</v>
      </c>
      <c r="C64" s="29">
        <v>280342.39500000002</v>
      </c>
      <c r="D64" s="18"/>
      <c r="E64" s="40">
        <f>+Coef!$B$5+'Data LT Inputs'!D64*Coef!$B$6+'Data LT Inputs'!E64*Coef!$B$7+'Data LT Inputs'!F64*Coef!$B$8+'Data LT Inputs'!G64*Coef!$B$9+'Data LT Inputs'!H64*Coef!$B$10+'Data LT Inputs'!I64*Coef!$B$11+'Data LT Inputs'!J64*Coef!$B$12</f>
        <v>265839.39248260832</v>
      </c>
      <c r="F64" s="41">
        <f t="shared" si="0"/>
        <v>265839.39248260832</v>
      </c>
      <c r="G64" s="42"/>
      <c r="H64" s="42"/>
      <c r="I64" s="42"/>
      <c r="J64" s="42"/>
      <c r="K64" s="18"/>
      <c r="L64" s="18"/>
      <c r="M64" s="18"/>
      <c r="N64" s="42">
        <v>265842.74910870002</v>
      </c>
      <c r="O64" s="2">
        <v>14499.6458912998</v>
      </c>
      <c r="P64" s="6">
        <v>5.1721202892983098E-2</v>
      </c>
      <c r="Q64" s="5">
        <v>1.0369206092704999</v>
      </c>
    </row>
    <row r="65" spans="1:17" x14ac:dyDescent="0.3">
      <c r="A65" s="1">
        <v>2008</v>
      </c>
      <c r="B65" s="1">
        <v>3</v>
      </c>
      <c r="C65" s="29">
        <v>247693.236</v>
      </c>
      <c r="D65" s="18"/>
      <c r="E65" s="40">
        <f>+Coef!$B$5+'Data LT Inputs'!D65*Coef!$B$6+'Data LT Inputs'!E65*Coef!$B$7+'Data LT Inputs'!F65*Coef!$B$8+'Data LT Inputs'!G65*Coef!$B$9+'Data LT Inputs'!H65*Coef!$B$10+'Data LT Inputs'!I65*Coef!$B$11+'Data LT Inputs'!J65*Coef!$B$12</f>
        <v>263768.52175647754</v>
      </c>
      <c r="F65" s="41">
        <f t="shared" si="0"/>
        <v>263768.52175647754</v>
      </c>
      <c r="G65" s="42"/>
      <c r="H65" s="42"/>
      <c r="I65" s="42"/>
      <c r="J65" s="42"/>
      <c r="K65" s="18"/>
      <c r="L65" s="18"/>
      <c r="M65" s="18"/>
      <c r="N65" s="42">
        <v>263772.12866771303</v>
      </c>
      <c r="O65" s="2">
        <v>-16078.892667713</v>
      </c>
      <c r="P65" s="6">
        <v>-6.4914540773785903E-2</v>
      </c>
      <c r="Q65" s="5">
        <v>-1.1498580935279199</v>
      </c>
    </row>
    <row r="66" spans="1:17" x14ac:dyDescent="0.3">
      <c r="A66" s="1">
        <v>2008</v>
      </c>
      <c r="B66" s="1">
        <v>4</v>
      </c>
      <c r="C66" s="29">
        <v>260759.258</v>
      </c>
      <c r="D66" s="18"/>
      <c r="E66" s="40">
        <f>+Coef!$B$5+'Data LT Inputs'!D66*Coef!$B$6+'Data LT Inputs'!E66*Coef!$B$7+'Data LT Inputs'!F66*Coef!$B$8+'Data LT Inputs'!G66*Coef!$B$9+'Data LT Inputs'!H66*Coef!$B$10+'Data LT Inputs'!I66*Coef!$B$11+'Data LT Inputs'!J66*Coef!$B$12</f>
        <v>264207.66489422083</v>
      </c>
      <c r="F66" s="41">
        <f t="shared" si="0"/>
        <v>264207.66489422083</v>
      </c>
      <c r="G66" s="42"/>
      <c r="H66" s="42"/>
      <c r="I66" s="42"/>
      <c r="J66" s="42"/>
      <c r="K66" s="18"/>
      <c r="L66" s="18"/>
      <c r="M66" s="18"/>
      <c r="N66" s="42">
        <v>264211.107796397</v>
      </c>
      <c r="O66" s="2">
        <v>-3451.8497963974701</v>
      </c>
      <c r="P66" s="6">
        <v>-1.3237688367702999E-2</v>
      </c>
      <c r="Q66" s="5">
        <v>-0.24685390393833001</v>
      </c>
    </row>
    <row r="67" spans="1:17" x14ac:dyDescent="0.3">
      <c r="A67" s="1">
        <v>2008</v>
      </c>
      <c r="B67" s="1">
        <v>5</v>
      </c>
      <c r="C67" s="29">
        <v>254647.147</v>
      </c>
      <c r="D67" s="18"/>
      <c r="E67" s="40">
        <f>+Coef!$B$5+'Data LT Inputs'!D67*Coef!$B$6+'Data LT Inputs'!E67*Coef!$B$7+'Data LT Inputs'!F67*Coef!$B$8+'Data LT Inputs'!G67*Coef!$B$9+'Data LT Inputs'!H67*Coef!$B$10+'Data LT Inputs'!I67*Coef!$B$11+'Data LT Inputs'!J67*Coef!$B$12</f>
        <v>262469.43749920599</v>
      </c>
      <c r="F67" s="41">
        <f t="shared" si="0"/>
        <v>262469.43749920599</v>
      </c>
      <c r="G67" s="42"/>
      <c r="H67" s="42"/>
      <c r="I67" s="42"/>
      <c r="J67" s="42"/>
      <c r="K67" s="18"/>
      <c r="L67" s="18"/>
      <c r="M67" s="18"/>
      <c r="N67" s="42">
        <v>262472.77036640502</v>
      </c>
      <c r="O67" s="2">
        <v>-7825.6233664054898</v>
      </c>
      <c r="P67" s="6">
        <v>-3.0731243049840599E-2</v>
      </c>
      <c r="Q67" s="5">
        <v>-0.55963781528510403</v>
      </c>
    </row>
    <row r="68" spans="1:17" x14ac:dyDescent="0.3">
      <c r="A68" s="1">
        <v>2008</v>
      </c>
      <c r="B68" s="1">
        <v>6</v>
      </c>
      <c r="C68" s="29">
        <v>283253.092</v>
      </c>
      <c r="D68" s="18"/>
      <c r="E68" s="40">
        <f>+Coef!$B$5+'Data LT Inputs'!D68*Coef!$B$6+'Data LT Inputs'!E68*Coef!$B$7+'Data LT Inputs'!F68*Coef!$B$8+'Data LT Inputs'!G68*Coef!$B$9+'Data LT Inputs'!H68*Coef!$B$10+'Data LT Inputs'!I68*Coef!$B$11+'Data LT Inputs'!J68*Coef!$B$12</f>
        <v>260130.27101909646</v>
      </c>
      <c r="F68" s="41">
        <f t="shared" si="0"/>
        <v>260130.27101909646</v>
      </c>
      <c r="G68" s="42"/>
      <c r="H68" s="42"/>
      <c r="I68" s="42"/>
      <c r="J68" s="42"/>
      <c r="K68" s="18"/>
      <c r="L68" s="18"/>
      <c r="M68" s="18"/>
      <c r="N68" s="42">
        <v>260133.62464417799</v>
      </c>
      <c r="O68" s="2">
        <v>23119.467355822198</v>
      </c>
      <c r="P68" s="6">
        <v>8.1621235597393704E-2</v>
      </c>
      <c r="Q68" s="5">
        <v>1.6533543202591701</v>
      </c>
    </row>
    <row r="69" spans="1:17" x14ac:dyDescent="0.3">
      <c r="A69" s="1">
        <v>2008</v>
      </c>
      <c r="B69" s="1">
        <v>7</v>
      </c>
      <c r="C69" s="29">
        <v>270608.02399999998</v>
      </c>
      <c r="D69" s="18"/>
      <c r="E69" s="40">
        <f>+Coef!$B$5+'Data LT Inputs'!D69*Coef!$B$6+'Data LT Inputs'!E69*Coef!$B$7+'Data LT Inputs'!F69*Coef!$B$8+'Data LT Inputs'!G69*Coef!$B$9+'Data LT Inputs'!H69*Coef!$B$10+'Data LT Inputs'!I69*Coef!$B$11+'Data LT Inputs'!J69*Coef!$B$12</f>
        <v>253512.06925377765</v>
      </c>
      <c r="F69" s="41">
        <f t="shared" si="0"/>
        <v>253512.06925377765</v>
      </c>
      <c r="G69" s="42"/>
      <c r="H69" s="42"/>
      <c r="I69" s="42"/>
      <c r="J69" s="42"/>
      <c r="K69" s="18"/>
      <c r="L69" s="18"/>
      <c r="M69" s="18"/>
      <c r="N69" s="42">
        <v>253516.28897406199</v>
      </c>
      <c r="O69" s="2">
        <v>17091.735025938098</v>
      </c>
      <c r="P69" s="6">
        <v>6.3160488640714094E-2</v>
      </c>
      <c r="Q69" s="5">
        <v>1.2222900082835699</v>
      </c>
    </row>
    <row r="70" spans="1:17" x14ac:dyDescent="0.3">
      <c r="A70" s="1">
        <v>2008</v>
      </c>
      <c r="B70" s="1">
        <v>8</v>
      </c>
      <c r="C70" s="29">
        <v>243277.74</v>
      </c>
      <c r="D70" s="18"/>
      <c r="E70" s="40">
        <f>+Coef!$B$5+'Data LT Inputs'!D70*Coef!$B$6+'Data LT Inputs'!E70*Coef!$B$7+'Data LT Inputs'!F70*Coef!$B$8+'Data LT Inputs'!G70*Coef!$B$9+'Data LT Inputs'!H70*Coef!$B$10+'Data LT Inputs'!I70*Coef!$B$11+'Data LT Inputs'!J70*Coef!$B$12</f>
        <v>254516.81083637988</v>
      </c>
      <c r="F70" s="41">
        <f t="shared" ref="F70:F133" si="1">+E70</f>
        <v>254516.81083637988</v>
      </c>
      <c r="G70" s="42"/>
      <c r="H70" s="42"/>
      <c r="I70" s="42"/>
      <c r="J70" s="42"/>
      <c r="K70" s="18"/>
      <c r="L70" s="18"/>
      <c r="M70" s="18"/>
      <c r="N70" s="42">
        <v>254520.57510873</v>
      </c>
      <c r="O70" s="2">
        <v>-11242.8351087299</v>
      </c>
      <c r="P70" s="6">
        <v>-4.6213990267789801E-2</v>
      </c>
      <c r="Q70" s="5">
        <v>-0.80401463030673603</v>
      </c>
    </row>
    <row r="71" spans="1:17" x14ac:dyDescent="0.3">
      <c r="A71" s="1">
        <v>2008</v>
      </c>
      <c r="B71" s="1">
        <v>9</v>
      </c>
      <c r="C71" s="29">
        <v>261643.70600000001</v>
      </c>
      <c r="D71" s="18"/>
      <c r="E71" s="40">
        <f>+Coef!$B$5+'Data LT Inputs'!D71*Coef!$B$6+'Data LT Inputs'!E71*Coef!$B$7+'Data LT Inputs'!F71*Coef!$B$8+'Data LT Inputs'!G71*Coef!$B$9+'Data LT Inputs'!H71*Coef!$B$10+'Data LT Inputs'!I71*Coef!$B$11+'Data LT Inputs'!J71*Coef!$B$12</f>
        <v>255773.04292050883</v>
      </c>
      <c r="F71" s="41">
        <f t="shared" si="1"/>
        <v>255773.04292050883</v>
      </c>
      <c r="G71" s="42"/>
      <c r="H71" s="42"/>
      <c r="I71" s="42"/>
      <c r="J71" s="42"/>
      <c r="K71" s="18"/>
      <c r="L71" s="18"/>
      <c r="M71" s="18"/>
      <c r="N71" s="42">
        <v>255776.37312956099</v>
      </c>
      <c r="O71" s="2">
        <v>5867.3328704393098</v>
      </c>
      <c r="P71" s="6">
        <v>2.2424895901907601E-2</v>
      </c>
      <c r="Q71" s="5">
        <v>0.419593583210147</v>
      </c>
    </row>
    <row r="72" spans="1:17" x14ac:dyDescent="0.3">
      <c r="A72" s="1">
        <v>2008</v>
      </c>
      <c r="B72" s="1">
        <v>10</v>
      </c>
      <c r="C72" s="29">
        <v>252781</v>
      </c>
      <c r="D72" s="18"/>
      <c r="E72" s="40">
        <f>+Coef!$B$5+'Data LT Inputs'!D72*Coef!$B$6+'Data LT Inputs'!E72*Coef!$B$7+'Data LT Inputs'!F72*Coef!$B$8+'Data LT Inputs'!G72*Coef!$B$9+'Data LT Inputs'!H72*Coef!$B$10+'Data LT Inputs'!I72*Coef!$B$11+'Data LT Inputs'!J72*Coef!$B$12</f>
        <v>255964.36957948859</v>
      </c>
      <c r="F72" s="41">
        <f t="shared" si="1"/>
        <v>255964.36957948859</v>
      </c>
      <c r="G72" s="42"/>
      <c r="H72" s="42"/>
      <c r="I72" s="42"/>
      <c r="J72" s="42"/>
      <c r="K72" s="18"/>
      <c r="L72" s="18"/>
      <c r="M72" s="18"/>
      <c r="N72" s="42">
        <v>255967.80538448101</v>
      </c>
      <c r="O72" s="2">
        <v>-3186.8053844805399</v>
      </c>
      <c r="P72" s="6">
        <v>-1.2606981475983299E-2</v>
      </c>
      <c r="Q72" s="5">
        <v>-0.22789964704481899</v>
      </c>
    </row>
    <row r="73" spans="1:17" x14ac:dyDescent="0.3">
      <c r="A73" s="1">
        <v>2008</v>
      </c>
      <c r="B73" s="1">
        <v>11</v>
      </c>
      <c r="C73" s="29">
        <v>242471.94500000001</v>
      </c>
      <c r="D73" s="18"/>
      <c r="E73" s="40">
        <f>+Coef!$B$5+'Data LT Inputs'!D73*Coef!$B$6+'Data LT Inputs'!E73*Coef!$B$7+'Data LT Inputs'!F73*Coef!$B$8+'Data LT Inputs'!G73*Coef!$B$9+'Data LT Inputs'!H73*Coef!$B$10+'Data LT Inputs'!I73*Coef!$B$11+'Data LT Inputs'!J73*Coef!$B$12</f>
        <v>252246.35087398908</v>
      </c>
      <c r="F73" s="41">
        <f t="shared" si="1"/>
        <v>252246.35087398908</v>
      </c>
      <c r="G73" s="42"/>
      <c r="H73" s="42"/>
      <c r="I73" s="42"/>
      <c r="J73" s="42"/>
      <c r="K73" s="18"/>
      <c r="L73" s="18"/>
      <c r="M73" s="18"/>
      <c r="N73" s="42">
        <v>252250.22516205601</v>
      </c>
      <c r="O73" s="2">
        <v>-9778.2801620556602</v>
      </c>
      <c r="P73" s="6">
        <v>-4.0327470306124102E-2</v>
      </c>
      <c r="Q73" s="5">
        <v>-0.69927916166147797</v>
      </c>
    </row>
    <row r="74" spans="1:17" x14ac:dyDescent="0.3">
      <c r="A74" s="1">
        <v>2008</v>
      </c>
      <c r="B74" s="1">
        <v>12</v>
      </c>
      <c r="C74" s="29">
        <v>256175.24900000001</v>
      </c>
      <c r="D74" s="18"/>
      <c r="E74" s="40">
        <f>+Coef!$B$5+'Data LT Inputs'!D74*Coef!$B$6+'Data LT Inputs'!E74*Coef!$B$7+'Data LT Inputs'!F74*Coef!$B$8+'Data LT Inputs'!G74*Coef!$B$9+'Data LT Inputs'!H74*Coef!$B$10+'Data LT Inputs'!I74*Coef!$B$11+'Data LT Inputs'!J74*Coef!$B$12</f>
        <v>249411.85526491326</v>
      </c>
      <c r="F74" s="41">
        <f t="shared" si="1"/>
        <v>249411.85526491326</v>
      </c>
      <c r="G74" s="42"/>
      <c r="H74" s="42"/>
      <c r="I74" s="42"/>
      <c r="J74" s="42"/>
      <c r="K74" s="18"/>
      <c r="L74" s="18"/>
      <c r="M74" s="18"/>
      <c r="N74" s="42">
        <v>249415.78769014499</v>
      </c>
      <c r="O74" s="2">
        <v>6759.46130985522</v>
      </c>
      <c r="P74" s="6">
        <v>2.63860827158022E-2</v>
      </c>
      <c r="Q74" s="5">
        <v>0.48339282161098002</v>
      </c>
    </row>
    <row r="75" spans="1:17" x14ac:dyDescent="0.3">
      <c r="A75" s="1">
        <v>2009</v>
      </c>
      <c r="B75" s="1">
        <v>1</v>
      </c>
      <c r="C75" s="29">
        <v>257038.212</v>
      </c>
      <c r="D75" s="18"/>
      <c r="E75" s="40">
        <f>+Coef!$B$5+'Data LT Inputs'!D75*Coef!$B$6+'Data LT Inputs'!E75*Coef!$B$7+'Data LT Inputs'!F75*Coef!$B$8+'Data LT Inputs'!G75*Coef!$B$9+'Data LT Inputs'!H75*Coef!$B$10+'Data LT Inputs'!I75*Coef!$B$11+'Data LT Inputs'!J75*Coef!$B$12</f>
        <v>247081.22016594943</v>
      </c>
      <c r="F75" s="41">
        <f t="shared" si="1"/>
        <v>247081.22016594943</v>
      </c>
      <c r="G75" s="42"/>
      <c r="H75" s="42"/>
      <c r="I75" s="42"/>
      <c r="J75" s="42"/>
      <c r="K75" s="18"/>
      <c r="L75" s="18"/>
      <c r="M75" s="18"/>
      <c r="N75" s="42">
        <v>247085.03160448099</v>
      </c>
      <c r="O75" s="2">
        <v>9953.1803955193009</v>
      </c>
      <c r="P75" s="6">
        <v>3.8722570928556299E-2</v>
      </c>
      <c r="Q75" s="5">
        <v>0.71178689171256104</v>
      </c>
    </row>
    <row r="76" spans="1:17" x14ac:dyDescent="0.3">
      <c r="A76" s="1">
        <v>2009</v>
      </c>
      <c r="B76" s="1">
        <v>2</v>
      </c>
      <c r="C76" s="29">
        <v>240542.141</v>
      </c>
      <c r="D76" s="18"/>
      <c r="E76" s="40">
        <f>+Coef!$B$5+'Data LT Inputs'!D76*Coef!$B$6+'Data LT Inputs'!E76*Coef!$B$7+'Data LT Inputs'!F76*Coef!$B$8+'Data LT Inputs'!G76*Coef!$B$9+'Data LT Inputs'!H76*Coef!$B$10+'Data LT Inputs'!I76*Coef!$B$11+'Data LT Inputs'!J76*Coef!$B$12</f>
        <v>244558.72461653728</v>
      </c>
      <c r="F76" s="41">
        <f t="shared" si="1"/>
        <v>244558.72461653728</v>
      </c>
      <c r="G76" s="42"/>
      <c r="H76" s="42"/>
      <c r="I76" s="42"/>
      <c r="J76" s="42"/>
      <c r="K76" s="18"/>
      <c r="L76" s="18"/>
      <c r="M76" s="18"/>
      <c r="N76" s="42">
        <v>244562.666349201</v>
      </c>
      <c r="O76" s="2">
        <v>-4020.5253492013999</v>
      </c>
      <c r="P76" s="6">
        <v>-1.6714432375495501E-2</v>
      </c>
      <c r="Q76" s="5">
        <v>-0.28752189025408598</v>
      </c>
    </row>
    <row r="77" spans="1:17" x14ac:dyDescent="0.3">
      <c r="A77" s="1">
        <v>2009</v>
      </c>
      <c r="B77" s="1">
        <v>3</v>
      </c>
      <c r="C77" s="29">
        <v>224142.973</v>
      </c>
      <c r="D77" s="18"/>
      <c r="E77" s="40">
        <f>+Coef!$B$5+'Data LT Inputs'!D77*Coef!$B$6+'Data LT Inputs'!E77*Coef!$B$7+'Data LT Inputs'!F77*Coef!$B$8+'Data LT Inputs'!G77*Coef!$B$9+'Data LT Inputs'!H77*Coef!$B$10+'Data LT Inputs'!I77*Coef!$B$11+'Data LT Inputs'!J77*Coef!$B$12</f>
        <v>243106.85069448806</v>
      </c>
      <c r="F77" s="41">
        <f t="shared" si="1"/>
        <v>243106.85069448806</v>
      </c>
      <c r="G77" s="42"/>
      <c r="H77" s="42"/>
      <c r="I77" s="42"/>
      <c r="J77" s="42"/>
      <c r="K77" s="18"/>
      <c r="L77" s="18"/>
      <c r="M77" s="18"/>
      <c r="N77" s="42">
        <v>243110.75183966701</v>
      </c>
      <c r="O77" s="2">
        <v>-18967.7788396674</v>
      </c>
      <c r="P77" s="6">
        <v>-8.4623571222406394E-2</v>
      </c>
      <c r="Q77" s="5">
        <v>-1.35645249121135</v>
      </c>
    </row>
    <row r="78" spans="1:17" x14ac:dyDescent="0.3">
      <c r="A78" s="1">
        <v>2009</v>
      </c>
      <c r="B78" s="1">
        <v>4</v>
      </c>
      <c r="C78" s="29">
        <v>233237.31899999999</v>
      </c>
      <c r="D78" s="18"/>
      <c r="E78" s="40">
        <f>+Coef!$B$5+'Data LT Inputs'!D78*Coef!$B$6+'Data LT Inputs'!E78*Coef!$B$7+'Data LT Inputs'!F78*Coef!$B$8+'Data LT Inputs'!G78*Coef!$B$9+'Data LT Inputs'!H78*Coef!$B$10+'Data LT Inputs'!I78*Coef!$B$11+'Data LT Inputs'!J78*Coef!$B$12</f>
        <v>242565.91367023319</v>
      </c>
      <c r="F78" s="41">
        <f t="shared" si="1"/>
        <v>242565.91367023319</v>
      </c>
      <c r="G78" s="42"/>
      <c r="H78" s="42"/>
      <c r="I78" s="42"/>
      <c r="J78" s="42"/>
      <c r="K78" s="18"/>
      <c r="L78" s="18"/>
      <c r="M78" s="18"/>
      <c r="N78" s="42">
        <v>242569.507848243</v>
      </c>
      <c r="O78" s="2">
        <v>-9332.1888482434406</v>
      </c>
      <c r="P78" s="6">
        <v>-4.0011559420486398E-2</v>
      </c>
      <c r="Q78" s="5">
        <v>-0.667377604866495</v>
      </c>
    </row>
    <row r="79" spans="1:17" x14ac:dyDescent="0.3">
      <c r="A79" s="1">
        <v>2009</v>
      </c>
      <c r="B79" s="1">
        <v>5</v>
      </c>
      <c r="C79" s="29">
        <v>249403.08300000001</v>
      </c>
      <c r="D79" s="18"/>
      <c r="E79" s="40">
        <f>+Coef!$B$5+'Data LT Inputs'!D79*Coef!$B$6+'Data LT Inputs'!E79*Coef!$B$7+'Data LT Inputs'!F79*Coef!$B$8+'Data LT Inputs'!G79*Coef!$B$9+'Data LT Inputs'!H79*Coef!$B$10+'Data LT Inputs'!I79*Coef!$B$11+'Data LT Inputs'!J79*Coef!$B$12</f>
        <v>241604.36480461012</v>
      </c>
      <c r="F79" s="41">
        <f t="shared" si="1"/>
        <v>241604.36480461012</v>
      </c>
      <c r="G79" s="42"/>
      <c r="H79" s="42"/>
      <c r="I79" s="42"/>
      <c r="J79" s="42"/>
      <c r="K79" s="18"/>
      <c r="L79" s="18"/>
      <c r="M79" s="18"/>
      <c r="N79" s="42">
        <v>241607.791741163</v>
      </c>
      <c r="O79" s="2">
        <v>7795.2912588365398</v>
      </c>
      <c r="P79" s="6">
        <v>3.1255793493284702E-2</v>
      </c>
      <c r="Q79" s="5">
        <v>0.55746865972802095</v>
      </c>
    </row>
    <row r="80" spans="1:17" x14ac:dyDescent="0.3">
      <c r="A80" s="1">
        <v>2009</v>
      </c>
      <c r="B80" s="1">
        <v>6</v>
      </c>
      <c r="C80" s="29">
        <v>249778.465</v>
      </c>
      <c r="D80" s="18"/>
      <c r="E80" s="40">
        <f>+Coef!$B$5+'Data LT Inputs'!D80*Coef!$B$6+'Data LT Inputs'!E80*Coef!$B$7+'Data LT Inputs'!F80*Coef!$B$8+'Data LT Inputs'!G80*Coef!$B$9+'Data LT Inputs'!H80*Coef!$B$10+'Data LT Inputs'!I80*Coef!$B$11+'Data LT Inputs'!J80*Coef!$B$12</f>
        <v>241180.18362031598</v>
      </c>
      <c r="F80" s="41">
        <f t="shared" si="1"/>
        <v>241180.18362031598</v>
      </c>
      <c r="G80" s="42"/>
      <c r="H80" s="42"/>
      <c r="I80" s="42"/>
      <c r="J80" s="42"/>
      <c r="K80" s="18"/>
      <c r="L80" s="18"/>
      <c r="M80" s="18"/>
      <c r="N80" s="42">
        <v>241183.30769461801</v>
      </c>
      <c r="O80" s="2">
        <v>8595.1573053823704</v>
      </c>
      <c r="P80" s="6">
        <v>3.4411122293438602E-2</v>
      </c>
      <c r="Q80" s="5">
        <v>0.614669890333021</v>
      </c>
    </row>
    <row r="81" spans="1:17" x14ac:dyDescent="0.3">
      <c r="A81" s="1">
        <v>2009</v>
      </c>
      <c r="B81" s="1">
        <v>7</v>
      </c>
      <c r="C81" s="29">
        <v>223347.47099999999</v>
      </c>
      <c r="D81" s="18"/>
      <c r="E81" s="40">
        <f>+Coef!$B$5+'Data LT Inputs'!D81*Coef!$B$6+'Data LT Inputs'!E81*Coef!$B$7+'Data LT Inputs'!F81*Coef!$B$8+'Data LT Inputs'!G81*Coef!$B$9+'Data LT Inputs'!H81*Coef!$B$10+'Data LT Inputs'!I81*Coef!$B$11+'Data LT Inputs'!J81*Coef!$B$12</f>
        <v>238873.2039659218</v>
      </c>
      <c r="F81" s="41">
        <f t="shared" si="1"/>
        <v>238873.2039659218</v>
      </c>
      <c r="G81" s="42"/>
      <c r="H81" s="42"/>
      <c r="I81" s="42"/>
      <c r="J81" s="42"/>
      <c r="K81" s="18"/>
      <c r="L81" s="18"/>
      <c r="M81" s="18"/>
      <c r="N81" s="42">
        <v>238876.38264671399</v>
      </c>
      <c r="O81" s="2">
        <v>-15528.911646714199</v>
      </c>
      <c r="P81" s="6">
        <v>-6.9528038876760706E-2</v>
      </c>
      <c r="Q81" s="5">
        <v>-1.11052701884813</v>
      </c>
    </row>
    <row r="82" spans="1:17" x14ac:dyDescent="0.3">
      <c r="A82" s="1">
        <v>2009</v>
      </c>
      <c r="B82" s="1">
        <v>8</v>
      </c>
      <c r="C82" s="29">
        <v>237773.06</v>
      </c>
      <c r="D82" s="18"/>
      <c r="E82" s="40">
        <f>+Coef!$B$5+'Data LT Inputs'!D82*Coef!$B$6+'Data LT Inputs'!E82*Coef!$B$7+'Data LT Inputs'!F82*Coef!$B$8+'Data LT Inputs'!G82*Coef!$B$9+'Data LT Inputs'!H82*Coef!$B$10+'Data LT Inputs'!I82*Coef!$B$11+'Data LT Inputs'!J82*Coef!$B$12</f>
        <v>237838.26243416639</v>
      </c>
      <c r="F82" s="41">
        <f t="shared" si="1"/>
        <v>237838.26243416639</v>
      </c>
      <c r="G82" s="42"/>
      <c r="H82" s="42"/>
      <c r="I82" s="42"/>
      <c r="J82" s="42"/>
      <c r="K82" s="18"/>
      <c r="L82" s="18"/>
      <c r="M82" s="18"/>
      <c r="N82" s="42">
        <v>237841.425739928</v>
      </c>
      <c r="O82" s="2">
        <v>-68.365739927947303</v>
      </c>
      <c r="P82" s="6">
        <v>-2.8752517180856099E-4</v>
      </c>
      <c r="Q82" s="5">
        <v>-4.8890742043467203E-3</v>
      </c>
    </row>
    <row r="83" spans="1:17" x14ac:dyDescent="0.3">
      <c r="A83" s="1">
        <v>2009</v>
      </c>
      <c r="B83" s="1">
        <v>9</v>
      </c>
      <c r="C83" s="29">
        <v>240462.74400000001</v>
      </c>
      <c r="D83" s="18"/>
      <c r="E83" s="40">
        <f>+Coef!$B$5+'Data LT Inputs'!D83*Coef!$B$6+'Data LT Inputs'!E83*Coef!$B$7+'Data LT Inputs'!F83*Coef!$B$8+'Data LT Inputs'!G83*Coef!$B$9+'Data LT Inputs'!H83*Coef!$B$10+'Data LT Inputs'!I83*Coef!$B$11+'Data LT Inputs'!J83*Coef!$B$12</f>
        <v>235730.09205496396</v>
      </c>
      <c r="F83" s="41">
        <f t="shared" si="1"/>
        <v>235730.09205496396</v>
      </c>
      <c r="G83" s="42"/>
      <c r="H83" s="42"/>
      <c r="I83" s="42"/>
      <c r="J83" s="42"/>
      <c r="K83" s="18"/>
      <c r="L83" s="18"/>
      <c r="M83" s="18"/>
      <c r="N83" s="42">
        <v>235733.62895274701</v>
      </c>
      <c r="O83" s="2">
        <v>4729.1150472526497</v>
      </c>
      <c r="P83" s="6">
        <v>1.9666726614633701E-2</v>
      </c>
      <c r="Q83" s="5">
        <v>0.33819562856013502</v>
      </c>
    </row>
    <row r="84" spans="1:17" x14ac:dyDescent="0.3">
      <c r="A84" s="1">
        <v>2009</v>
      </c>
      <c r="B84" s="1">
        <v>10</v>
      </c>
      <c r="C84" s="29">
        <v>228401.93700000001</v>
      </c>
      <c r="D84" s="18"/>
      <c r="E84" s="40">
        <f>+Coef!$B$5+'Data LT Inputs'!D84*Coef!$B$6+'Data LT Inputs'!E84*Coef!$B$7+'Data LT Inputs'!F84*Coef!$B$8+'Data LT Inputs'!G84*Coef!$B$9+'Data LT Inputs'!H84*Coef!$B$10+'Data LT Inputs'!I84*Coef!$B$11+'Data LT Inputs'!J84*Coef!$B$12</f>
        <v>232030.83386844496</v>
      </c>
      <c r="F84" s="41">
        <f t="shared" si="1"/>
        <v>232030.83386844496</v>
      </c>
      <c r="G84" s="42"/>
      <c r="H84" s="42"/>
      <c r="I84" s="42"/>
      <c r="J84" s="42"/>
      <c r="K84" s="18"/>
      <c r="L84" s="18"/>
      <c r="M84" s="18"/>
      <c r="N84" s="42">
        <v>232034.88230133001</v>
      </c>
      <c r="O84" s="2">
        <v>-3632.9453013298598</v>
      </c>
      <c r="P84" s="6">
        <v>-1.5905930348260801E-2</v>
      </c>
      <c r="Q84" s="5">
        <v>-0.25980467961370801</v>
      </c>
    </row>
    <row r="85" spans="1:17" x14ac:dyDescent="0.3">
      <c r="A85" s="1">
        <v>2009</v>
      </c>
      <c r="B85" s="1">
        <v>11</v>
      </c>
      <c r="C85" s="29">
        <v>219796.30300000001</v>
      </c>
      <c r="D85" s="18"/>
      <c r="E85" s="40">
        <f>+Coef!$B$5+'Data LT Inputs'!D85*Coef!$B$6+'Data LT Inputs'!E85*Coef!$B$7+'Data LT Inputs'!F85*Coef!$B$8+'Data LT Inputs'!G85*Coef!$B$9+'Data LT Inputs'!H85*Coef!$B$10+'Data LT Inputs'!I85*Coef!$B$11+'Data LT Inputs'!J85*Coef!$B$12</f>
        <v>229835.47877090011</v>
      </c>
      <c r="F85" s="41">
        <f t="shared" si="1"/>
        <v>229835.47877090011</v>
      </c>
      <c r="G85" s="42"/>
      <c r="H85" s="42"/>
      <c r="I85" s="42"/>
      <c r="J85" s="42"/>
      <c r="K85" s="18"/>
      <c r="L85" s="18"/>
      <c r="M85" s="18"/>
      <c r="N85" s="42">
        <v>229840.22219865999</v>
      </c>
      <c r="O85" s="2">
        <v>-10043.9191986597</v>
      </c>
      <c r="P85" s="6">
        <v>-4.5696488346574499E-2</v>
      </c>
      <c r="Q85" s="5">
        <v>-0.71827594225504499</v>
      </c>
    </row>
    <row r="86" spans="1:17" x14ac:dyDescent="0.3">
      <c r="A86" s="1">
        <v>2009</v>
      </c>
      <c r="B86" s="1">
        <v>12</v>
      </c>
      <c r="C86" s="29">
        <v>258170.508</v>
      </c>
      <c r="D86" s="18"/>
      <c r="E86" s="40">
        <f>+Coef!$B$5+'Data LT Inputs'!D86*Coef!$B$6+'Data LT Inputs'!E86*Coef!$B$7+'Data LT Inputs'!F86*Coef!$B$8+'Data LT Inputs'!G86*Coef!$B$9+'Data LT Inputs'!H86*Coef!$B$10+'Data LT Inputs'!I86*Coef!$B$11+'Data LT Inputs'!J86*Coef!$B$12</f>
        <v>229575.23182282268</v>
      </c>
      <c r="F86" s="41">
        <f t="shared" si="1"/>
        <v>229575.23182282268</v>
      </c>
      <c r="G86" s="42"/>
      <c r="H86" s="42"/>
      <c r="I86" s="42"/>
      <c r="J86" s="42"/>
      <c r="K86" s="20"/>
      <c r="L86" s="20"/>
      <c r="M86" s="20"/>
      <c r="N86" s="42">
        <v>229580.28104996099</v>
      </c>
      <c r="O86" s="2">
        <v>28590.226950038901</v>
      </c>
      <c r="P86" s="6">
        <v>0.11074164578875501</v>
      </c>
      <c r="Q86" s="5">
        <v>2.0445875554798598</v>
      </c>
    </row>
    <row r="87" spans="1:17" x14ac:dyDescent="0.3">
      <c r="A87" s="1">
        <v>2010</v>
      </c>
      <c r="B87" s="1">
        <v>1</v>
      </c>
      <c r="C87" s="29">
        <v>236892.51800000001</v>
      </c>
      <c r="D87" s="18"/>
      <c r="E87" s="40">
        <f>+Coef!$B$5+'Data LT Inputs'!D87*Coef!$B$6+'Data LT Inputs'!E87*Coef!$B$7+'Data LT Inputs'!F87*Coef!$B$8+'Data LT Inputs'!G87*Coef!$B$9+'Data LT Inputs'!H87*Coef!$B$10+'Data LT Inputs'!I87*Coef!$B$11+'Data LT Inputs'!J87*Coef!$B$12</f>
        <v>229294.46169737683</v>
      </c>
      <c r="F87" s="41">
        <f t="shared" si="1"/>
        <v>229294.46169737683</v>
      </c>
      <c r="G87" s="42"/>
      <c r="H87" s="43">
        <f>+$J$111*$G$98</f>
        <v>232776.6426861583</v>
      </c>
      <c r="I87" s="42"/>
      <c r="J87" s="42"/>
      <c r="K87" s="25">
        <f t="shared" ref="K87:K98" si="2">+C87/$D$98</f>
        <v>8.5215321866840874E-2</v>
      </c>
      <c r="L87" s="25"/>
      <c r="M87" s="25"/>
      <c r="N87" s="42">
        <v>229299.789524855</v>
      </c>
      <c r="O87" s="2">
        <v>7592.7284751453599</v>
      </c>
      <c r="P87" s="6">
        <v>3.2051364641011403E-2</v>
      </c>
      <c r="Q87" s="5">
        <v>0.54298268354244905</v>
      </c>
    </row>
    <row r="88" spans="1:17" x14ac:dyDescent="0.3">
      <c r="A88" s="1">
        <v>2010</v>
      </c>
      <c r="B88" s="1">
        <v>2</v>
      </c>
      <c r="C88" s="29">
        <v>230895.62299999999</v>
      </c>
      <c r="D88" s="18"/>
      <c r="E88" s="40">
        <f>+Coef!$B$5+'Data LT Inputs'!D88*Coef!$B$6+'Data LT Inputs'!E88*Coef!$B$7+'Data LT Inputs'!F88*Coef!$B$8+'Data LT Inputs'!G88*Coef!$B$9+'Data LT Inputs'!H88*Coef!$B$10+'Data LT Inputs'!I88*Coef!$B$11+'Data LT Inputs'!J88*Coef!$B$12</f>
        <v>230272.96858788154</v>
      </c>
      <c r="F88" s="41">
        <f t="shared" si="1"/>
        <v>230272.96858788154</v>
      </c>
      <c r="G88" s="42"/>
      <c r="H88" s="43">
        <f>+$J$112*$G$98</f>
        <v>229583.29374699184</v>
      </c>
      <c r="I88" s="42"/>
      <c r="J88" s="42"/>
      <c r="K88" s="25">
        <f t="shared" si="2"/>
        <v>8.305811005643389E-2</v>
      </c>
      <c r="L88" s="25"/>
      <c r="M88" s="25"/>
      <c r="N88" s="42">
        <v>230278.29970678801</v>
      </c>
      <c r="O88" s="2">
        <v>617.32329321187001</v>
      </c>
      <c r="P88" s="6">
        <v>2.67360327229707E-3</v>
      </c>
      <c r="Q88" s="5">
        <v>4.41469571128087E-2</v>
      </c>
    </row>
    <row r="89" spans="1:17" x14ac:dyDescent="0.3">
      <c r="A89" s="1">
        <v>2010</v>
      </c>
      <c r="B89" s="1">
        <v>3</v>
      </c>
      <c r="C89" s="29">
        <v>208344.239</v>
      </c>
      <c r="D89" s="18"/>
      <c r="E89" s="40">
        <f>+Coef!$B$5+'Data LT Inputs'!D89*Coef!$B$6+'Data LT Inputs'!E89*Coef!$B$7+'Data LT Inputs'!F89*Coef!$B$8+'Data LT Inputs'!G89*Coef!$B$9+'Data LT Inputs'!H89*Coef!$B$10+'Data LT Inputs'!I89*Coef!$B$11+'Data LT Inputs'!J89*Coef!$B$12</f>
        <v>231308.38404469762</v>
      </c>
      <c r="F89" s="41">
        <f t="shared" si="1"/>
        <v>231308.38404469762</v>
      </c>
      <c r="G89" s="42"/>
      <c r="H89" s="43">
        <f>+$J$113*$G$98</f>
        <v>220675.37689104967</v>
      </c>
      <c r="I89" s="42"/>
      <c r="J89" s="42"/>
      <c r="K89" s="25">
        <f t="shared" si="2"/>
        <v>7.4945893333309158E-2</v>
      </c>
      <c r="L89" s="25"/>
      <c r="M89" s="25"/>
      <c r="N89" s="42">
        <v>231313.660886681</v>
      </c>
      <c r="O89" s="2">
        <v>-22969.421886681201</v>
      </c>
      <c r="P89" s="6">
        <v>-0.11024745391055001</v>
      </c>
      <c r="Q89" s="5">
        <v>-1.6426240417098601</v>
      </c>
    </row>
    <row r="90" spans="1:17" x14ac:dyDescent="0.3">
      <c r="A90" s="1">
        <v>2010</v>
      </c>
      <c r="B90" s="1">
        <v>4</v>
      </c>
      <c r="C90" s="29">
        <v>232563.927</v>
      </c>
      <c r="D90" s="18"/>
      <c r="E90" s="40">
        <f>+Coef!$B$5+'Data LT Inputs'!D90*Coef!$B$6+'Data LT Inputs'!E90*Coef!$B$7+'Data LT Inputs'!F90*Coef!$B$8+'Data LT Inputs'!G90*Coef!$B$9+'Data LT Inputs'!H90*Coef!$B$10+'Data LT Inputs'!I90*Coef!$B$11+'Data LT Inputs'!J90*Coef!$B$12</f>
        <v>234222.45966058446</v>
      </c>
      <c r="F90" s="41">
        <f t="shared" si="1"/>
        <v>234222.45966058446</v>
      </c>
      <c r="G90" s="42"/>
      <c r="H90" s="43">
        <f>+$J$114*$G$98</f>
        <v>241188.11778577475</v>
      </c>
      <c r="I90" s="42"/>
      <c r="J90" s="42"/>
      <c r="K90" s="25">
        <f t="shared" si="2"/>
        <v>8.3658234803015111E-2</v>
      </c>
      <c r="L90" s="25"/>
      <c r="M90" s="25"/>
      <c r="N90" s="42">
        <v>234227.31849793301</v>
      </c>
      <c r="O90" s="2">
        <v>-1663.39149793313</v>
      </c>
      <c r="P90" s="6">
        <v>-7.1524054456353001E-3</v>
      </c>
      <c r="Q90" s="5">
        <v>-0.11895496886079999</v>
      </c>
    </row>
    <row r="91" spans="1:17" x14ac:dyDescent="0.3">
      <c r="A91" s="1">
        <v>2010</v>
      </c>
      <c r="B91" s="1">
        <v>5</v>
      </c>
      <c r="C91" s="29">
        <v>235616.6</v>
      </c>
      <c r="D91" s="18"/>
      <c r="E91" s="40">
        <f>+Coef!$B$5+'Data LT Inputs'!D91*Coef!$B$6+'Data LT Inputs'!E91*Coef!$B$7+'Data LT Inputs'!F91*Coef!$B$8+'Data LT Inputs'!G91*Coef!$B$9+'Data LT Inputs'!H91*Coef!$B$10+'Data LT Inputs'!I91*Coef!$B$11+'Data LT Inputs'!J91*Coef!$B$12</f>
        <v>237506.91043245327</v>
      </c>
      <c r="F91" s="41">
        <f t="shared" si="1"/>
        <v>237506.91043245327</v>
      </c>
      <c r="G91" s="42"/>
      <c r="H91" s="43">
        <f>+$J$115*$G$98</f>
        <v>235859.28792693288</v>
      </c>
      <c r="I91" s="42"/>
      <c r="J91" s="42"/>
      <c r="K91" s="25">
        <f t="shared" si="2"/>
        <v>8.4756346784117087E-2</v>
      </c>
      <c r="L91" s="25"/>
      <c r="M91" s="25"/>
      <c r="N91" s="42">
        <v>237511.02469733101</v>
      </c>
      <c r="O91" s="2">
        <v>-1894.42469733083</v>
      </c>
      <c r="P91" s="6">
        <v>-8.0402853505688199E-3</v>
      </c>
      <c r="Q91" s="5">
        <v>-0.135476964478977</v>
      </c>
    </row>
    <row r="92" spans="1:17" x14ac:dyDescent="0.3">
      <c r="A92" s="1">
        <v>2010</v>
      </c>
      <c r="B92" s="1">
        <v>6</v>
      </c>
      <c r="C92" s="29">
        <v>245880.53700000001</v>
      </c>
      <c r="D92" s="18"/>
      <c r="E92" s="40">
        <f>+Coef!$B$5+'Data LT Inputs'!D92*Coef!$B$6+'Data LT Inputs'!E92*Coef!$B$7+'Data LT Inputs'!F92*Coef!$B$8+'Data LT Inputs'!G92*Coef!$B$9+'Data LT Inputs'!H92*Coef!$B$10+'Data LT Inputs'!I92*Coef!$B$11+'Data LT Inputs'!J92*Coef!$B$12</f>
        <v>239899.94490617394</v>
      </c>
      <c r="F92" s="41">
        <f t="shared" si="1"/>
        <v>239899.94490617394</v>
      </c>
      <c r="G92" s="42"/>
      <c r="H92" s="43">
        <f>+$J$116*$G$98</f>
        <v>252746.62168837947</v>
      </c>
      <c r="I92" s="42"/>
      <c r="J92" s="42"/>
      <c r="K92" s="25">
        <f t="shared" si="2"/>
        <v>8.8448505162356694E-2</v>
      </c>
      <c r="L92" s="25"/>
      <c r="M92" s="25"/>
      <c r="N92" s="42">
        <v>239903.48350636201</v>
      </c>
      <c r="O92" s="2">
        <v>5977.0534936375898</v>
      </c>
      <c r="P92" s="6">
        <v>2.43087702937528E-2</v>
      </c>
      <c r="Q92" s="5">
        <v>0.42744009038068198</v>
      </c>
    </row>
    <row r="93" spans="1:17" x14ac:dyDescent="0.3">
      <c r="A93" s="1">
        <v>2010</v>
      </c>
      <c r="B93" s="1">
        <v>7</v>
      </c>
      <c r="C93" s="29">
        <v>234817.12400000001</v>
      </c>
      <c r="D93" s="18"/>
      <c r="E93" s="40">
        <f>+Coef!$B$5+'Data LT Inputs'!D93*Coef!$B$6+'Data LT Inputs'!E93*Coef!$B$7+'Data LT Inputs'!F93*Coef!$B$8+'Data LT Inputs'!G93*Coef!$B$9+'Data LT Inputs'!H93*Coef!$B$10+'Data LT Inputs'!I93*Coef!$B$11+'Data LT Inputs'!J93*Coef!$B$12</f>
        <v>240117.6969928637</v>
      </c>
      <c r="F93" s="41">
        <f t="shared" si="1"/>
        <v>240117.6969928637</v>
      </c>
      <c r="G93" s="42"/>
      <c r="H93" s="43">
        <f>+$J$117*$G$98</f>
        <v>235327.63182154851</v>
      </c>
      <c r="I93" s="42"/>
      <c r="J93" s="42"/>
      <c r="K93" s="25">
        <f t="shared" si="2"/>
        <v>8.4468758112089828E-2</v>
      </c>
      <c r="L93" s="25"/>
      <c r="M93" s="25"/>
      <c r="N93" s="42">
        <v>240121.27930546401</v>
      </c>
      <c r="O93" s="2">
        <v>-5304.1553054642</v>
      </c>
      <c r="P93" s="6">
        <v>-2.2588451877403101E-2</v>
      </c>
      <c r="Q93" s="5">
        <v>-0.37931877731630997</v>
      </c>
    </row>
    <row r="94" spans="1:17" x14ac:dyDescent="0.3">
      <c r="A94" s="1">
        <v>2010</v>
      </c>
      <c r="B94" s="1">
        <v>8</v>
      </c>
      <c r="C94" s="29">
        <v>237072.076</v>
      </c>
      <c r="D94" s="18"/>
      <c r="E94" s="40">
        <f>+Coef!$B$5+'Data LT Inputs'!D94*Coef!$B$6+'Data LT Inputs'!E94*Coef!$B$7+'Data LT Inputs'!F94*Coef!$B$8+'Data LT Inputs'!G94*Coef!$B$9+'Data LT Inputs'!H94*Coef!$B$10+'Data LT Inputs'!I94*Coef!$B$11+'Data LT Inputs'!J94*Coef!$B$12</f>
        <v>239707.03329250429</v>
      </c>
      <c r="F94" s="41">
        <f t="shared" si="1"/>
        <v>239707.03329250429</v>
      </c>
      <c r="G94" s="42"/>
      <c r="H94" s="43">
        <f>+$J$118*$G$98</f>
        <v>243616.48668026287</v>
      </c>
      <c r="I94" s="42"/>
      <c r="J94" s="42"/>
      <c r="K94" s="25">
        <f t="shared" si="2"/>
        <v>8.5279912732322605E-2</v>
      </c>
      <c r="L94" s="25"/>
      <c r="M94" s="25"/>
      <c r="N94" s="42">
        <v>239710.676342208</v>
      </c>
      <c r="O94" s="2">
        <v>-2638.60034220835</v>
      </c>
      <c r="P94" s="6">
        <v>-1.11299499575325E-2</v>
      </c>
      <c r="Q94" s="5">
        <v>-0.18869557884208199</v>
      </c>
    </row>
    <row r="95" spans="1:17" x14ac:dyDescent="0.3">
      <c r="A95" s="1">
        <v>2010</v>
      </c>
      <c r="B95" s="1">
        <v>9</v>
      </c>
      <c r="C95" s="29">
        <v>236614.94</v>
      </c>
      <c r="D95" s="18"/>
      <c r="E95" s="40">
        <f>+Coef!$B$5+'Data LT Inputs'!D95*Coef!$B$6+'Data LT Inputs'!E95*Coef!$B$7+'Data LT Inputs'!F95*Coef!$B$8+'Data LT Inputs'!G95*Coef!$B$9+'Data LT Inputs'!H95*Coef!$B$10+'Data LT Inputs'!I95*Coef!$B$11+'Data LT Inputs'!J95*Coef!$B$12</f>
        <v>238417.72794106728</v>
      </c>
      <c r="F95" s="41">
        <f t="shared" si="1"/>
        <v>238417.72794106728</v>
      </c>
      <c r="G95" s="42"/>
      <c r="H95" s="43">
        <f>+$J$119*$G$98</f>
        <v>230218.21168858453</v>
      </c>
      <c r="I95" s="42"/>
      <c r="J95" s="42"/>
      <c r="K95" s="25">
        <f t="shared" si="2"/>
        <v>8.5115471104086293E-2</v>
      </c>
      <c r="L95" s="25"/>
      <c r="M95" s="25"/>
      <c r="N95" s="42">
        <v>238421.65975054001</v>
      </c>
      <c r="O95" s="2">
        <v>-1806.71975053966</v>
      </c>
      <c r="P95" s="6">
        <v>-7.6356959984845499E-3</v>
      </c>
      <c r="Q95" s="5">
        <v>-0.12920487566077299</v>
      </c>
    </row>
    <row r="96" spans="1:17" x14ac:dyDescent="0.3">
      <c r="A96" s="1">
        <v>2010</v>
      </c>
      <c r="B96" s="1">
        <v>10</v>
      </c>
      <c r="C96" s="29">
        <v>222750.48800000001</v>
      </c>
      <c r="D96" s="18"/>
      <c r="E96" s="40">
        <f>+Coef!$B$5+'Data LT Inputs'!D96*Coef!$B$6+'Data LT Inputs'!E96*Coef!$B$7+'Data LT Inputs'!F96*Coef!$B$8+'Data LT Inputs'!G96*Coef!$B$9+'Data LT Inputs'!H96*Coef!$B$10+'Data LT Inputs'!I96*Coef!$B$11+'Data LT Inputs'!J96*Coef!$B$12</f>
        <v>234568.77625033978</v>
      </c>
      <c r="F96" s="41">
        <f t="shared" si="1"/>
        <v>234568.77625033978</v>
      </c>
      <c r="G96" s="42"/>
      <c r="H96" s="43">
        <f>+$J$120*$G$98</f>
        <v>236884.73047505986</v>
      </c>
      <c r="I96" s="42"/>
      <c r="J96" s="42"/>
      <c r="K96" s="25">
        <f t="shared" si="2"/>
        <v>8.0128130221976346E-2</v>
      </c>
      <c r="L96" s="25"/>
      <c r="M96" s="25"/>
      <c r="N96" s="42">
        <v>234573.57157070099</v>
      </c>
      <c r="O96" s="2">
        <v>-11823.083570700701</v>
      </c>
      <c r="P96" s="6">
        <v>-5.3077699972090303E-2</v>
      </c>
      <c r="Q96" s="5">
        <v>-0.84551023600811703</v>
      </c>
    </row>
    <row r="97" spans="1:17" x14ac:dyDescent="0.3">
      <c r="A97" s="1">
        <v>2010</v>
      </c>
      <c r="B97" s="1">
        <v>11</v>
      </c>
      <c r="C97" s="29">
        <v>229899.79399999999</v>
      </c>
      <c r="D97" s="18"/>
      <c r="E97" s="40">
        <f>+Coef!$B$5+'Data LT Inputs'!D97*Coef!$B$6+'Data LT Inputs'!E97*Coef!$B$7+'Data LT Inputs'!F97*Coef!$B$8+'Data LT Inputs'!G97*Coef!$B$9+'Data LT Inputs'!H97*Coef!$B$10+'Data LT Inputs'!I97*Coef!$B$11+'Data LT Inputs'!J97*Coef!$B$12</f>
        <v>232505.62829103088</v>
      </c>
      <c r="F97" s="41">
        <f t="shared" si="1"/>
        <v>232505.62829103088</v>
      </c>
      <c r="G97" s="42"/>
      <c r="H97" s="43">
        <f>+$J$121*$G$98</f>
        <v>232851.20572560868</v>
      </c>
      <c r="I97" s="42"/>
      <c r="J97" s="42"/>
      <c r="K97" s="25">
        <f t="shared" si="2"/>
        <v>8.2699888997044696E-2</v>
      </c>
      <c r="L97" s="25"/>
      <c r="M97" s="25"/>
      <c r="N97" s="42">
        <v>232511.01915609001</v>
      </c>
      <c r="O97" s="2">
        <v>-2611.2251560895202</v>
      </c>
      <c r="P97" s="6">
        <v>-1.1358101330397601E-2</v>
      </c>
      <c r="Q97" s="5">
        <v>-0.18673788312440601</v>
      </c>
    </row>
    <row r="98" spans="1:17" x14ac:dyDescent="0.3">
      <c r="A98" s="1">
        <v>2010</v>
      </c>
      <c r="B98" s="1">
        <v>12</v>
      </c>
      <c r="C98" s="29">
        <v>228580.823</v>
      </c>
      <c r="D98" s="21">
        <f>SUM(C87:C98)</f>
        <v>2779928.6890000002</v>
      </c>
      <c r="E98" s="40">
        <f>+Coef!$B$5+'Data LT Inputs'!D98*Coef!$B$6+'Data LT Inputs'!E98*Coef!$B$7+'Data LT Inputs'!F98*Coef!$B$8+'Data LT Inputs'!G98*Coef!$B$9+'Data LT Inputs'!H98*Coef!$B$10+'Data LT Inputs'!I98*Coef!$B$11+'Data LT Inputs'!J98*Coef!$B$12</f>
        <v>230655.12521011633</v>
      </c>
      <c r="F98" s="41">
        <f t="shared" si="1"/>
        <v>230655.12521011633</v>
      </c>
      <c r="G98" s="44">
        <f>SUM(F87:F98)</f>
        <v>2818477.1173070893</v>
      </c>
      <c r="H98" s="45">
        <f>+$J$122*$G$98</f>
        <v>226749.51019073793</v>
      </c>
      <c r="I98" s="44">
        <f>SUM(H87:H98)</f>
        <v>2818477.1173070893</v>
      </c>
      <c r="J98" s="42"/>
      <c r="K98" s="25">
        <f t="shared" si="2"/>
        <v>8.2225426826407336E-2</v>
      </c>
      <c r="L98" s="25"/>
      <c r="M98" s="25"/>
      <c r="N98" s="42">
        <v>230661.076716771</v>
      </c>
      <c r="O98" s="2">
        <v>-2080.25371677065</v>
      </c>
      <c r="P98" s="6">
        <v>-9.1007359649354601E-3</v>
      </c>
      <c r="Q98" s="5">
        <v>-0.14876625040376601</v>
      </c>
    </row>
    <row r="99" spans="1:17" x14ac:dyDescent="0.3">
      <c r="A99" s="1">
        <v>2011</v>
      </c>
      <c r="B99" s="1">
        <v>1</v>
      </c>
      <c r="C99" s="29">
        <v>220459.405</v>
      </c>
      <c r="D99" s="21"/>
      <c r="E99" s="40">
        <f>+Coef!$B$5+'Data LT Inputs'!D99*Coef!$B$6+'Data LT Inputs'!E99*Coef!$B$7+'Data LT Inputs'!F99*Coef!$B$8+'Data LT Inputs'!G99*Coef!$B$9+'Data LT Inputs'!H99*Coef!$B$10+'Data LT Inputs'!I99*Coef!$B$11+'Data LT Inputs'!J99*Coef!$B$12</f>
        <v>230905.42493700617</v>
      </c>
      <c r="F99" s="41">
        <f t="shared" si="1"/>
        <v>230905.42493700617</v>
      </c>
      <c r="G99" s="44"/>
      <c r="H99" s="43">
        <f>+$J$111*$G$110</f>
        <v>226153.18587949371</v>
      </c>
      <c r="I99" s="44"/>
      <c r="J99" s="42"/>
      <c r="K99" s="25">
        <f t="shared" ref="K99:K110" si="3">+C99/$D$110</f>
        <v>8.0049509742342484E-2</v>
      </c>
      <c r="L99" s="25"/>
      <c r="M99" s="25"/>
      <c r="N99" s="42">
        <v>230911.509295041</v>
      </c>
      <c r="O99" s="2">
        <v>-10452.104295040999</v>
      </c>
      <c r="P99" s="6">
        <v>-4.7410562026333002E-2</v>
      </c>
      <c r="Q99" s="5">
        <v>-0.74746669229183205</v>
      </c>
    </row>
    <row r="100" spans="1:17" x14ac:dyDescent="0.3">
      <c r="A100" s="1">
        <v>2011</v>
      </c>
      <c r="B100" s="1">
        <v>2</v>
      </c>
      <c r="C100" s="29">
        <v>218087.05600000001</v>
      </c>
      <c r="D100" s="21"/>
      <c r="E100" s="40">
        <f>+Coef!$B$5+'Data LT Inputs'!D100*Coef!$B$6+'Data LT Inputs'!E100*Coef!$B$7+'Data LT Inputs'!F100*Coef!$B$8+'Data LT Inputs'!G100*Coef!$B$9+'Data LT Inputs'!H100*Coef!$B$10+'Data LT Inputs'!I100*Coef!$B$11+'Data LT Inputs'!J100*Coef!$B$12</f>
        <v>230281.54374197769</v>
      </c>
      <c r="F100" s="41">
        <f t="shared" si="1"/>
        <v>230281.54374197769</v>
      </c>
      <c r="G100" s="44"/>
      <c r="H100" s="43">
        <f>+$J$112*$G$110</f>
        <v>223050.70090555632</v>
      </c>
      <c r="I100" s="44"/>
      <c r="J100" s="42"/>
      <c r="K100" s="25">
        <f t="shared" si="3"/>
        <v>7.9188102290082801E-2</v>
      </c>
      <c r="L100" s="25"/>
      <c r="M100" s="25"/>
      <c r="N100" s="42">
        <v>230287.73851642499</v>
      </c>
      <c r="O100" s="2">
        <v>-12200.6825164245</v>
      </c>
      <c r="P100" s="6">
        <v>-5.5944092878325198E-2</v>
      </c>
      <c r="Q100" s="5">
        <v>-0.87251366297420496</v>
      </c>
    </row>
    <row r="101" spans="1:17" x14ac:dyDescent="0.3">
      <c r="A101" s="1">
        <v>2011</v>
      </c>
      <c r="B101" s="1">
        <v>3</v>
      </c>
      <c r="C101" s="29">
        <v>219574.117</v>
      </c>
      <c r="D101" s="21"/>
      <c r="E101" s="40">
        <f>+Coef!$B$5+'Data LT Inputs'!D101*Coef!$B$6+'Data LT Inputs'!E101*Coef!$B$7+'Data LT Inputs'!F101*Coef!$B$8+'Data LT Inputs'!G101*Coef!$B$9+'Data LT Inputs'!H101*Coef!$B$10+'Data LT Inputs'!I101*Coef!$B$11+'Data LT Inputs'!J101*Coef!$B$12</f>
        <v>229728.72958475843</v>
      </c>
      <c r="F101" s="41">
        <f t="shared" si="1"/>
        <v>229728.72958475843</v>
      </c>
      <c r="G101" s="44"/>
      <c r="H101" s="43">
        <f>+$J$113*$G$110</f>
        <v>214396.25107212915</v>
      </c>
      <c r="I101" s="44"/>
      <c r="J101" s="42"/>
      <c r="K101" s="25">
        <f t="shared" si="3"/>
        <v>7.9728058859442841E-2</v>
      </c>
      <c r="L101" s="25"/>
      <c r="M101" s="25"/>
      <c r="N101" s="42">
        <v>229734.94049593899</v>
      </c>
      <c r="O101" s="2">
        <v>-10160.823495939299</v>
      </c>
      <c r="P101" s="6">
        <v>-4.62751422379135E-2</v>
      </c>
      <c r="Q101" s="5">
        <v>-0.72663617919257195</v>
      </c>
    </row>
    <row r="102" spans="1:17" x14ac:dyDescent="0.3">
      <c r="A102" s="1">
        <v>2011</v>
      </c>
      <c r="B102" s="1">
        <v>4</v>
      </c>
      <c r="C102" s="29">
        <v>248652.56700000001</v>
      </c>
      <c r="D102" s="21"/>
      <c r="E102" s="40">
        <f>+Coef!$B$5+'Data LT Inputs'!D102*Coef!$B$6+'Data LT Inputs'!E102*Coef!$B$7+'Data LT Inputs'!F102*Coef!$B$8+'Data LT Inputs'!G102*Coef!$B$9+'Data LT Inputs'!H102*Coef!$B$10+'Data LT Inputs'!I102*Coef!$B$11+'Data LT Inputs'!J102*Coef!$B$12</f>
        <v>230898.21868732449</v>
      </c>
      <c r="F102" s="41">
        <f t="shared" si="1"/>
        <v>230898.21868732449</v>
      </c>
      <c r="G102" s="44"/>
      <c r="H102" s="43">
        <f>+$J$114*$G$110</f>
        <v>234325.31977477053</v>
      </c>
      <c r="I102" s="44"/>
      <c r="J102" s="42"/>
      <c r="K102" s="25">
        <f t="shared" si="3"/>
        <v>9.0286536355865463E-2</v>
      </c>
      <c r="L102" s="25"/>
      <c r="M102" s="25"/>
      <c r="N102" s="42">
        <v>230904.06441211599</v>
      </c>
      <c r="O102" s="2">
        <v>17748.502587884301</v>
      </c>
      <c r="P102" s="6">
        <v>7.1378722536511299E-2</v>
      </c>
      <c r="Q102" s="5">
        <v>1.26925776360586</v>
      </c>
    </row>
    <row r="103" spans="1:17" x14ac:dyDescent="0.3">
      <c r="A103" s="1">
        <v>2011</v>
      </c>
      <c r="B103" s="1">
        <v>5</v>
      </c>
      <c r="C103" s="29">
        <v>227787.63800000001</v>
      </c>
      <c r="D103" s="21"/>
      <c r="E103" s="40">
        <f>+Coef!$B$5+'Data LT Inputs'!D103*Coef!$B$6+'Data LT Inputs'!E103*Coef!$B$7+'Data LT Inputs'!F103*Coef!$B$8+'Data LT Inputs'!G103*Coef!$B$9+'Data LT Inputs'!H103*Coef!$B$10+'Data LT Inputs'!I103*Coef!$B$11+'Data LT Inputs'!J103*Coef!$B$12</f>
        <v>230114.18705204484</v>
      </c>
      <c r="F103" s="41">
        <f t="shared" si="1"/>
        <v>230114.18705204484</v>
      </c>
      <c r="G103" s="44"/>
      <c r="H103" s="43">
        <f>+$J$115*$G$110</f>
        <v>229148.11713244321</v>
      </c>
      <c r="I103" s="44"/>
      <c r="J103" s="42"/>
      <c r="K103" s="25">
        <f t="shared" si="3"/>
        <v>8.2710414406072547E-2</v>
      </c>
      <c r="L103" s="25"/>
      <c r="M103" s="25"/>
      <c r="N103" s="42">
        <v>230120.04502612099</v>
      </c>
      <c r="O103" s="2">
        <v>-2332.4070261214501</v>
      </c>
      <c r="P103" s="6">
        <v>-1.0239392473622501E-2</v>
      </c>
      <c r="Q103" s="5">
        <v>-0.16679861927137399</v>
      </c>
    </row>
    <row r="104" spans="1:17" x14ac:dyDescent="0.3">
      <c r="A104" s="1">
        <v>2011</v>
      </c>
      <c r="B104" s="1">
        <v>6</v>
      </c>
      <c r="C104" s="29">
        <v>251288.984</v>
      </c>
      <c r="D104" s="21"/>
      <c r="E104" s="40">
        <f>+Coef!$B$5+'Data LT Inputs'!D104*Coef!$B$6+'Data LT Inputs'!E104*Coef!$B$7+'Data LT Inputs'!F104*Coef!$B$8+'Data LT Inputs'!G104*Coef!$B$9+'Data LT Inputs'!H104*Coef!$B$10+'Data LT Inputs'!I104*Coef!$B$11+'Data LT Inputs'!J104*Coef!$B$12</f>
        <v>230723.87774144983</v>
      </c>
      <c r="F104" s="41">
        <f t="shared" si="1"/>
        <v>230723.87774144983</v>
      </c>
      <c r="G104" s="44"/>
      <c r="H104" s="43">
        <f>+$J$116*$G$110</f>
        <v>245554.93650697393</v>
      </c>
      <c r="I104" s="44"/>
      <c r="J104" s="42"/>
      <c r="K104" s="25">
        <f t="shared" si="3"/>
        <v>9.1243827737135297E-2</v>
      </c>
      <c r="L104" s="25"/>
      <c r="M104" s="25"/>
      <c r="N104" s="42">
        <v>230729.40921016899</v>
      </c>
      <c r="O104" s="2">
        <v>20559.574789831298</v>
      </c>
      <c r="P104" s="6">
        <v>8.1816458734344399E-2</v>
      </c>
      <c r="Q104" s="5">
        <v>1.47028741096403</v>
      </c>
    </row>
    <row r="105" spans="1:17" x14ac:dyDescent="0.3">
      <c r="A105" s="1">
        <v>2011</v>
      </c>
      <c r="B105" s="1">
        <v>7</v>
      </c>
      <c r="C105" s="29">
        <v>229184.96599999999</v>
      </c>
      <c r="D105" s="21"/>
      <c r="E105" s="40">
        <f>+Coef!$B$5+'Data LT Inputs'!D105*Coef!$B$6+'Data LT Inputs'!E105*Coef!$B$7+'Data LT Inputs'!F105*Coef!$B$8+'Data LT Inputs'!G105*Coef!$B$9+'Data LT Inputs'!H105*Coef!$B$10+'Data LT Inputs'!I105*Coef!$B$11+'Data LT Inputs'!J105*Coef!$B$12</f>
        <v>229923.2172633908</v>
      </c>
      <c r="F105" s="41">
        <f t="shared" si="1"/>
        <v>229923.2172633908</v>
      </c>
      <c r="G105" s="44"/>
      <c r="H105" s="43">
        <f>+$J$117*$G$110</f>
        <v>228631.58883889328</v>
      </c>
      <c r="I105" s="44"/>
      <c r="J105" s="42"/>
      <c r="K105" s="25">
        <f t="shared" si="3"/>
        <v>8.3217788638300233E-2</v>
      </c>
      <c r="L105" s="25"/>
      <c r="M105" s="25"/>
      <c r="N105" s="42">
        <v>229928.69347170001</v>
      </c>
      <c r="O105" s="2">
        <v>-743.72747170008404</v>
      </c>
      <c r="P105" s="6">
        <v>-3.24509711383112E-3</v>
      </c>
      <c r="Q105" s="5">
        <v>-5.3186563924929701E-2</v>
      </c>
    </row>
    <row r="106" spans="1:17" x14ac:dyDescent="0.3">
      <c r="A106" s="1">
        <v>2011</v>
      </c>
      <c r="B106" s="1">
        <v>8</v>
      </c>
      <c r="C106" s="29">
        <v>240245.652</v>
      </c>
      <c r="D106" s="21"/>
      <c r="E106" s="40">
        <f>+Coef!$B$5+'Data LT Inputs'!D106*Coef!$B$6+'Data LT Inputs'!E106*Coef!$B$7+'Data LT Inputs'!F106*Coef!$B$8+'Data LT Inputs'!G106*Coef!$B$9+'Data LT Inputs'!H106*Coef!$B$10+'Data LT Inputs'!I106*Coef!$B$11+'Data LT Inputs'!J106*Coef!$B$12</f>
        <v>228819.62728811841</v>
      </c>
      <c r="F106" s="41">
        <f t="shared" si="1"/>
        <v>228819.62728811841</v>
      </c>
      <c r="G106" s="44"/>
      <c r="H106" s="43">
        <f>+$J$118*$G$110</f>
        <v>236684.59154551939</v>
      </c>
      <c r="I106" s="44"/>
      <c r="J106" s="42"/>
      <c r="K106" s="25">
        <f t="shared" si="3"/>
        <v>8.7233958833960484E-2</v>
      </c>
      <c r="L106" s="25"/>
      <c r="M106" s="25"/>
      <c r="N106" s="42">
        <v>228825.31152045101</v>
      </c>
      <c r="O106" s="2">
        <v>11420.3404795486</v>
      </c>
      <c r="P106" s="6">
        <v>4.7536096426621599E-2</v>
      </c>
      <c r="Q106" s="5">
        <v>0.81670866288090704</v>
      </c>
    </row>
    <row r="107" spans="1:17" x14ac:dyDescent="0.3">
      <c r="A107" s="1">
        <v>2011</v>
      </c>
      <c r="B107" s="1">
        <v>9</v>
      </c>
      <c r="C107" s="29">
        <v>232903.079</v>
      </c>
      <c r="D107" s="21"/>
      <c r="E107" s="40">
        <f>+Coef!$B$5+'Data LT Inputs'!D107*Coef!$B$6+'Data LT Inputs'!E107*Coef!$B$7+'Data LT Inputs'!F107*Coef!$B$8+'Data LT Inputs'!G107*Coef!$B$9+'Data LT Inputs'!H107*Coef!$B$10+'Data LT Inputs'!I107*Coef!$B$11+'Data LT Inputs'!J107*Coef!$B$12</f>
        <v>227671.41236269296</v>
      </c>
      <c r="F107" s="41">
        <f t="shared" si="1"/>
        <v>227671.41236269296</v>
      </c>
      <c r="G107" s="44"/>
      <c r="H107" s="43">
        <f>+$J$119*$G$110</f>
        <v>223667.55280962316</v>
      </c>
      <c r="I107" s="44"/>
      <c r="J107" s="42"/>
      <c r="K107" s="25">
        <f t="shared" si="3"/>
        <v>8.4567847270712093E-2</v>
      </c>
      <c r="L107" s="25"/>
      <c r="M107" s="25"/>
      <c r="N107" s="42">
        <v>227677.36871133299</v>
      </c>
      <c r="O107" s="2">
        <v>5225.7102886675002</v>
      </c>
      <c r="P107" s="6">
        <v>2.2437274385142401E-2</v>
      </c>
      <c r="Q107" s="5">
        <v>0.37370889861852202</v>
      </c>
    </row>
    <row r="108" spans="1:17" x14ac:dyDescent="0.3">
      <c r="A108" s="1">
        <v>2011</v>
      </c>
      <c r="B108" s="1">
        <v>10</v>
      </c>
      <c r="C108" s="29">
        <v>222298.796</v>
      </c>
      <c r="D108" s="21"/>
      <c r="E108" s="40">
        <f>+Coef!$B$5+'Data LT Inputs'!D108*Coef!$B$6+'Data LT Inputs'!E108*Coef!$B$7+'Data LT Inputs'!F108*Coef!$B$8+'Data LT Inputs'!G108*Coef!$B$9+'Data LT Inputs'!H108*Coef!$B$10+'Data LT Inputs'!I108*Coef!$B$11+'Data LT Inputs'!J108*Coef!$B$12</f>
        <v>224497.54079829989</v>
      </c>
      <c r="F108" s="41">
        <f t="shared" si="1"/>
        <v>224497.54079829989</v>
      </c>
      <c r="G108" s="44"/>
      <c r="H108" s="43">
        <f>+$J$120*$G$110</f>
        <v>230144.38160519773</v>
      </c>
      <c r="I108" s="44"/>
      <c r="J108" s="42"/>
      <c r="K108" s="25">
        <f t="shared" si="3"/>
        <v>8.0717398453075767E-2</v>
      </c>
      <c r="L108" s="25"/>
      <c r="M108" s="25"/>
      <c r="N108" s="42">
        <v>224504.213555753</v>
      </c>
      <c r="O108" s="2">
        <v>-2205.4175557527101</v>
      </c>
      <c r="P108" s="6">
        <v>-9.9209604165049307E-3</v>
      </c>
      <c r="Q108" s="5">
        <v>-0.15771715618097501</v>
      </c>
    </row>
    <row r="109" spans="1:17" x14ac:dyDescent="0.3">
      <c r="A109" s="1">
        <v>2011</v>
      </c>
      <c r="B109" s="1">
        <v>11</v>
      </c>
      <c r="C109" s="29">
        <v>223054.33300000001</v>
      </c>
      <c r="D109" s="21"/>
      <c r="E109" s="40">
        <f>+Coef!$B$5+'Data LT Inputs'!D109*Coef!$B$6+'Data LT Inputs'!E109*Coef!$B$7+'Data LT Inputs'!F109*Coef!$B$8+'Data LT Inputs'!G109*Coef!$B$9+'Data LT Inputs'!H109*Coef!$B$10+'Data LT Inputs'!I109*Coef!$B$11+'Data LT Inputs'!J109*Coef!$B$12</f>
        <v>222752.23609566418</v>
      </c>
      <c r="F109" s="41">
        <f t="shared" si="1"/>
        <v>222752.23609566418</v>
      </c>
      <c r="G109" s="44"/>
      <c r="H109" s="43">
        <f>+$J$121*$G$110</f>
        <v>226225.62729254088</v>
      </c>
      <c r="I109" s="44"/>
      <c r="J109" s="42"/>
      <c r="K109" s="25">
        <f t="shared" si="3"/>
        <v>8.0991736336017084E-2</v>
      </c>
      <c r="L109" s="25"/>
      <c r="M109" s="25"/>
      <c r="N109" s="42">
        <v>222759.40171700899</v>
      </c>
      <c r="O109" s="2">
        <v>294.931282990699</v>
      </c>
      <c r="P109" s="6">
        <v>1.3222396490755401E-3</v>
      </c>
      <c r="Q109" s="5">
        <v>2.1091572024882901E-2</v>
      </c>
    </row>
    <row r="110" spans="1:17" ht="15" thickBot="1" x14ac:dyDescent="0.35">
      <c r="A110" s="1">
        <v>2011</v>
      </c>
      <c r="B110" s="1">
        <v>12</v>
      </c>
      <c r="C110" s="29">
        <v>220501.573</v>
      </c>
      <c r="D110" s="21">
        <f>SUM(C99:C110)</f>
        <v>2754038.1659999997</v>
      </c>
      <c r="E110" s="40">
        <f>+Coef!$B$5+'Data LT Inputs'!D110*Coef!$B$6+'Data LT Inputs'!E110*Coef!$B$7+'Data LT Inputs'!F110*Coef!$B$8+'Data LT Inputs'!G110*Coef!$B$9+'Data LT Inputs'!H110*Coef!$B$10+'Data LT Inputs'!I110*Coef!$B$11+'Data LT Inputs'!J110*Coef!$B$12</f>
        <v>221963.78800486625</v>
      </c>
      <c r="F110" s="41">
        <f t="shared" si="1"/>
        <v>221963.78800486625</v>
      </c>
      <c r="G110" s="44">
        <f>SUM(F99:F110)</f>
        <v>2738279.8035575938</v>
      </c>
      <c r="H110" s="45">
        <f>+$J$122*$G$110</f>
        <v>220297.55019445257</v>
      </c>
      <c r="I110" s="44">
        <f>SUM(H99:H110)</f>
        <v>2738279.8035575938</v>
      </c>
      <c r="J110" s="42"/>
      <c r="K110" s="25">
        <f t="shared" si="3"/>
        <v>8.0064821076993031E-2</v>
      </c>
      <c r="L110" s="25"/>
      <c r="M110" s="25"/>
      <c r="N110" s="42">
        <v>221971.22273875601</v>
      </c>
      <c r="O110" s="2">
        <v>-1469.6497387555401</v>
      </c>
      <c r="P110" s="6">
        <v>-6.6650306333893702E-3</v>
      </c>
      <c r="Q110" s="5">
        <v>-0.105099815123004</v>
      </c>
    </row>
    <row r="111" spans="1:17" x14ac:dyDescent="0.3">
      <c r="A111" s="1">
        <v>2012</v>
      </c>
      <c r="B111" s="1">
        <v>1</v>
      </c>
      <c r="C111" s="29">
        <v>222236.56899999999</v>
      </c>
      <c r="D111" s="22">
        <f>+D110/D98-1</f>
        <v>-9.3133766712965027E-3</v>
      </c>
      <c r="E111" s="40">
        <f>+Coef!$B$5+'Data LT Inputs'!D111*Coef!$B$6+'Data LT Inputs'!E111*Coef!$B$7+'Data LT Inputs'!F111*Coef!$B$8+'Data LT Inputs'!G111*Coef!$B$9+'Data LT Inputs'!H111*Coef!$B$10+'Data LT Inputs'!I111*Coef!$B$11+'Data LT Inputs'!J111*Coef!$B$12</f>
        <v>221275.53206172941</v>
      </c>
      <c r="F111" s="41">
        <f t="shared" si="1"/>
        <v>221275.53206172941</v>
      </c>
      <c r="G111" s="46">
        <f>+G110/G98-1</f>
        <v>-2.8454129805431938E-2</v>
      </c>
      <c r="H111" s="43">
        <f>+$J$111*$G$122</f>
        <v>221506.47555004311</v>
      </c>
      <c r="I111" s="46">
        <f>+I110/I98-1</f>
        <v>-2.8454129805431938E-2</v>
      </c>
      <c r="J111" s="47">
        <f>AVERAGE(K111,K99,K87)</f>
        <v>8.2589509510924988E-2</v>
      </c>
      <c r="K111" s="25">
        <f t="shared" ref="K111:K122" si="4">+C111/$D$122</f>
        <v>8.2503696923591607E-2</v>
      </c>
      <c r="L111" s="18"/>
      <c r="M111" s="25"/>
      <c r="N111" s="42">
        <v>221283.209</v>
      </c>
      <c r="O111" s="2">
        <v>953.35958974991797</v>
      </c>
      <c r="P111" s="6">
        <v>4.2898411995818701E-3</v>
      </c>
      <c r="Q111" s="5">
        <v>6.8178093042294496E-2</v>
      </c>
    </row>
    <row r="112" spans="1:17" x14ac:dyDescent="0.3">
      <c r="A112" s="1">
        <v>2012</v>
      </c>
      <c r="B112" s="1">
        <v>2</v>
      </c>
      <c r="C112" s="29">
        <v>221211.913</v>
      </c>
      <c r="D112" s="23"/>
      <c r="E112" s="40">
        <f>+Coef!$B$5+'Data LT Inputs'!D112*Coef!$B$6+'Data LT Inputs'!E112*Coef!$B$7+'Data LT Inputs'!F112*Coef!$B$8+'Data LT Inputs'!G112*Coef!$B$9+'Data LT Inputs'!H112*Coef!$B$10+'Data LT Inputs'!I112*Coef!$B$11+'Data LT Inputs'!J112*Coef!$B$12</f>
        <v>221849.60163708043</v>
      </c>
      <c r="F112" s="41">
        <f t="shared" si="1"/>
        <v>221849.60163708043</v>
      </c>
      <c r="G112" s="42"/>
      <c r="H112" s="43">
        <f>+$J$112*$G$122</f>
        <v>218467.73652299258</v>
      </c>
      <c r="I112" s="42"/>
      <c r="J112" s="48">
        <f t="shared" ref="J112:J122" si="5">AVERAGE(K112,K100,K88)</f>
        <v>8.1456504414109607E-2</v>
      </c>
      <c r="K112" s="25">
        <f t="shared" si="4"/>
        <v>8.2123300895812129E-2</v>
      </c>
      <c r="L112" s="18"/>
      <c r="M112" s="25"/>
      <c r="N112" s="42">
        <v>221857.21100000001</v>
      </c>
      <c r="O112" s="2">
        <v>-645.29760851871094</v>
      </c>
      <c r="P112" s="6">
        <v>-2.91710152390713E-3</v>
      </c>
      <c r="Q112" s="5">
        <v>-4.6147498663226802E-2</v>
      </c>
    </row>
    <row r="113" spans="1:17" x14ac:dyDescent="0.3">
      <c r="A113" s="1">
        <v>2012</v>
      </c>
      <c r="B113" s="1">
        <v>3</v>
      </c>
      <c r="C113" s="29">
        <v>216068.734</v>
      </c>
      <c r="D113" s="23"/>
      <c r="E113" s="40">
        <f>+Coef!$B$5+'Data LT Inputs'!D113*Coef!$B$6+'Data LT Inputs'!E113*Coef!$B$7+'Data LT Inputs'!F113*Coef!$B$8+'Data LT Inputs'!G113*Coef!$B$9+'Data LT Inputs'!H113*Coef!$B$10+'Data LT Inputs'!I113*Coef!$B$11+'Data LT Inputs'!J113*Coef!$B$12</f>
        <v>222690.56929897077</v>
      </c>
      <c r="F113" s="41">
        <f t="shared" si="1"/>
        <v>222690.56929897077</v>
      </c>
      <c r="G113" s="42"/>
      <c r="H113" s="43">
        <f>+$J$113*$G$122</f>
        <v>209991.10740555622</v>
      </c>
      <c r="I113" s="42"/>
      <c r="J113" s="48">
        <f t="shared" si="5"/>
        <v>7.8295961863935129E-2</v>
      </c>
      <c r="K113" s="25">
        <f t="shared" si="4"/>
        <v>8.0213933399053389E-2</v>
      </c>
      <c r="L113" s="18"/>
      <c r="M113" s="25"/>
      <c r="N113" s="42">
        <v>222698.01300000001</v>
      </c>
      <c r="O113" s="2">
        <v>-6629.2788268979903</v>
      </c>
      <c r="P113" s="6">
        <v>-3.0681342479185299E-2</v>
      </c>
      <c r="Q113" s="5">
        <v>-0.474083014974574</v>
      </c>
    </row>
    <row r="114" spans="1:17" x14ac:dyDescent="0.3">
      <c r="A114" s="1">
        <v>2012</v>
      </c>
      <c r="B114" s="1">
        <v>4</v>
      </c>
      <c r="C114" s="29">
        <v>222972.67300000001</v>
      </c>
      <c r="D114" s="23"/>
      <c r="E114" s="49">
        <f>+Coef!$B$5+'Data LT Inputs'!D114*Coef!$B$6+'Data LT Inputs'!E114*Coef!$B$7+'Data LT Inputs'!F114*Coef!$B$8+'Data LT Inputs'!G114*Coef!$B$9+'Data LT Inputs'!H114*Coef!$B$10+'Data LT Inputs'!I114*Coef!$B$11+'Data LT Inputs'!J114*Coef!$B$12</f>
        <v>223567.73250080773</v>
      </c>
      <c r="F114" s="41">
        <f t="shared" si="1"/>
        <v>223567.73250080773</v>
      </c>
      <c r="G114" s="42"/>
      <c r="H114" s="43">
        <f>+$J$114*$G$122</f>
        <v>229510.69874869561</v>
      </c>
      <c r="I114" s="42"/>
      <c r="J114" s="48">
        <f t="shared" si="5"/>
        <v>8.5573913765252654E-2</v>
      </c>
      <c r="K114" s="25">
        <f t="shared" si="4"/>
        <v>8.2776970136877417E-2</v>
      </c>
      <c r="L114" s="18"/>
      <c r="M114" s="25"/>
      <c r="N114" s="42">
        <v>223575.087</v>
      </c>
      <c r="O114" s="2">
        <v>-602.41448491378105</v>
      </c>
      <c r="P114" s="6">
        <v>-2.7017413246590099E-3</v>
      </c>
      <c r="Q114" s="5">
        <v>-4.3080775862601201E-2</v>
      </c>
    </row>
    <row r="115" spans="1:17" x14ac:dyDescent="0.3">
      <c r="A115" s="1">
        <v>2012</v>
      </c>
      <c r="B115" s="1">
        <v>5</v>
      </c>
      <c r="C115" s="29">
        <v>225143.70300000001</v>
      </c>
      <c r="D115" s="23"/>
      <c r="E115" s="40">
        <f>+Coef!$B$5+'Data LT Inputs'!D115*Coef!$B$6+'Data LT Inputs'!E115*Coef!$B$7+'Data LT Inputs'!F115*Coef!$B$8+'Data LT Inputs'!G115*Coef!$B$9+'Data LT Inputs'!H115*Coef!$B$10+'Data LT Inputs'!I115*Coef!$B$11+'Data LT Inputs'!J115*Coef!$B$12</f>
        <v>224794.51536030316</v>
      </c>
      <c r="F115" s="41">
        <f t="shared" si="1"/>
        <v>224794.51536030316</v>
      </c>
      <c r="G115" s="42"/>
      <c r="H115" s="43">
        <f>+$J$115*$G$122</f>
        <v>224439.87073426577</v>
      </c>
      <c r="I115" s="42"/>
      <c r="J115" s="48">
        <f t="shared" si="5"/>
        <v>8.36832367659186E-2</v>
      </c>
      <c r="K115" s="25">
        <f t="shared" si="4"/>
        <v>8.3582949107566196E-2</v>
      </c>
      <c r="L115" s="18"/>
      <c r="M115" s="25"/>
      <c r="N115" s="42">
        <v>224798.54</v>
      </c>
      <c r="O115" s="2">
        <v>345.16275055578399</v>
      </c>
      <c r="P115" s="6">
        <v>1.53307752318431E-3</v>
      </c>
      <c r="Q115" s="5">
        <v>2.4683800713956799E-2</v>
      </c>
    </row>
    <row r="116" spans="1:17" x14ac:dyDescent="0.3">
      <c r="A116" s="1">
        <v>2012</v>
      </c>
      <c r="B116" s="1">
        <v>6</v>
      </c>
      <c r="C116" s="29">
        <v>240630.565</v>
      </c>
      <c r="D116" s="23"/>
      <c r="E116" s="40">
        <f>+Coef!$B$5+'Data LT Inputs'!D116*Coef!$B$6+'Data LT Inputs'!E116*Coef!$B$7+'Data LT Inputs'!F116*Coef!$B$8+'Data LT Inputs'!G116*Coef!$B$9+'Data LT Inputs'!H116*Coef!$B$10+'Data LT Inputs'!I116*Coef!$B$11+'Data LT Inputs'!J116*Coef!$B$12</f>
        <v>225556.19864872412</v>
      </c>
      <c r="F116" s="41">
        <f t="shared" si="1"/>
        <v>225556.19864872412</v>
      </c>
      <c r="G116" s="42"/>
      <c r="H116" s="43">
        <f>+$J$116*$G$122</f>
        <v>240509.58348452064</v>
      </c>
      <c r="I116" s="42"/>
      <c r="J116" s="48">
        <f t="shared" si="5"/>
        <v>8.9674888661102889E-2</v>
      </c>
      <c r="K116" s="25">
        <f t="shared" si="4"/>
        <v>8.933233308381669E-2</v>
      </c>
      <c r="L116" s="18"/>
      <c r="M116" s="25"/>
      <c r="N116" s="42">
        <v>225557.033</v>
      </c>
      <c r="O116" s="2">
        <v>15073.5318853714</v>
      </c>
      <c r="P116" s="6">
        <v>6.2641800659743202E-2</v>
      </c>
      <c r="Q116" s="5">
        <v>1.07796121254355</v>
      </c>
    </row>
    <row r="117" spans="1:17" x14ac:dyDescent="0.3">
      <c r="A117" s="1">
        <v>2012</v>
      </c>
      <c r="B117" s="1">
        <v>7</v>
      </c>
      <c r="C117" s="29">
        <v>223027.34400000001</v>
      </c>
      <c r="D117" s="23"/>
      <c r="E117" s="40">
        <f>+Coef!$B$5+'Data LT Inputs'!D117*Coef!$B$6+'Data LT Inputs'!E117*Coef!$B$7+'Data LT Inputs'!F117*Coef!$B$8+'Data LT Inputs'!G117*Coef!$B$9+'Data LT Inputs'!H117*Coef!$B$10+'Data LT Inputs'!I117*Coef!$B$11+'Data LT Inputs'!J117*Coef!$B$12</f>
        <v>225005.13837329915</v>
      </c>
      <c r="F117" s="41">
        <f t="shared" si="1"/>
        <v>225005.13837329915</v>
      </c>
      <c r="G117" s="42"/>
      <c r="H117" s="43">
        <f>+$J$117*$G$122</f>
        <v>223933.95541239591</v>
      </c>
      <c r="I117" s="42"/>
      <c r="J117" s="48">
        <f t="shared" si="5"/>
        <v>8.3494604365066491E-2</v>
      </c>
      <c r="K117" s="25">
        <f t="shared" si="4"/>
        <v>8.2797266344809384E-2</v>
      </c>
      <c r="L117" s="18"/>
      <c r="M117" s="25"/>
      <c r="N117" s="42">
        <v>225003</v>
      </c>
      <c r="O117" s="2">
        <v>-1975.6561572283099</v>
      </c>
      <c r="P117" s="6">
        <v>-8.8583584496630605E-3</v>
      </c>
      <c r="Q117" s="5">
        <v>-0.14128611151058601</v>
      </c>
    </row>
    <row r="118" spans="1:17" x14ac:dyDescent="0.3">
      <c r="A118" s="1">
        <v>2012</v>
      </c>
      <c r="B118" s="1">
        <v>8</v>
      </c>
      <c r="C118" s="29">
        <v>233789.497</v>
      </c>
      <c r="D118" s="23"/>
      <c r="E118" s="40">
        <f>+Coef!$B$5+'Data LT Inputs'!D118*Coef!$B$6+'Data LT Inputs'!E118*Coef!$B$7+'Data LT Inputs'!F118*Coef!$B$8+'Data LT Inputs'!G118*Coef!$B$9+'Data LT Inputs'!H118*Coef!$B$10+'Data LT Inputs'!I118*Coef!$B$11+'Data LT Inputs'!J118*Coef!$B$12</f>
        <v>225479.69134216729</v>
      </c>
      <c r="F118" s="41">
        <f t="shared" si="1"/>
        <v>225479.69134216729</v>
      </c>
      <c r="G118" s="42"/>
      <c r="H118" s="43">
        <f>+$J$118*$G$122</f>
        <v>231821.49517975611</v>
      </c>
      <c r="I118" s="42"/>
      <c r="J118" s="48">
        <f t="shared" si="5"/>
        <v>8.6435502770029926E-2</v>
      </c>
      <c r="K118" s="25">
        <f t="shared" si="4"/>
        <v>8.6792636743806689E-2</v>
      </c>
      <c r="L118" s="18"/>
      <c r="M118" s="25"/>
      <c r="N118" s="42">
        <v>225474.647</v>
      </c>
      <c r="O118" s="2">
        <v>8314.8499814424104</v>
      </c>
      <c r="P118" s="6">
        <v>3.5565541173316298E-2</v>
      </c>
      <c r="Q118" s="5">
        <v>0.59462412898810402</v>
      </c>
    </row>
    <row r="119" spans="1:17" x14ac:dyDescent="0.3">
      <c r="A119" s="1">
        <v>2012</v>
      </c>
      <c r="B119" s="1">
        <v>9</v>
      </c>
      <c r="C119" s="29">
        <v>202999.307</v>
      </c>
      <c r="D119" s="23"/>
      <c r="E119" s="40">
        <f>+Coef!$B$5+'Data LT Inputs'!D119*Coef!$B$6+'Data LT Inputs'!E119*Coef!$B$7+'Data LT Inputs'!F119*Coef!$B$8+'Data LT Inputs'!G119*Coef!$B$9+'Data LT Inputs'!H119*Coef!$B$10+'Data LT Inputs'!I119*Coef!$B$11+'Data LT Inputs'!J119*Coef!$B$12</f>
        <v>225164.08518234084</v>
      </c>
      <c r="F119" s="41">
        <f t="shared" si="1"/>
        <v>225164.08518234084</v>
      </c>
      <c r="G119" s="42"/>
      <c r="H119" s="43">
        <f>+$J$119*$G$122</f>
        <v>219071.9141324072</v>
      </c>
      <c r="I119" s="42"/>
      <c r="J119" s="48">
        <f t="shared" si="5"/>
        <v>8.1681774272677532E-2</v>
      </c>
      <c r="K119" s="25">
        <f t="shared" si="4"/>
        <v>7.5362004443234223E-2</v>
      </c>
      <c r="L119" s="18"/>
      <c r="M119" s="25"/>
      <c r="N119" s="42">
        <v>225156.315</v>
      </c>
      <c r="O119" s="2">
        <v>-22157.007972202799</v>
      </c>
      <c r="P119" s="6">
        <v>-0.109148195132522</v>
      </c>
      <c r="Q119" s="5">
        <v>-1.58452546899325</v>
      </c>
    </row>
    <row r="120" spans="1:17" x14ac:dyDescent="0.3">
      <c r="A120" s="1">
        <v>2012</v>
      </c>
      <c r="B120" s="1">
        <v>10</v>
      </c>
      <c r="C120" s="29">
        <v>245919.11199999999</v>
      </c>
      <c r="D120" s="23"/>
      <c r="E120" s="40">
        <f>+Coef!$B$5+'Data LT Inputs'!D120*Coef!$B$6+'Data LT Inputs'!E120*Coef!$B$7+'Data LT Inputs'!F120*Coef!$B$8+'Data LT Inputs'!G120*Coef!$B$9+'Data LT Inputs'!H120*Coef!$B$10+'Data LT Inputs'!I120*Coef!$B$11+'Data LT Inputs'!J120*Coef!$B$12</f>
        <v>225411.72030225469</v>
      </c>
      <c r="F120" s="41">
        <f t="shared" si="1"/>
        <v>225411.72030225469</v>
      </c>
      <c r="G120" s="42"/>
      <c r="H120" s="43">
        <f>+$J$120*$G$122</f>
        <v>225415.66522160574</v>
      </c>
      <c r="I120" s="42"/>
      <c r="J120" s="48">
        <f t="shared" si="5"/>
        <v>8.4047065353289471E-2</v>
      </c>
      <c r="K120" s="25">
        <f t="shared" si="4"/>
        <v>9.1295667384816315E-2</v>
      </c>
      <c r="L120" s="18"/>
      <c r="M120" s="25"/>
      <c r="N120" s="42">
        <v>225401.15</v>
      </c>
      <c r="O120" s="2">
        <v>20517.962073062401</v>
      </c>
      <c r="P120" s="6">
        <v>8.3433784003995703E-2</v>
      </c>
      <c r="Q120" s="5">
        <v>1.46731153941869</v>
      </c>
    </row>
    <row r="121" spans="1:17" x14ac:dyDescent="0.3">
      <c r="A121" s="1">
        <v>2012</v>
      </c>
      <c r="B121" s="1">
        <v>11</v>
      </c>
      <c r="C121" s="29">
        <v>226688.02799999999</v>
      </c>
      <c r="D121" s="23"/>
      <c r="E121" s="40">
        <f>+Coef!$B$5+'Data LT Inputs'!D121*Coef!$B$6+'Data LT Inputs'!E121*Coef!$B$7+'Data LT Inputs'!F121*Coef!$B$8+'Data LT Inputs'!G121*Coef!$B$9+'Data LT Inputs'!H121*Coef!$B$10+'Data LT Inputs'!I121*Coef!$B$11+'Data LT Inputs'!J121*Coef!$B$12</f>
        <v>221218.90507860223</v>
      </c>
      <c r="F121" s="41">
        <f t="shared" si="1"/>
        <v>221218.90507860223</v>
      </c>
      <c r="G121" s="42"/>
      <c r="H121" s="43">
        <f>+$J$121*$G$122</f>
        <v>221577.42852833323</v>
      </c>
      <c r="I121" s="42"/>
      <c r="J121" s="48">
        <f t="shared" si="5"/>
        <v>8.261596459157565E-2</v>
      </c>
      <c r="K121" s="25">
        <f t="shared" si="4"/>
        <v>8.4156268441665183E-2</v>
      </c>
      <c r="L121" s="18"/>
      <c r="M121" s="25"/>
      <c r="N121" s="42">
        <v>221206.345</v>
      </c>
      <c r="O121" s="2">
        <v>5481.6830762923901</v>
      </c>
      <c r="P121" s="6">
        <v>2.4181617020782399E-2</v>
      </c>
      <c r="Q121" s="5">
        <v>0.392014411793843</v>
      </c>
    </row>
    <row r="122" spans="1:17" ht="15" thickBot="1" x14ac:dyDescent="0.35">
      <c r="A122" s="1">
        <v>2012</v>
      </c>
      <c r="B122" s="1">
        <v>12</v>
      </c>
      <c r="C122" s="29">
        <v>212968.443</v>
      </c>
      <c r="D122" s="21">
        <f>SUM(C111:C122)</f>
        <v>2693655.8879999998</v>
      </c>
      <c r="E122" s="40">
        <f>+Coef!$B$5+'Data LT Inputs'!D122*Coef!$B$6+'Data LT Inputs'!E122*Coef!$B$7+'Data LT Inputs'!F122*Coef!$B$8+'Data LT Inputs'!G122*Coef!$B$9+'Data LT Inputs'!H122*Coef!$B$10+'Data LT Inputs'!I122*Coef!$B$11+'Data LT Inputs'!J122*Coef!$B$12</f>
        <v>220003.395213385</v>
      </c>
      <c r="F122" s="41">
        <f t="shared" si="1"/>
        <v>220003.395213385</v>
      </c>
      <c r="G122" s="50">
        <f>SUM(F111:F122)</f>
        <v>2682017.0849996647</v>
      </c>
      <c r="H122" s="45">
        <f>+$J$122*$G$122</f>
        <v>215771.15407909261</v>
      </c>
      <c r="I122" s="50">
        <f>SUM(H111:H122)</f>
        <v>2682017.0849996647</v>
      </c>
      <c r="J122" s="51">
        <f t="shared" si="5"/>
        <v>8.0451073666117076E-2</v>
      </c>
      <c r="K122" s="25">
        <f t="shared" si="4"/>
        <v>7.9062973094950875E-2</v>
      </c>
      <c r="L122" s="18"/>
      <c r="M122" s="25"/>
      <c r="N122" s="42">
        <v>219988.09599999999</v>
      </c>
      <c r="O122" s="2">
        <v>-7019.6530948084801</v>
      </c>
      <c r="P122" s="6">
        <v>-3.29610011508066E-2</v>
      </c>
      <c r="Q122" s="5">
        <v>-0.50200005010493898</v>
      </c>
    </row>
    <row r="123" spans="1:17" x14ac:dyDescent="0.3">
      <c r="A123" s="1">
        <v>2013</v>
      </c>
      <c r="B123" s="1">
        <v>1</v>
      </c>
      <c r="C123" s="29">
        <v>220324.391</v>
      </c>
      <c r="D123" s="22">
        <f>+D122/D110-1</f>
        <v>-2.1924996808486474E-2</v>
      </c>
      <c r="E123" s="40">
        <f>+Coef!$B$5+'Data LT Inputs'!D123*Coef!$B$6+'Data LT Inputs'!E123*Coef!$B$7+'Data LT Inputs'!F123*Coef!$B$8+'Data LT Inputs'!G123*Coef!$B$9+'Data LT Inputs'!H123*Coef!$B$10+'Data LT Inputs'!I123*Coef!$B$11+'Data LT Inputs'!J123*Coef!$B$12</f>
        <v>217318.75151069029</v>
      </c>
      <c r="F123" s="41">
        <f t="shared" si="1"/>
        <v>217318.75151069029</v>
      </c>
      <c r="G123" s="50"/>
      <c r="H123" s="43">
        <f>+$J$111*$G$134</f>
        <v>219255.02030312552</v>
      </c>
      <c r="I123" s="43"/>
      <c r="J123" s="52"/>
      <c r="K123" s="18"/>
      <c r="L123" s="18"/>
      <c r="M123" s="26"/>
      <c r="N123" s="42">
        <v>217301.08499999999</v>
      </c>
      <c r="O123" s="2">
        <v>3023.3055240117001</v>
      </c>
      <c r="P123" s="6">
        <v>1.3722064589806101E-2</v>
      </c>
      <c r="Q123" s="5">
        <v>0.21620719771164401</v>
      </c>
    </row>
    <row r="124" spans="1:17" x14ac:dyDescent="0.3">
      <c r="A124" s="1">
        <v>2013</v>
      </c>
      <c r="B124" s="1">
        <v>2</v>
      </c>
      <c r="C124" s="29">
        <v>210947.109</v>
      </c>
      <c r="D124" s="23"/>
      <c r="E124" s="40">
        <f>+Coef!$B$5+'Data LT Inputs'!D124*Coef!$B$6+'Data LT Inputs'!E124*Coef!$B$7+'Data LT Inputs'!F124*Coef!$B$8+'Data LT Inputs'!G124*Coef!$B$9+'Data LT Inputs'!H124*Coef!$B$10+'Data LT Inputs'!I124*Coef!$B$11+'Data LT Inputs'!J124*Coef!$B$12</f>
        <v>217516.78068427951</v>
      </c>
      <c r="F124" s="41">
        <f t="shared" si="1"/>
        <v>217516.78068427951</v>
      </c>
      <c r="G124" s="50"/>
      <c r="H124" s="43">
        <f>+$J$112*$G$134</f>
        <v>216247.16788970318</v>
      </c>
      <c r="I124" s="43"/>
      <c r="J124" s="52"/>
      <c r="K124" s="18"/>
      <c r="L124" s="18"/>
      <c r="M124" s="26"/>
      <c r="N124" s="42">
        <v>217496.18900000001</v>
      </c>
      <c r="O124" s="2">
        <v>-6549.0802201934903</v>
      </c>
      <c r="P124" s="6">
        <v>-3.1046077148151299E-2</v>
      </c>
      <c r="Q124" s="5">
        <v>-0.46834773090280402</v>
      </c>
    </row>
    <row r="125" spans="1:17" x14ac:dyDescent="0.3">
      <c r="A125" s="1">
        <v>2013</v>
      </c>
      <c r="B125" s="1">
        <v>3</v>
      </c>
      <c r="C125" s="29">
        <v>208729.57199999999</v>
      </c>
      <c r="D125" s="23"/>
      <c r="E125" s="40">
        <f>+Coef!$B$5+'Data LT Inputs'!D125*Coef!$B$6+'Data LT Inputs'!E125*Coef!$B$7+'Data LT Inputs'!F125*Coef!$B$8+'Data LT Inputs'!G125*Coef!$B$9+'Data LT Inputs'!H125*Coef!$B$10+'Data LT Inputs'!I125*Coef!$B$11+'Data LT Inputs'!J125*Coef!$B$12</f>
        <v>218200.66506071555</v>
      </c>
      <c r="F125" s="41">
        <f t="shared" si="1"/>
        <v>218200.66506071555</v>
      </c>
      <c r="G125" s="50"/>
      <c r="H125" s="43">
        <f>+$J$113*$G$134</f>
        <v>207856.69765793931</v>
      </c>
      <c r="I125" s="43"/>
      <c r="J125" s="52"/>
      <c r="K125" s="18"/>
      <c r="L125" s="18"/>
      <c r="M125" s="26"/>
      <c r="N125" s="42">
        <v>218177.022</v>
      </c>
      <c r="O125" s="2">
        <v>-9447.4497082080106</v>
      </c>
      <c r="P125" s="6">
        <v>-4.5261673358904797E-2</v>
      </c>
      <c r="Q125" s="5">
        <v>-0.675620313828871</v>
      </c>
    </row>
    <row r="126" spans="1:17" x14ac:dyDescent="0.3">
      <c r="A126" s="1">
        <v>2013</v>
      </c>
      <c r="B126" s="1">
        <v>4</v>
      </c>
      <c r="C126" s="29">
        <v>220473.26199999999</v>
      </c>
      <c r="D126" s="23"/>
      <c r="E126" s="40">
        <f>+Coef!$B$5+'Data LT Inputs'!D126*Coef!$B$6+'Data LT Inputs'!E126*Coef!$B$7+'Data LT Inputs'!F126*Coef!$B$8+'Data LT Inputs'!G126*Coef!$B$9+'Data LT Inputs'!H126*Coef!$B$10+'Data LT Inputs'!I126*Coef!$B$11+'Data LT Inputs'!J126*Coef!$B$12</f>
        <v>221748.47465445759</v>
      </c>
      <c r="F126" s="41">
        <f t="shared" si="1"/>
        <v>221748.47465445759</v>
      </c>
      <c r="G126" s="50"/>
      <c r="H126" s="43">
        <f>+$J$114*$G$134</f>
        <v>227177.88628513971</v>
      </c>
      <c r="I126" s="43"/>
      <c r="J126" s="52"/>
      <c r="K126" s="18"/>
      <c r="L126" s="18"/>
      <c r="M126" s="26"/>
      <c r="N126" s="42">
        <v>221721.04699999999</v>
      </c>
      <c r="O126" s="2">
        <v>-1247.7854470367599</v>
      </c>
      <c r="P126" s="6">
        <v>-5.65957720096127E-3</v>
      </c>
      <c r="Q126" s="5">
        <v>-8.9233520299731806E-2</v>
      </c>
    </row>
    <row r="127" spans="1:17" x14ac:dyDescent="0.3">
      <c r="A127" s="1">
        <v>2013</v>
      </c>
      <c r="B127" s="1">
        <v>5</v>
      </c>
      <c r="C127" s="29">
        <v>234888.739</v>
      </c>
      <c r="D127" s="23"/>
      <c r="E127" s="40">
        <f>+Coef!$B$5+'Data LT Inputs'!D127*Coef!$B$6+'Data LT Inputs'!E127*Coef!$B$7+'Data LT Inputs'!F127*Coef!$B$8+'Data LT Inputs'!G127*Coef!$B$9+'Data LT Inputs'!H127*Coef!$B$10+'Data LT Inputs'!I127*Coef!$B$11+'Data LT Inputs'!J127*Coef!$B$12</f>
        <v>222431.86135145291</v>
      </c>
      <c r="F127" s="41">
        <f t="shared" si="1"/>
        <v>222431.86135145291</v>
      </c>
      <c r="G127" s="50"/>
      <c r="H127" s="43">
        <f>+$J$115*$G$134</f>
        <v>222158.59961870415</v>
      </c>
      <c r="I127" s="43"/>
      <c r="J127" s="52"/>
      <c r="K127" s="18"/>
      <c r="L127" s="18"/>
      <c r="M127" s="26"/>
      <c r="N127" s="42">
        <v>222404.22200000001</v>
      </c>
      <c r="O127" s="2">
        <v>12484.5172795948</v>
      </c>
      <c r="P127" s="6">
        <v>5.3150769733557902E-2</v>
      </c>
      <c r="Q127" s="5">
        <v>0.89281168388899601</v>
      </c>
    </row>
    <row r="128" spans="1:17" ht="15" thickBot="1" x14ac:dyDescent="0.35">
      <c r="A128" s="1">
        <v>2013</v>
      </c>
      <c r="B128" s="1">
        <v>6</v>
      </c>
      <c r="C128" s="29">
        <v>224897.69399999999</v>
      </c>
      <c r="D128" s="23"/>
      <c r="E128" s="40">
        <f>+Coef!$B$5+'Data LT Inputs'!D128*Coef!$B$6+'Data LT Inputs'!E128*Coef!$B$7+'Data LT Inputs'!F128*Coef!$B$8+'Data LT Inputs'!G128*Coef!$B$9+'Data LT Inputs'!H128*Coef!$B$10+'Data LT Inputs'!I128*Coef!$B$11+'Data LT Inputs'!J128*Coef!$B$12</f>
        <v>224176.13000595057</v>
      </c>
      <c r="F128" s="41">
        <f t="shared" si="1"/>
        <v>224176.13000595057</v>
      </c>
      <c r="G128" s="50"/>
      <c r="H128" s="43">
        <f>+$J$116*$G$134</f>
        <v>238064.97520692719</v>
      </c>
      <c r="I128" s="43"/>
      <c r="J128" s="53"/>
      <c r="K128" s="18"/>
      <c r="L128" s="18"/>
      <c r="M128" s="26"/>
      <c r="N128" s="42">
        <v>224148.00099999999</v>
      </c>
      <c r="O128" s="2">
        <v>749.69318003184196</v>
      </c>
      <c r="P128" s="6">
        <v>3.3334854026197398E-3</v>
      </c>
      <c r="Q128" s="5">
        <v>5.36131926829332E-2</v>
      </c>
    </row>
    <row r="129" spans="1:17" x14ac:dyDescent="0.3">
      <c r="A129" s="1">
        <v>2013</v>
      </c>
      <c r="B129" s="1">
        <v>7</v>
      </c>
      <c r="C129" s="34">
        <v>219437.323</v>
      </c>
      <c r="D129" s="23"/>
      <c r="E129" s="40">
        <f>+Coef!$B$5+'Data LT Inputs'!D129*Coef!$B$6+'Data LT Inputs'!E129*Coef!$B$7+'Data LT Inputs'!F129*Coef!$B$8+'Data LT Inputs'!G129*Coef!$B$9+'Data LT Inputs'!H129*Coef!$B$10+'Data LT Inputs'!I129*Coef!$B$11+'Data LT Inputs'!J129*Coef!$B$12</f>
        <v>224200.92589184054</v>
      </c>
      <c r="F129" s="41">
        <f t="shared" si="1"/>
        <v>224200.92589184054</v>
      </c>
      <c r="G129" s="50"/>
      <c r="H129" s="43">
        <f>+$J$117*$G$134</f>
        <v>221657.82656503702</v>
      </c>
      <c r="I129" s="43"/>
      <c r="J129" s="52"/>
      <c r="K129" s="18"/>
      <c r="L129" s="18"/>
      <c r="M129" s="26"/>
      <c r="N129" s="42">
        <v>224772.65700000001</v>
      </c>
      <c r="O129" s="2"/>
      <c r="P129" s="6"/>
      <c r="Q129" s="5"/>
    </row>
    <row r="130" spans="1:17" x14ac:dyDescent="0.3">
      <c r="A130" s="1">
        <v>2013</v>
      </c>
      <c r="B130" s="1">
        <v>8</v>
      </c>
      <c r="C130" s="33">
        <f t="shared" ref="C130:C134" si="6">+F130</f>
        <v>224617.59711274705</v>
      </c>
      <c r="D130" s="24"/>
      <c r="E130" s="40">
        <f>+Coef!$B$5+'Data LT Inputs'!D130*Coef!$B$6+'Data LT Inputs'!E130*Coef!$B$7+'Data LT Inputs'!F130*Coef!$B$8+'Data LT Inputs'!G130*Coef!$B$9+'Data LT Inputs'!H130*Coef!$B$10+'Data LT Inputs'!I130*Coef!$B$11+'Data LT Inputs'!J130*Coef!$B$12</f>
        <v>224617.59711274705</v>
      </c>
      <c r="F130" s="41">
        <f t="shared" si="1"/>
        <v>224617.59711274705</v>
      </c>
      <c r="G130" s="50"/>
      <c r="H130" s="43">
        <f>+$J$118*$G$134</f>
        <v>229465.19511956745</v>
      </c>
      <c r="I130" s="43"/>
      <c r="J130" s="52"/>
      <c r="K130" s="18"/>
      <c r="L130" s="18"/>
      <c r="M130" s="26"/>
      <c r="N130" s="42">
        <v>224589.26800000001</v>
      </c>
      <c r="O130" s="2"/>
      <c r="P130" s="6"/>
      <c r="Q130" s="5"/>
    </row>
    <row r="131" spans="1:17" x14ac:dyDescent="0.3">
      <c r="A131" s="1">
        <v>2013</v>
      </c>
      <c r="B131" s="1">
        <v>9</v>
      </c>
      <c r="C131" s="33">
        <f t="shared" si="6"/>
        <v>223702.29170310459</v>
      </c>
      <c r="D131" s="24"/>
      <c r="E131" s="40">
        <f>+Coef!$B$5+'Data LT Inputs'!D131*Coef!$B$6+'Data LT Inputs'!E131*Coef!$B$7+'Data LT Inputs'!F131*Coef!$B$8+'Data LT Inputs'!G131*Coef!$B$9+'Data LT Inputs'!H131*Coef!$B$10+'Data LT Inputs'!I131*Coef!$B$11+'Data LT Inputs'!J131*Coef!$B$12</f>
        <v>223702.29170310459</v>
      </c>
      <c r="F131" s="41">
        <f t="shared" si="1"/>
        <v>223702.29170310459</v>
      </c>
      <c r="G131" s="50"/>
      <c r="H131" s="43">
        <f>+$J$119*$G$134</f>
        <v>216845.20446488663</v>
      </c>
      <c r="I131" s="43"/>
      <c r="J131" s="52"/>
      <c r="K131" s="18"/>
      <c r="L131" s="18"/>
      <c r="M131" s="26"/>
      <c r="N131" s="42">
        <v>223674.15900000001</v>
      </c>
      <c r="O131" s="2"/>
      <c r="P131" s="6"/>
      <c r="Q131" s="5"/>
    </row>
    <row r="132" spans="1:17" x14ac:dyDescent="0.3">
      <c r="A132" s="1">
        <v>2013</v>
      </c>
      <c r="B132" s="1">
        <v>10</v>
      </c>
      <c r="C132" s="33">
        <f t="shared" si="6"/>
        <v>221975.41461479169</v>
      </c>
      <c r="D132" s="24"/>
      <c r="E132" s="40">
        <f>+Coef!$B$5+'Data LT Inputs'!D132*Coef!$B$6+'Data LT Inputs'!E132*Coef!$B$7+'Data LT Inputs'!F132*Coef!$B$8+'Data LT Inputs'!G132*Coef!$B$9+'Data LT Inputs'!H132*Coef!$B$10+'Data LT Inputs'!I132*Coef!$B$11+'Data LT Inputs'!J132*Coef!$B$12</f>
        <v>221975.41461479169</v>
      </c>
      <c r="F132" s="41">
        <f t="shared" si="1"/>
        <v>221975.41461479169</v>
      </c>
      <c r="G132" s="50"/>
      <c r="H132" s="43">
        <f>+$J$120*$G$134</f>
        <v>223124.47585145143</v>
      </c>
      <c r="I132" s="43"/>
      <c r="J132" s="52"/>
      <c r="K132" s="18"/>
      <c r="L132" s="18"/>
      <c r="M132" s="26"/>
      <c r="N132" s="42">
        <v>221947.69</v>
      </c>
      <c r="O132" s="2"/>
      <c r="P132" s="6"/>
      <c r="Q132" s="5"/>
    </row>
    <row r="133" spans="1:17" x14ac:dyDescent="0.3">
      <c r="A133" s="1">
        <v>2013</v>
      </c>
      <c r="B133" s="1">
        <v>11</v>
      </c>
      <c r="C133" s="33">
        <f t="shared" si="6"/>
        <v>219754.24158377099</v>
      </c>
      <c r="D133" s="24"/>
      <c r="E133" s="40">
        <f>+Coef!$B$5+'Data LT Inputs'!D133*Coef!$B$6+'Data LT Inputs'!E133*Coef!$B$7+'Data LT Inputs'!F133*Coef!$B$8+'Data LT Inputs'!G133*Coef!$B$9+'Data LT Inputs'!H133*Coef!$B$10+'Data LT Inputs'!I133*Coef!$B$11+'Data LT Inputs'!J133*Coef!$B$12</f>
        <v>219754.24158377099</v>
      </c>
      <c r="F133" s="41">
        <f t="shared" si="1"/>
        <v>219754.24158377099</v>
      </c>
      <c r="G133" s="50"/>
      <c r="H133" s="43">
        <f>+$J$121*$G$134</f>
        <v>219325.25209502658</v>
      </c>
      <c r="I133" s="43"/>
      <c r="J133" s="52"/>
      <c r="K133" s="18"/>
      <c r="L133" s="18"/>
      <c r="M133" s="26"/>
      <c r="N133" s="42">
        <v>219727.03700000001</v>
      </c>
      <c r="O133" s="2"/>
      <c r="P133" s="6"/>
      <c r="Q133" s="5"/>
    </row>
    <row r="134" spans="1:17" x14ac:dyDescent="0.3">
      <c r="A134" s="1">
        <v>2013</v>
      </c>
      <c r="B134" s="1">
        <v>12</v>
      </c>
      <c r="C134" s="33">
        <f t="shared" si="6"/>
        <v>219113.16116564878</v>
      </c>
      <c r="D134" s="21">
        <f>SUM(C123:C134)</f>
        <v>2648860.7961800629</v>
      </c>
      <c r="E134" s="40">
        <f>+Coef!$B$5+'Data LT Inputs'!D134*Coef!$B$6+'Data LT Inputs'!E134*Coef!$B$7+'Data LT Inputs'!F134*Coef!$B$8+'Data LT Inputs'!G134*Coef!$B$9+'Data LT Inputs'!H134*Coef!$B$10+'Data LT Inputs'!I134*Coef!$B$11+'Data LT Inputs'!J134*Coef!$B$12</f>
        <v>219113.16116564878</v>
      </c>
      <c r="F134" s="41">
        <f t="shared" ref="F134:F197" si="7">+E134</f>
        <v>219113.16116564878</v>
      </c>
      <c r="G134" s="50">
        <f>SUM(F123:F134)</f>
        <v>2654756.2953394502</v>
      </c>
      <c r="H134" s="45">
        <f>+$J$122*$G$134</f>
        <v>213577.99428194217</v>
      </c>
      <c r="I134" s="43">
        <f>SUM(H123:H134)</f>
        <v>2654756.2953394498</v>
      </c>
      <c r="J134" s="52"/>
      <c r="K134" s="18"/>
      <c r="L134" s="18"/>
      <c r="M134" s="26"/>
      <c r="N134" s="42">
        <v>219086.07199999999</v>
      </c>
      <c r="O134" s="2"/>
      <c r="P134" s="6"/>
      <c r="Q134" s="5"/>
    </row>
    <row r="135" spans="1:17" x14ac:dyDescent="0.3">
      <c r="A135" s="1">
        <v>2014</v>
      </c>
      <c r="B135" s="1">
        <v>1</v>
      </c>
      <c r="C135" s="18"/>
      <c r="D135" s="22">
        <f>+D134/D122-1</f>
        <v>-1.6629849424900534E-2</v>
      </c>
      <c r="E135" s="40">
        <f>+Coef!$B$5+'Data LT Inputs'!D135*Coef!$B$6+'Data LT Inputs'!E135*Coef!$B$7+'Data LT Inputs'!F135*Coef!$B$8+'Data LT Inputs'!G135*Coef!$B$9+'Data LT Inputs'!H135*Coef!$B$10+'Data LT Inputs'!I135*Coef!$B$11+'Data LT Inputs'!J135*Coef!$B$12</f>
        <v>219061.58469812261</v>
      </c>
      <c r="F135" s="41">
        <f t="shared" si="7"/>
        <v>219061.58469812261</v>
      </c>
      <c r="G135" s="46">
        <f>+G134/G122-1</f>
        <v>-1.0164286354729879E-2</v>
      </c>
      <c r="H135" s="43">
        <f>+$J$111*$G$146</f>
        <v>219524.08837550692</v>
      </c>
      <c r="I135" s="54">
        <f>+I134/G122-1</f>
        <v>-1.016428635472999E-2</v>
      </c>
      <c r="J135" s="52"/>
      <c r="K135" s="35">
        <v>41640</v>
      </c>
      <c r="L135" s="18"/>
      <c r="M135" s="26"/>
      <c r="N135" s="42">
        <v>219034.45800000001</v>
      </c>
      <c r="O135" s="2"/>
      <c r="P135" s="6"/>
      <c r="Q135" s="5"/>
    </row>
    <row r="136" spans="1:17" x14ac:dyDescent="0.3">
      <c r="A136" s="1">
        <v>2014</v>
      </c>
      <c r="B136" s="1">
        <v>2</v>
      </c>
      <c r="C136" s="18"/>
      <c r="E136" s="40">
        <f>+Coef!$B$5+'Data LT Inputs'!D136*Coef!$B$6+'Data LT Inputs'!E136*Coef!$B$7+'Data LT Inputs'!F136*Coef!$B$8+'Data LT Inputs'!G136*Coef!$B$9+'Data LT Inputs'!H136*Coef!$B$10+'Data LT Inputs'!I136*Coef!$B$11+'Data LT Inputs'!J136*Coef!$B$12</f>
        <v>219179.98878270452</v>
      </c>
      <c r="F136" s="41">
        <f t="shared" si="7"/>
        <v>219179.98878270452</v>
      </c>
      <c r="G136" s="50"/>
      <c r="H136" s="43">
        <f>+$J$112*$G$146</f>
        <v>216512.54474876705</v>
      </c>
      <c r="I136" s="43"/>
      <c r="J136" s="52"/>
      <c r="K136" s="35">
        <v>41671</v>
      </c>
      <c r="L136" s="18"/>
      <c r="M136" s="26"/>
      <c r="N136" s="42">
        <v>219152.79</v>
      </c>
      <c r="O136" s="2"/>
      <c r="P136" s="6"/>
      <c r="Q136" s="5"/>
    </row>
    <row r="137" spans="1:17" x14ac:dyDescent="0.3">
      <c r="A137" s="1">
        <v>2014</v>
      </c>
      <c r="B137" s="1">
        <v>3</v>
      </c>
      <c r="C137" s="18"/>
      <c r="E137" s="40">
        <f>+Coef!$B$5+'Data LT Inputs'!D137*Coef!$B$6+'Data LT Inputs'!E137*Coef!$B$7+'Data LT Inputs'!F137*Coef!$B$8+'Data LT Inputs'!G137*Coef!$B$9+'Data LT Inputs'!H137*Coef!$B$10+'Data LT Inputs'!I137*Coef!$B$11+'Data LT Inputs'!J137*Coef!$B$12</f>
        <v>219696.22587468056</v>
      </c>
      <c r="F137" s="41">
        <f t="shared" si="7"/>
        <v>219696.22587468056</v>
      </c>
      <c r="G137" s="50"/>
      <c r="H137" s="43">
        <f>+$J$113*$G$146</f>
        <v>208111.77779655173</v>
      </c>
      <c r="I137" s="43"/>
      <c r="J137" s="52"/>
      <c r="K137" s="35">
        <v>41699</v>
      </c>
      <c r="L137" s="18"/>
      <c r="M137" s="26"/>
      <c r="N137" s="42">
        <v>219668.85699999999</v>
      </c>
      <c r="O137" s="2"/>
      <c r="P137" s="6"/>
      <c r="Q137" s="5"/>
    </row>
    <row r="138" spans="1:17" x14ac:dyDescent="0.3">
      <c r="A138" s="1">
        <v>2014</v>
      </c>
      <c r="B138" s="1">
        <v>4</v>
      </c>
      <c r="C138" s="18"/>
      <c r="D138" s="18"/>
      <c r="E138" s="40">
        <f>+Coef!$B$5+'Data LT Inputs'!D138*Coef!$B$6+'Data LT Inputs'!E138*Coef!$B$7+'Data LT Inputs'!F138*Coef!$B$8+'Data LT Inputs'!G138*Coef!$B$9+'Data LT Inputs'!H138*Coef!$B$10+'Data LT Inputs'!I138*Coef!$B$11+'Data LT Inputs'!J138*Coef!$B$12</f>
        <v>220507.17738234164</v>
      </c>
      <c r="F138" s="41">
        <f t="shared" si="7"/>
        <v>220507.17738234164</v>
      </c>
      <c r="G138" s="50"/>
      <c r="H138" s="43">
        <f>+$J$114*$G$146</f>
        <v>227456.67723763842</v>
      </c>
      <c r="I138" s="43"/>
      <c r="J138" s="52"/>
      <c r="K138" s="35">
        <v>41730</v>
      </c>
      <c r="L138" s="18"/>
      <c r="M138" s="26"/>
      <c r="N138" s="42">
        <v>220479.56200000001</v>
      </c>
      <c r="O138" s="2"/>
      <c r="P138" s="6"/>
      <c r="Q138" s="5"/>
    </row>
    <row r="139" spans="1:17" x14ac:dyDescent="0.3">
      <c r="A139" s="1">
        <v>2014</v>
      </c>
      <c r="B139" s="1">
        <v>5</v>
      </c>
      <c r="C139" s="18"/>
      <c r="D139" s="18"/>
      <c r="E139" s="40">
        <f>+Coef!$B$5+'Data LT Inputs'!D139*Coef!$B$6+'Data LT Inputs'!E139*Coef!$B$7+'Data LT Inputs'!F139*Coef!$B$8+'Data LT Inputs'!G139*Coef!$B$9+'Data LT Inputs'!H139*Coef!$B$10+'Data LT Inputs'!I139*Coef!$B$11+'Data LT Inputs'!J139*Coef!$B$12</f>
        <v>222334.71170206057</v>
      </c>
      <c r="F139" s="41">
        <f t="shared" si="7"/>
        <v>222334.71170206057</v>
      </c>
      <c r="G139" s="50"/>
      <c r="H139" s="43">
        <f>+$J$115*$G$146</f>
        <v>222431.2309412605</v>
      </c>
      <c r="I139" s="43"/>
      <c r="J139" s="52"/>
      <c r="K139" s="35">
        <v>41760</v>
      </c>
      <c r="L139" s="18"/>
      <c r="M139" s="26"/>
      <c r="N139" s="42">
        <v>222306.59299999999</v>
      </c>
      <c r="O139" s="2"/>
      <c r="P139" s="6"/>
      <c r="Q139" s="5"/>
    </row>
    <row r="140" spans="1:17" x14ac:dyDescent="0.3">
      <c r="A140" s="1">
        <v>2014</v>
      </c>
      <c r="B140" s="1">
        <v>6</v>
      </c>
      <c r="C140" s="18"/>
      <c r="D140" s="18"/>
      <c r="E140" s="40">
        <f>+Coef!$B$5+'Data LT Inputs'!D140*Coef!$B$6+'Data LT Inputs'!E140*Coef!$B$7+'Data LT Inputs'!F140*Coef!$B$8+'Data LT Inputs'!G140*Coef!$B$9+'Data LT Inputs'!H140*Coef!$B$10+'Data LT Inputs'!I140*Coef!$B$11+'Data LT Inputs'!J140*Coef!$B$12</f>
        <v>223602.36470145325</v>
      </c>
      <c r="F140" s="41">
        <f t="shared" si="7"/>
        <v>223602.36470145325</v>
      </c>
      <c r="G140" s="50"/>
      <c r="H140" s="43">
        <f>+$J$116*$G$146</f>
        <v>238357.12671110666</v>
      </c>
      <c r="I140" s="43"/>
      <c r="J140" s="52"/>
      <c r="K140" s="35">
        <v>41791</v>
      </c>
      <c r="L140" s="18"/>
      <c r="M140" s="26"/>
      <c r="N140" s="42">
        <v>223573.886</v>
      </c>
      <c r="O140" s="2"/>
      <c r="P140" s="6"/>
      <c r="Q140" s="5"/>
    </row>
    <row r="141" spans="1:17" x14ac:dyDescent="0.3">
      <c r="A141" s="1">
        <v>2014</v>
      </c>
      <c r="B141" s="1">
        <v>7</v>
      </c>
      <c r="C141" s="18"/>
      <c r="D141" s="18"/>
      <c r="E141" s="40">
        <f>+Coef!$B$5+'Data LT Inputs'!D141*Coef!$B$6+'Data LT Inputs'!E141*Coef!$B$7+'Data LT Inputs'!F141*Coef!$B$8+'Data LT Inputs'!G141*Coef!$B$9+'Data LT Inputs'!H141*Coef!$B$10+'Data LT Inputs'!I141*Coef!$B$11+'Data LT Inputs'!J141*Coef!$B$12</f>
        <v>224559.40175300161</v>
      </c>
      <c r="F141" s="41">
        <f t="shared" si="7"/>
        <v>224559.40175300161</v>
      </c>
      <c r="G141" s="50"/>
      <c r="H141" s="43">
        <f>+$J$117*$G$146</f>
        <v>221929.84334275848</v>
      </c>
      <c r="I141" s="43"/>
      <c r="J141" s="52"/>
      <c r="K141" s="35">
        <v>41821</v>
      </c>
      <c r="L141" s="18"/>
      <c r="M141" s="26"/>
      <c r="N141" s="42">
        <v>224569.33900000001</v>
      </c>
      <c r="O141" s="2"/>
      <c r="P141" s="6"/>
      <c r="Q141" s="5"/>
    </row>
    <row r="142" spans="1:17" x14ac:dyDescent="0.3">
      <c r="A142" s="1">
        <v>2014</v>
      </c>
      <c r="B142" s="1">
        <v>8</v>
      </c>
      <c r="C142" s="18"/>
      <c r="D142" s="18"/>
      <c r="E142" s="40">
        <f>+Coef!$B$5+'Data LT Inputs'!D142*Coef!$B$6+'Data LT Inputs'!E142*Coef!$B$7+'Data LT Inputs'!F142*Coef!$B$8+'Data LT Inputs'!G142*Coef!$B$9+'Data LT Inputs'!H142*Coef!$B$10+'Data LT Inputs'!I142*Coef!$B$11+'Data LT Inputs'!J142*Coef!$B$12</f>
        <v>224612.94049694904</v>
      </c>
      <c r="F142" s="41">
        <f t="shared" si="7"/>
        <v>224612.94049694904</v>
      </c>
      <c r="G142" s="50"/>
      <c r="H142" s="43">
        <f>+$J$118*$G$146</f>
        <v>229746.79303985264</v>
      </c>
      <c r="I142" s="43"/>
      <c r="J142" s="52"/>
      <c r="K142" s="35">
        <v>41852</v>
      </c>
      <c r="L142" s="18"/>
      <c r="M142" s="26"/>
      <c r="N142" s="42">
        <v>224584.13</v>
      </c>
      <c r="O142" s="2"/>
      <c r="P142" s="6"/>
      <c r="Q142" s="5"/>
    </row>
    <row r="143" spans="1:17" x14ac:dyDescent="0.3">
      <c r="A143" s="1">
        <v>2014</v>
      </c>
      <c r="B143" s="1">
        <v>9</v>
      </c>
      <c r="C143" s="18"/>
      <c r="D143" s="18"/>
      <c r="E143" s="40">
        <f>+Coef!$B$5+'Data LT Inputs'!D143*Coef!$B$6+'Data LT Inputs'!E143*Coef!$B$7+'Data LT Inputs'!F143*Coef!$B$8+'Data LT Inputs'!G143*Coef!$B$9+'Data LT Inputs'!H143*Coef!$B$10+'Data LT Inputs'!I143*Coef!$B$11+'Data LT Inputs'!J143*Coef!$B$12</f>
        <v>223666.02381998955</v>
      </c>
      <c r="F143" s="41">
        <f t="shared" si="7"/>
        <v>223666.02381998955</v>
      </c>
      <c r="G143" s="50"/>
      <c r="H143" s="43">
        <f>+$J$119*$G$146</f>
        <v>217111.31522982992</v>
      </c>
      <c r="I143" s="43"/>
      <c r="J143" s="52"/>
      <c r="K143" s="35">
        <v>41883</v>
      </c>
      <c r="L143" s="18"/>
      <c r="M143" s="26"/>
      <c r="N143" s="42">
        <v>223637.41899999999</v>
      </c>
      <c r="O143" s="2"/>
      <c r="P143" s="6"/>
      <c r="Q143" s="5"/>
    </row>
    <row r="144" spans="1:17" x14ac:dyDescent="0.3">
      <c r="A144" s="1">
        <v>2014</v>
      </c>
      <c r="B144" s="1">
        <v>10</v>
      </c>
      <c r="C144" s="18"/>
      <c r="D144" s="18"/>
      <c r="E144" s="40">
        <f>+Coef!$B$5+'Data LT Inputs'!D144*Coef!$B$6+'Data LT Inputs'!E144*Coef!$B$7+'Data LT Inputs'!F144*Coef!$B$8+'Data LT Inputs'!G144*Coef!$B$9+'Data LT Inputs'!H144*Coef!$B$10+'Data LT Inputs'!I144*Coef!$B$11+'Data LT Inputs'!J144*Coef!$B$12</f>
        <v>221979.64093913062</v>
      </c>
      <c r="F144" s="41">
        <f t="shared" si="7"/>
        <v>221979.64093913062</v>
      </c>
      <c r="G144" s="50"/>
      <c r="H144" s="43">
        <f>+$J$120*$G$146</f>
        <v>223398.29248988215</v>
      </c>
      <c r="I144" s="43"/>
      <c r="J144" s="52"/>
      <c r="K144" s="35">
        <v>41913</v>
      </c>
      <c r="L144" s="18"/>
      <c r="M144" s="26"/>
      <c r="N144" s="42">
        <v>221951.43799999999</v>
      </c>
      <c r="O144" s="2"/>
      <c r="P144" s="6"/>
      <c r="Q144" s="5"/>
    </row>
    <row r="145" spans="1:17" x14ac:dyDescent="0.3">
      <c r="A145" s="1">
        <v>2014</v>
      </c>
      <c r="B145" s="1">
        <v>11</v>
      </c>
      <c r="C145" s="18"/>
      <c r="D145" s="18"/>
      <c r="E145" s="40">
        <f>+Coef!$B$5+'Data LT Inputs'!D145*Coef!$B$6+'Data LT Inputs'!E145*Coef!$B$7+'Data LT Inputs'!F145*Coef!$B$8+'Data LT Inputs'!G145*Coef!$B$9+'Data LT Inputs'!H145*Coef!$B$10+'Data LT Inputs'!I145*Coef!$B$11+'Data LT Inputs'!J145*Coef!$B$12</f>
        <v>219715.94886655986</v>
      </c>
      <c r="F145" s="41">
        <f t="shared" si="7"/>
        <v>219715.94886655986</v>
      </c>
      <c r="G145" s="50"/>
      <c r="H145" s="43">
        <f>+$J$121*$G$146</f>
        <v>219594.40635532213</v>
      </c>
      <c r="I145" s="43"/>
      <c r="J145" s="52"/>
      <c r="K145" s="35">
        <v>41944</v>
      </c>
      <c r="L145" s="18"/>
      <c r="M145" s="26"/>
      <c r="N145" s="42">
        <v>219688.274</v>
      </c>
      <c r="O145" s="2"/>
      <c r="P145" s="6"/>
      <c r="Q145" s="5"/>
    </row>
    <row r="146" spans="1:17" x14ac:dyDescent="0.3">
      <c r="A146" s="1">
        <v>2014</v>
      </c>
      <c r="B146" s="1">
        <v>12</v>
      </c>
      <c r="C146" s="18"/>
      <c r="D146" s="18"/>
      <c r="E146" s="40">
        <f>+Coef!$B$5+'Data LT Inputs'!D146*Coef!$B$6+'Data LT Inputs'!E146*Coef!$B$7+'Data LT Inputs'!F146*Coef!$B$8+'Data LT Inputs'!G146*Coef!$B$9+'Data LT Inputs'!H146*Coef!$B$10+'Data LT Inputs'!I146*Coef!$B$11+'Data LT Inputs'!J146*Coef!$B$12</f>
        <v>219098.18280319317</v>
      </c>
      <c r="F146" s="41">
        <f t="shared" si="7"/>
        <v>219098.18280319317</v>
      </c>
      <c r="G146" s="50">
        <f>SUM(F135:F146)</f>
        <v>2658014.191820187</v>
      </c>
      <c r="H146" s="45">
        <f>+$J$122*$G$146</f>
        <v>213840.09555171052</v>
      </c>
      <c r="I146" s="43">
        <f>SUM(H135:H146)</f>
        <v>2658014.191820187</v>
      </c>
      <c r="J146" s="55"/>
      <c r="K146" s="35">
        <v>41974</v>
      </c>
      <c r="L146" s="18"/>
      <c r="M146" s="26"/>
      <c r="N146" s="42">
        <v>219070.61499999999</v>
      </c>
      <c r="O146" s="2"/>
      <c r="P146" s="6"/>
      <c r="Q146" s="5"/>
    </row>
    <row r="147" spans="1:17" x14ac:dyDescent="0.3">
      <c r="A147" s="1">
        <v>2015</v>
      </c>
      <c r="B147" s="1">
        <v>1</v>
      </c>
      <c r="C147" s="18"/>
      <c r="D147" s="18"/>
      <c r="E147" s="40">
        <f>+Coef!$B$5+'Data LT Inputs'!D147*Coef!$B$6+'Data LT Inputs'!E147*Coef!$B$7+'Data LT Inputs'!F147*Coef!$B$8+'Data LT Inputs'!G147*Coef!$B$9+'Data LT Inputs'!H147*Coef!$B$10+'Data LT Inputs'!I147*Coef!$B$11+'Data LT Inputs'!J147*Coef!$B$12</f>
        <v>219009.86463970403</v>
      </c>
      <c r="F147" s="41">
        <f t="shared" si="7"/>
        <v>219009.86463970403</v>
      </c>
      <c r="G147" s="46">
        <f>+G146/G134-1</f>
        <v>1.2271922987643347E-3</v>
      </c>
      <c r="H147" s="43">
        <f>+$J$111*$G$158</f>
        <v>219709.49603491687</v>
      </c>
      <c r="I147" s="54">
        <f>+I146/I134-1</f>
        <v>1.2271922987645567E-3</v>
      </c>
      <c r="J147" s="52"/>
      <c r="K147" s="35">
        <v>42005</v>
      </c>
      <c r="L147" s="18"/>
      <c r="M147" s="26"/>
      <c r="N147" s="42">
        <v>218982.264</v>
      </c>
      <c r="O147" s="2"/>
      <c r="P147" s="6"/>
      <c r="Q147" s="5"/>
    </row>
    <row r="148" spans="1:17" x14ac:dyDescent="0.3">
      <c r="A148" s="1">
        <v>2015</v>
      </c>
      <c r="B148" s="1">
        <v>2</v>
      </c>
      <c r="C148" s="18"/>
      <c r="D148" s="18"/>
      <c r="E148" s="40">
        <f>+Coef!$B$5+'Data LT Inputs'!D148*Coef!$B$6+'Data LT Inputs'!E148*Coef!$B$7+'Data LT Inputs'!F148*Coef!$B$8+'Data LT Inputs'!G148*Coef!$B$9+'Data LT Inputs'!H148*Coef!$B$10+'Data LT Inputs'!I148*Coef!$B$11+'Data LT Inputs'!J148*Coef!$B$12</f>
        <v>219210.54830984562</v>
      </c>
      <c r="F148" s="41">
        <f t="shared" si="7"/>
        <v>219210.54830984562</v>
      </c>
      <c r="G148" s="50"/>
      <c r="H148" s="43">
        <f>+$J$112*$G$158</f>
        <v>216695.40889115716</v>
      </c>
      <c r="I148" s="43"/>
      <c r="J148" s="52"/>
      <c r="K148" s="35">
        <v>42036</v>
      </c>
      <c r="L148" s="18"/>
      <c r="M148" s="26"/>
      <c r="N148" s="42">
        <v>219182.85399999999</v>
      </c>
      <c r="O148" s="2"/>
      <c r="P148" s="6"/>
      <c r="Q148" s="5"/>
    </row>
    <row r="149" spans="1:17" x14ac:dyDescent="0.3">
      <c r="A149" s="1">
        <v>2015</v>
      </c>
      <c r="B149" s="1">
        <v>3</v>
      </c>
      <c r="C149" s="18"/>
      <c r="D149" s="18"/>
      <c r="E149" s="40">
        <f>+Coef!$B$5+'Data LT Inputs'!D149*Coef!$B$6+'Data LT Inputs'!E149*Coef!$B$7+'Data LT Inputs'!F149*Coef!$B$8+'Data LT Inputs'!G149*Coef!$B$9+'Data LT Inputs'!H149*Coef!$B$10+'Data LT Inputs'!I149*Coef!$B$11+'Data LT Inputs'!J149*Coef!$B$12</f>
        <v>219806.21816069516</v>
      </c>
      <c r="F149" s="41">
        <f t="shared" si="7"/>
        <v>219806.21816069516</v>
      </c>
      <c r="G149" s="50"/>
      <c r="H149" s="43">
        <f>+$J$113*$G$158</f>
        <v>208287.54674246756</v>
      </c>
      <c r="I149" s="43"/>
      <c r="J149" s="52"/>
      <c r="K149" s="35">
        <v>42064</v>
      </c>
      <c r="L149" s="18"/>
      <c r="M149" s="26"/>
      <c r="N149" s="42">
        <v>219778.334</v>
      </c>
      <c r="O149" s="2"/>
      <c r="P149" s="6"/>
      <c r="Q149" s="5"/>
    </row>
    <row r="150" spans="1:17" x14ac:dyDescent="0.3">
      <c r="A150" s="1">
        <v>2015</v>
      </c>
      <c r="B150" s="1">
        <v>4</v>
      </c>
      <c r="C150" s="18"/>
      <c r="D150" s="18"/>
      <c r="E150" s="40">
        <f>+Coef!$B$5+'Data LT Inputs'!D150*Coef!$B$6+'Data LT Inputs'!E150*Coef!$B$7+'Data LT Inputs'!F150*Coef!$B$8+'Data LT Inputs'!G150*Coef!$B$9+'Data LT Inputs'!H150*Coef!$B$10+'Data LT Inputs'!I150*Coef!$B$11+'Data LT Inputs'!J150*Coef!$B$12</f>
        <v>220745.29084146325</v>
      </c>
      <c r="F150" s="41">
        <f t="shared" si="7"/>
        <v>220745.29084146325</v>
      </c>
      <c r="G150" s="50"/>
      <c r="H150" s="43">
        <f>+$J$114*$G$158</f>
        <v>227648.78467539555</v>
      </c>
      <c r="I150" s="43"/>
      <c r="J150" s="52"/>
      <c r="K150" s="35">
        <v>42095</v>
      </c>
      <c r="L150" s="18"/>
      <c r="M150" s="26"/>
      <c r="N150" s="42">
        <v>220717.128</v>
      </c>
      <c r="O150" s="2"/>
      <c r="P150" s="6"/>
      <c r="Q150" s="5"/>
    </row>
    <row r="151" spans="1:17" x14ac:dyDescent="0.3">
      <c r="A151" s="1">
        <v>2015</v>
      </c>
      <c r="B151" s="1">
        <v>5</v>
      </c>
      <c r="C151" s="18"/>
      <c r="D151" s="18"/>
      <c r="E151" s="40">
        <f>+Coef!$B$5+'Data LT Inputs'!D151*Coef!$B$6+'Data LT Inputs'!E151*Coef!$B$7+'Data LT Inputs'!F151*Coef!$B$8+'Data LT Inputs'!G151*Coef!$B$9+'Data LT Inputs'!H151*Coef!$B$10+'Data LT Inputs'!I151*Coef!$B$11+'Data LT Inputs'!J151*Coef!$B$12</f>
        <v>222604.53187321153</v>
      </c>
      <c r="F151" s="41">
        <f t="shared" si="7"/>
        <v>222604.53187321153</v>
      </c>
      <c r="G151" s="50"/>
      <c r="H151" s="43">
        <f>+$J$115*$G$158</f>
        <v>222619.09394168868</v>
      </c>
      <c r="I151" s="43"/>
      <c r="J151" s="52"/>
      <c r="K151" s="35">
        <v>42125</v>
      </c>
      <c r="L151" s="18"/>
      <c r="M151" s="26"/>
      <c r="N151" s="42">
        <v>222575.85800000001</v>
      </c>
      <c r="O151" s="2"/>
      <c r="P151" s="6"/>
      <c r="Q151" s="5"/>
    </row>
    <row r="152" spans="1:17" ht="15" thickBot="1" x14ac:dyDescent="0.35">
      <c r="A152" s="1">
        <v>2015</v>
      </c>
      <c r="B152" s="1">
        <v>6</v>
      </c>
      <c r="C152" s="18"/>
      <c r="D152" s="18"/>
      <c r="E152" s="40">
        <f>+Coef!$B$5+'Data LT Inputs'!D152*Coef!$B$6+'Data LT Inputs'!E152*Coef!$B$7+'Data LT Inputs'!F152*Coef!$B$8+'Data LT Inputs'!G152*Coef!$B$9+'Data LT Inputs'!H152*Coef!$B$10+'Data LT Inputs'!I152*Coef!$B$11+'Data LT Inputs'!J152*Coef!$B$12</f>
        <v>223873.14408304694</v>
      </c>
      <c r="F152" s="41">
        <f t="shared" si="7"/>
        <v>223873.14408304694</v>
      </c>
      <c r="G152" s="56"/>
      <c r="H152" s="43">
        <f>+$J$116*$G$158</f>
        <v>238558.44055003073</v>
      </c>
      <c r="I152" s="57"/>
      <c r="J152" s="52"/>
      <c r="K152" s="35">
        <v>42156</v>
      </c>
      <c r="L152" s="18"/>
      <c r="M152" s="26"/>
      <c r="N152" s="42">
        <v>223844.10800000001</v>
      </c>
      <c r="O152" s="2"/>
      <c r="P152" s="6"/>
      <c r="Q152" s="5"/>
    </row>
    <row r="153" spans="1:17" x14ac:dyDescent="0.3">
      <c r="A153" s="1">
        <v>2015</v>
      </c>
      <c r="B153" s="1">
        <v>7</v>
      </c>
      <c r="C153" s="18"/>
      <c r="D153" s="18"/>
      <c r="E153" s="40">
        <f>+Coef!$B$5+'Data LT Inputs'!D153*Coef!$B$6+'Data LT Inputs'!E153*Coef!$B$7+'Data LT Inputs'!F153*Coef!$B$8+'Data LT Inputs'!G153*Coef!$B$9+'Data LT Inputs'!H153*Coef!$B$10+'Data LT Inputs'!I153*Coef!$B$11+'Data LT Inputs'!J153*Coef!$B$12</f>
        <v>224862.18402257498</v>
      </c>
      <c r="F153" s="41">
        <f t="shared" si="7"/>
        <v>224862.18402257498</v>
      </c>
      <c r="G153" s="50"/>
      <c r="H153" s="43">
        <f>+$J$117*$G$158</f>
        <v>222117.28287666969</v>
      </c>
      <c r="I153" s="43"/>
      <c r="J153" s="52"/>
      <c r="K153" s="35">
        <v>42186</v>
      </c>
      <c r="L153" s="18"/>
      <c r="M153" s="26"/>
      <c r="N153" s="42">
        <v>224871.55600000001</v>
      </c>
      <c r="O153" s="2"/>
      <c r="P153" s="6"/>
      <c r="Q153" s="5"/>
    </row>
    <row r="154" spans="1:17" x14ac:dyDescent="0.3">
      <c r="A154" s="1">
        <v>2015</v>
      </c>
      <c r="B154" s="1">
        <v>8</v>
      </c>
      <c r="C154" s="18"/>
      <c r="D154" s="18"/>
      <c r="E154" s="40">
        <f>+Coef!$B$5+'Data LT Inputs'!D154*Coef!$B$6+'Data LT Inputs'!E154*Coef!$B$7+'Data LT Inputs'!F154*Coef!$B$8+'Data LT Inputs'!G154*Coef!$B$9+'Data LT Inputs'!H154*Coef!$B$10+'Data LT Inputs'!I154*Coef!$B$11+'Data LT Inputs'!J154*Coef!$B$12</f>
        <v>224886.81121524368</v>
      </c>
      <c r="F154" s="41">
        <f t="shared" si="7"/>
        <v>224886.81121524368</v>
      </c>
      <c r="G154" s="50"/>
      <c r="H154" s="43">
        <f>+$J$118*$G$158</f>
        <v>229940.83468452896</v>
      </c>
      <c r="I154" s="43"/>
      <c r="J154" s="52"/>
      <c r="K154" s="35">
        <v>42217</v>
      </c>
      <c r="L154" s="18"/>
      <c r="M154" s="26"/>
      <c r="N154" s="42">
        <v>224857.43900000001</v>
      </c>
      <c r="O154" s="2"/>
      <c r="P154" s="6"/>
      <c r="Q154" s="5"/>
    </row>
    <row r="155" spans="1:17" x14ac:dyDescent="0.3">
      <c r="A155" s="1">
        <v>2015</v>
      </c>
      <c r="B155" s="1">
        <v>9</v>
      </c>
      <c r="C155" s="18"/>
      <c r="D155" s="18"/>
      <c r="E155" s="40">
        <f>+Coef!$B$5+'Data LT Inputs'!D155*Coef!$B$6+'Data LT Inputs'!E155*Coef!$B$7+'Data LT Inputs'!F155*Coef!$B$8+'Data LT Inputs'!G155*Coef!$B$9+'Data LT Inputs'!H155*Coef!$B$10+'Data LT Inputs'!I155*Coef!$B$11+'Data LT Inputs'!J155*Coef!$B$12</f>
        <v>223908.6128039482</v>
      </c>
      <c r="F155" s="41">
        <f t="shared" si="7"/>
        <v>223908.6128039482</v>
      </c>
      <c r="G155" s="50"/>
      <c r="H155" s="43">
        <f>+$J$119*$G$158</f>
        <v>217294.68508726131</v>
      </c>
      <c r="I155" s="43"/>
      <c r="J155" s="52"/>
      <c r="K155" s="35">
        <v>42248</v>
      </c>
      <c r="L155" s="18"/>
      <c r="M155" s="26"/>
      <c r="N155" s="42">
        <v>223879.44899999999</v>
      </c>
      <c r="O155" s="2"/>
      <c r="P155" s="6"/>
      <c r="Q155" s="5"/>
    </row>
    <row r="156" spans="1:17" x14ac:dyDescent="0.3">
      <c r="A156" s="1">
        <v>2015</v>
      </c>
      <c r="B156" s="1">
        <v>10</v>
      </c>
      <c r="C156" s="18"/>
      <c r="D156" s="18"/>
      <c r="E156" s="40">
        <f>+Coef!$B$5+'Data LT Inputs'!D156*Coef!$B$6+'Data LT Inputs'!E156*Coef!$B$7+'Data LT Inputs'!F156*Coef!$B$8+'Data LT Inputs'!G156*Coef!$B$9+'Data LT Inputs'!H156*Coef!$B$10+'Data LT Inputs'!I156*Coef!$B$11+'Data LT Inputs'!J156*Coef!$B$12</f>
        <v>222189.9127486333</v>
      </c>
      <c r="F156" s="41">
        <f t="shared" si="7"/>
        <v>222189.9127486333</v>
      </c>
      <c r="G156" s="50"/>
      <c r="H156" s="43">
        <f>+$J$120*$G$158</f>
        <v>223586.97225998499</v>
      </c>
      <c r="I156" s="43"/>
      <c r="J156" s="52"/>
      <c r="K156" s="35">
        <v>42278</v>
      </c>
      <c r="L156" s="18"/>
      <c r="M156" s="26"/>
      <c r="N156" s="42">
        <v>222161.15400000001</v>
      </c>
      <c r="O156" s="2"/>
      <c r="P156" s="6"/>
      <c r="Q156" s="5"/>
    </row>
    <row r="157" spans="1:17" x14ac:dyDescent="0.3">
      <c r="A157" s="1">
        <v>2015</v>
      </c>
      <c r="B157" s="1">
        <v>11</v>
      </c>
      <c r="C157" s="18"/>
      <c r="D157" s="18"/>
      <c r="E157" s="40">
        <f>+Coef!$B$5+'Data LT Inputs'!D157*Coef!$B$6+'Data LT Inputs'!E157*Coef!$B$7+'Data LT Inputs'!F157*Coef!$B$8+'Data LT Inputs'!G157*Coef!$B$9+'Data LT Inputs'!H157*Coef!$B$10+'Data LT Inputs'!I157*Coef!$B$11+'Data LT Inputs'!J157*Coef!$B$12</f>
        <v>219906.02930617353</v>
      </c>
      <c r="F157" s="41">
        <f t="shared" si="7"/>
        <v>219906.02930617353</v>
      </c>
      <c r="G157" s="50"/>
      <c r="H157" s="43">
        <f>+$J$121*$G$158</f>
        <v>219779.87340453366</v>
      </c>
      <c r="I157" s="43"/>
      <c r="J157" s="52"/>
      <c r="K157" s="35">
        <v>42309</v>
      </c>
      <c r="L157" s="18"/>
      <c r="M157" s="26"/>
      <c r="N157" s="42">
        <v>219877.80100000001</v>
      </c>
      <c r="O157" s="2"/>
      <c r="P157" s="6"/>
      <c r="Q157" s="5"/>
    </row>
    <row r="158" spans="1:17" x14ac:dyDescent="0.3">
      <c r="A158" s="1">
        <v>2015</v>
      </c>
      <c r="B158" s="1">
        <v>12</v>
      </c>
      <c r="C158" s="18"/>
      <c r="D158" s="18"/>
      <c r="E158" s="40">
        <f>+Coef!$B$5+'Data LT Inputs'!D158*Coef!$B$6+'Data LT Inputs'!E158*Coef!$B$7+'Data LT Inputs'!F158*Coef!$B$8+'Data LT Inputs'!G158*Coef!$B$9+'Data LT Inputs'!H158*Coef!$B$10+'Data LT Inputs'!I158*Coef!$B$11+'Data LT Inputs'!J158*Coef!$B$12</f>
        <v>219255.97371664655</v>
      </c>
      <c r="F158" s="41">
        <f t="shared" si="7"/>
        <v>219255.97371664655</v>
      </c>
      <c r="G158" s="50">
        <f>SUM(F147:F158)</f>
        <v>2660259.1217211862</v>
      </c>
      <c r="H158" s="45">
        <f>+$J$122*$G$158</f>
        <v>214020.70257255106</v>
      </c>
      <c r="I158" s="43">
        <f>SUM(H147:H158)</f>
        <v>2660259.1217211862</v>
      </c>
      <c r="J158" s="55"/>
      <c r="K158" s="35">
        <v>42339</v>
      </c>
      <c r="L158" s="18"/>
      <c r="M158" s="26"/>
      <c r="N158" s="42">
        <v>219227.859</v>
      </c>
      <c r="O158" s="2"/>
      <c r="P158" s="6"/>
      <c r="Q158" s="5"/>
    </row>
    <row r="159" spans="1:17" x14ac:dyDescent="0.3">
      <c r="A159" s="1">
        <v>2016</v>
      </c>
      <c r="B159" s="1">
        <v>1</v>
      </c>
      <c r="C159" s="18"/>
      <c r="D159" s="18"/>
      <c r="E159" s="40">
        <f>+Coef!$B$5+'Data LT Inputs'!D159*Coef!$B$6+'Data LT Inputs'!E159*Coef!$B$7+'Data LT Inputs'!F159*Coef!$B$8+'Data LT Inputs'!G159*Coef!$B$9+'Data LT Inputs'!H159*Coef!$B$10+'Data LT Inputs'!I159*Coef!$B$11+'Data LT Inputs'!J159*Coef!$B$12</f>
        <v>219204.81728696192</v>
      </c>
      <c r="F159" s="41">
        <f t="shared" si="7"/>
        <v>219204.81728696192</v>
      </c>
      <c r="G159" s="46">
        <f>+G158/G146-1</f>
        <v>8.4458913270957225E-4</v>
      </c>
      <c r="H159" s="43">
        <f>+$J$111*$G$170</f>
        <v>219404.08525549644</v>
      </c>
      <c r="I159" s="54">
        <f>+I158/I146-1</f>
        <v>8.4458913270957225E-4</v>
      </c>
      <c r="J159" s="52"/>
      <c r="K159" s="18"/>
      <c r="L159" s="18"/>
      <c r="M159" s="26"/>
      <c r="N159" s="42">
        <v>219176.66099999999</v>
      </c>
      <c r="O159" s="2"/>
      <c r="P159" s="6"/>
      <c r="Q159" s="5"/>
    </row>
    <row r="160" spans="1:17" x14ac:dyDescent="0.3">
      <c r="A160" s="1">
        <v>2016</v>
      </c>
      <c r="B160" s="1">
        <v>2</v>
      </c>
      <c r="C160" s="18"/>
      <c r="D160" s="18"/>
      <c r="E160" s="40">
        <f>+Coef!$B$5+'Data LT Inputs'!D160*Coef!$B$6+'Data LT Inputs'!E160*Coef!$B$7+'Data LT Inputs'!F160*Coef!$B$8+'Data LT Inputs'!G160*Coef!$B$9+'Data LT Inputs'!H160*Coef!$B$10+'Data LT Inputs'!I160*Coef!$B$11+'Data LT Inputs'!J160*Coef!$B$12</f>
        <v>219286.56947682652</v>
      </c>
      <c r="F160" s="41">
        <f t="shared" si="7"/>
        <v>219286.56947682652</v>
      </c>
      <c r="G160" s="50"/>
      <c r="H160" s="43">
        <f>+$J$112*$G$170</f>
        <v>216394.18789288148</v>
      </c>
      <c r="I160" s="43"/>
      <c r="J160" s="52"/>
      <c r="K160" s="18"/>
      <c r="L160" s="18"/>
      <c r="M160" s="26"/>
      <c r="N160" s="42">
        <v>219258.345</v>
      </c>
      <c r="O160" s="2"/>
      <c r="P160" s="6"/>
      <c r="Q160" s="5"/>
    </row>
    <row r="161" spans="1:17" x14ac:dyDescent="0.3">
      <c r="A161" s="1">
        <v>2016</v>
      </c>
      <c r="B161" s="1">
        <v>3</v>
      </c>
      <c r="C161" s="18"/>
      <c r="D161" s="18"/>
      <c r="E161" s="40">
        <f>+Coef!$B$5+'Data LT Inputs'!D161*Coef!$B$6+'Data LT Inputs'!E161*Coef!$B$7+'Data LT Inputs'!F161*Coef!$B$8+'Data LT Inputs'!G161*Coef!$B$9+'Data LT Inputs'!H161*Coef!$B$10+'Data LT Inputs'!I161*Coef!$B$11+'Data LT Inputs'!J161*Coef!$B$12</f>
        <v>219730.9431108656</v>
      </c>
      <c r="F161" s="41">
        <f t="shared" si="7"/>
        <v>219730.9431108656</v>
      </c>
      <c r="G161" s="50"/>
      <c r="H161" s="43">
        <f>+$J$113*$G$170</f>
        <v>207998.0132305247</v>
      </c>
      <c r="I161" s="43"/>
      <c r="J161" s="52"/>
      <c r="K161" s="18"/>
      <c r="L161" s="18"/>
      <c r="M161" s="26"/>
      <c r="N161" s="42">
        <v>219702.56099999999</v>
      </c>
      <c r="O161" s="2"/>
      <c r="P161" s="6"/>
      <c r="Q161" s="5"/>
    </row>
    <row r="162" spans="1:17" x14ac:dyDescent="0.3">
      <c r="A162" s="1">
        <v>2016</v>
      </c>
      <c r="B162" s="1">
        <v>4</v>
      </c>
      <c r="C162" s="18"/>
      <c r="D162" s="18"/>
      <c r="E162" s="40">
        <f>+Coef!$B$5+'Data LT Inputs'!D162*Coef!$B$6+'Data LT Inputs'!E162*Coef!$B$7+'Data LT Inputs'!F162*Coef!$B$8+'Data LT Inputs'!G162*Coef!$B$9+'Data LT Inputs'!H162*Coef!$B$10+'Data LT Inputs'!I162*Coef!$B$11+'Data LT Inputs'!J162*Coef!$B$12</f>
        <v>220503.8221473131</v>
      </c>
      <c r="F162" s="41">
        <f t="shared" si="7"/>
        <v>220503.8221473131</v>
      </c>
      <c r="G162" s="50"/>
      <c r="H162" s="43">
        <f>+$J$114*$G$170</f>
        <v>227332.33775791331</v>
      </c>
      <c r="I162" s="43"/>
      <c r="J162" s="52"/>
      <c r="K162" s="18"/>
      <c r="L162" s="18"/>
      <c r="M162" s="26"/>
      <c r="N162" s="42">
        <v>220475.198</v>
      </c>
      <c r="O162" s="2"/>
      <c r="P162" s="6"/>
      <c r="Q162" s="5"/>
    </row>
    <row r="163" spans="1:17" x14ac:dyDescent="0.3">
      <c r="A163" s="1">
        <v>2016</v>
      </c>
      <c r="B163" s="1">
        <v>5</v>
      </c>
      <c r="C163" s="18"/>
      <c r="D163" s="18"/>
      <c r="E163" s="40">
        <f>+Coef!$B$5+'Data LT Inputs'!D163*Coef!$B$6+'Data LT Inputs'!E163*Coef!$B$7+'Data LT Inputs'!F163*Coef!$B$8+'Data LT Inputs'!G163*Coef!$B$9+'Data LT Inputs'!H163*Coef!$B$10+'Data LT Inputs'!I163*Coef!$B$11+'Data LT Inputs'!J163*Coef!$B$12</f>
        <v>222235.68794368309</v>
      </c>
      <c r="F163" s="41">
        <f t="shared" si="7"/>
        <v>222235.68794368309</v>
      </c>
      <c r="G163" s="50"/>
      <c r="H163" s="43">
        <f>+$J$115*$G$170</f>
        <v>222309.63862809679</v>
      </c>
      <c r="I163" s="43"/>
      <c r="J163" s="52"/>
      <c r="K163" s="18"/>
      <c r="L163" s="18"/>
      <c r="M163" s="26"/>
      <c r="N163" s="42">
        <v>222206.58100000001</v>
      </c>
      <c r="O163" s="2"/>
      <c r="P163" s="6"/>
      <c r="Q163" s="5"/>
    </row>
    <row r="164" spans="1:17" x14ac:dyDescent="0.3">
      <c r="A164" s="1">
        <v>2016</v>
      </c>
      <c r="B164" s="1">
        <v>6</v>
      </c>
      <c r="C164" s="18"/>
      <c r="D164" s="18"/>
      <c r="E164" s="40">
        <f>+Coef!$B$5+'Data LT Inputs'!D164*Coef!$B$6+'Data LT Inputs'!E164*Coef!$B$7+'Data LT Inputs'!F164*Coef!$B$8+'Data LT Inputs'!G164*Coef!$B$9+'Data LT Inputs'!H164*Coef!$B$10+'Data LT Inputs'!I164*Coef!$B$11+'Data LT Inputs'!J164*Coef!$B$12</f>
        <v>223422.97981161083</v>
      </c>
      <c r="F164" s="41">
        <f t="shared" si="7"/>
        <v>223422.97981161083</v>
      </c>
      <c r="G164" s="50"/>
      <c r="H164" s="43">
        <f>+$J$116*$G$170</f>
        <v>238226.82848691748</v>
      </c>
      <c r="I164" s="43"/>
      <c r="J164" s="52"/>
      <c r="K164" s="18"/>
      <c r="L164" s="18"/>
      <c r="M164" s="26"/>
      <c r="N164" s="42">
        <v>223393.52799999999</v>
      </c>
      <c r="O164" s="2"/>
      <c r="P164" s="6"/>
      <c r="Q164" s="5"/>
    </row>
    <row r="165" spans="1:17" x14ac:dyDescent="0.3">
      <c r="A165" s="1">
        <v>2016</v>
      </c>
      <c r="B165" s="1">
        <v>7</v>
      </c>
      <c r="C165" s="18"/>
      <c r="D165" s="18"/>
      <c r="E165" s="40">
        <f>+Coef!$B$5+'Data LT Inputs'!D165*Coef!$B$6+'Data LT Inputs'!E165*Coef!$B$7+'Data LT Inputs'!F165*Coef!$B$8+'Data LT Inputs'!G165*Coef!$B$9+'Data LT Inputs'!H165*Coef!$B$10+'Data LT Inputs'!I165*Coef!$B$11+'Data LT Inputs'!J165*Coef!$B$12</f>
        <v>224213.24824570288</v>
      </c>
      <c r="F165" s="41">
        <f t="shared" si="7"/>
        <v>224213.24824570288</v>
      </c>
      <c r="G165" s="50"/>
      <c r="H165" s="43">
        <f>+$J$117*$G$170</f>
        <v>221808.5251137584</v>
      </c>
      <c r="I165" s="43"/>
      <c r="J165" s="52"/>
      <c r="K165" s="18"/>
      <c r="L165" s="18"/>
      <c r="M165" s="26"/>
      <c r="N165" s="42">
        <v>224222.253</v>
      </c>
      <c r="O165" s="2"/>
      <c r="P165" s="6"/>
      <c r="Q165" s="5"/>
    </row>
    <row r="166" spans="1:17" x14ac:dyDescent="0.3">
      <c r="A166" s="1">
        <v>2016</v>
      </c>
      <c r="B166" s="1">
        <v>8</v>
      </c>
      <c r="C166" s="18"/>
      <c r="D166" s="18"/>
      <c r="E166" s="40">
        <f>+Coef!$B$5+'Data LT Inputs'!D166*Coef!$B$6+'Data LT Inputs'!E166*Coef!$B$7+'Data LT Inputs'!F166*Coef!$B$8+'Data LT Inputs'!G166*Coef!$B$9+'Data LT Inputs'!H166*Coef!$B$10+'Data LT Inputs'!I166*Coef!$B$11+'Data LT Inputs'!J166*Coef!$B$12</f>
        <v>224306.94841054312</v>
      </c>
      <c r="F166" s="41">
        <f t="shared" si="7"/>
        <v>224306.94841054312</v>
      </c>
      <c r="G166" s="50"/>
      <c r="H166" s="43">
        <f>+$J$118*$G$170</f>
        <v>229621.20166543347</v>
      </c>
      <c r="I166" s="43"/>
      <c r="J166" s="52"/>
      <c r="K166" s="18"/>
      <c r="L166" s="18"/>
      <c r="M166" s="26"/>
      <c r="N166" s="42">
        <v>224277.18400000001</v>
      </c>
      <c r="O166" s="2"/>
      <c r="P166" s="6"/>
      <c r="Q166" s="5"/>
    </row>
    <row r="167" spans="1:17" x14ac:dyDescent="0.3">
      <c r="A167" s="1">
        <v>2016</v>
      </c>
      <c r="B167" s="1">
        <v>9</v>
      </c>
      <c r="C167" s="18"/>
      <c r="D167" s="18"/>
      <c r="E167" s="40">
        <f>+Coef!$B$5+'Data LT Inputs'!D167*Coef!$B$6+'Data LT Inputs'!E167*Coef!$B$7+'Data LT Inputs'!F167*Coef!$B$8+'Data LT Inputs'!G167*Coef!$B$9+'Data LT Inputs'!H167*Coef!$B$10+'Data LT Inputs'!I167*Coef!$B$11+'Data LT Inputs'!J167*Coef!$B$12</f>
        <v>223420.11120403165</v>
      </c>
      <c r="F167" s="41">
        <f t="shared" si="7"/>
        <v>223420.11120403165</v>
      </c>
      <c r="G167" s="50"/>
      <c r="H167" s="43">
        <f>+$J$119*$G$170</f>
        <v>216992.63105530507</v>
      </c>
      <c r="I167" s="43"/>
      <c r="J167" s="52"/>
      <c r="K167" s="18"/>
      <c r="L167" s="18"/>
      <c r="M167" s="26"/>
      <c r="N167" s="42">
        <v>223390.527</v>
      </c>
      <c r="O167" s="2"/>
      <c r="P167" s="6"/>
      <c r="Q167" s="5"/>
    </row>
    <row r="168" spans="1:17" x14ac:dyDescent="0.3">
      <c r="A168" s="1">
        <v>2016</v>
      </c>
      <c r="B168" s="1">
        <v>10</v>
      </c>
      <c r="C168" s="18"/>
      <c r="D168" s="18"/>
      <c r="E168" s="40">
        <f>+Coef!$B$5+'Data LT Inputs'!D168*Coef!$B$6+'Data LT Inputs'!E168*Coef!$B$7+'Data LT Inputs'!F168*Coef!$B$8+'Data LT Inputs'!G168*Coef!$B$9+'Data LT Inputs'!H168*Coef!$B$10+'Data LT Inputs'!I168*Coef!$B$11+'Data LT Inputs'!J168*Coef!$B$12</f>
        <v>221894.61666060833</v>
      </c>
      <c r="F168" s="41">
        <f t="shared" si="7"/>
        <v>221894.61666060833</v>
      </c>
      <c r="G168" s="50"/>
      <c r="H168" s="43">
        <f>+$J$120*$G$170</f>
        <v>223276.17153130221</v>
      </c>
      <c r="I168" s="43"/>
      <c r="J168" s="52"/>
      <c r="K168" s="18"/>
      <c r="L168" s="18"/>
      <c r="M168" s="26"/>
      <c r="N168" s="42">
        <v>221865.375</v>
      </c>
      <c r="O168" s="2"/>
      <c r="P168" s="6"/>
      <c r="Q168" s="5"/>
    </row>
    <row r="169" spans="1:17" x14ac:dyDescent="0.3">
      <c r="A169" s="1">
        <v>2016</v>
      </c>
      <c r="B169" s="1">
        <v>11</v>
      </c>
      <c r="C169" s="18"/>
      <c r="D169" s="18"/>
      <c r="E169" s="40">
        <f>+Coef!$B$5+'Data LT Inputs'!D169*Coef!$B$6+'Data LT Inputs'!E169*Coef!$B$7+'Data LT Inputs'!F169*Coef!$B$8+'Data LT Inputs'!G169*Coef!$B$9+'Data LT Inputs'!H169*Coef!$B$10+'Data LT Inputs'!I169*Coef!$B$11+'Data LT Inputs'!J169*Coef!$B$12</f>
        <v>219549.75165562439</v>
      </c>
      <c r="F169" s="41">
        <f t="shared" si="7"/>
        <v>219549.75165562439</v>
      </c>
      <c r="G169" s="50"/>
      <c r="H169" s="43">
        <f>+$J$121*$G$170</f>
        <v>219474.36479589919</v>
      </c>
      <c r="I169" s="43"/>
      <c r="J169" s="52"/>
      <c r="K169" s="18"/>
      <c r="L169" s="18"/>
      <c r="M169" s="26"/>
      <c r="N169" s="42">
        <v>219521.05900000001</v>
      </c>
      <c r="O169" s="2"/>
      <c r="P169" s="6"/>
      <c r="Q169" s="5"/>
    </row>
    <row r="170" spans="1:17" x14ac:dyDescent="0.3">
      <c r="A170" s="1">
        <v>2016</v>
      </c>
      <c r="B170" s="1">
        <v>12</v>
      </c>
      <c r="C170" s="18"/>
      <c r="D170" s="18"/>
      <c r="E170" s="40">
        <f>+Coef!$B$5+'Data LT Inputs'!D170*Coef!$B$6+'Data LT Inputs'!E170*Coef!$B$7+'Data LT Inputs'!F170*Coef!$B$8+'Data LT Inputs'!G170*Coef!$B$9+'Data LT Inputs'!H170*Coef!$B$10+'Data LT Inputs'!I170*Coef!$B$11+'Data LT Inputs'!J170*Coef!$B$12</f>
        <v>218791.68905330921</v>
      </c>
      <c r="F170" s="41">
        <f t="shared" si="7"/>
        <v>218791.68905330921</v>
      </c>
      <c r="G170" s="50">
        <f>SUM(F159:F170)</f>
        <v>2656561.1850070804</v>
      </c>
      <c r="H170" s="45">
        <f>+$J$122*$G$170</f>
        <v>213723.19959355189</v>
      </c>
      <c r="I170" s="43">
        <f>SUM(H159:H170)</f>
        <v>2656561.18500708</v>
      </c>
      <c r="J170" s="55"/>
      <c r="K170" s="18"/>
      <c r="L170" s="18"/>
      <c r="M170" s="26"/>
      <c r="N170" s="42">
        <v>218763.14199999999</v>
      </c>
      <c r="O170" s="2"/>
      <c r="P170" s="6"/>
      <c r="Q170" s="5"/>
    </row>
    <row r="171" spans="1:17" x14ac:dyDescent="0.3">
      <c r="A171" s="1">
        <v>2017</v>
      </c>
      <c r="B171" s="1">
        <v>1</v>
      </c>
      <c r="C171" s="18"/>
      <c r="D171" s="18"/>
      <c r="E171" s="40">
        <f>+Coef!$B$5+'Data LT Inputs'!D171*Coef!$B$6+'Data LT Inputs'!E171*Coef!$B$7+'Data LT Inputs'!F171*Coef!$B$8+'Data LT Inputs'!G171*Coef!$B$9+'Data LT Inputs'!H171*Coef!$B$10+'Data LT Inputs'!I171*Coef!$B$11+'Data LT Inputs'!J171*Coef!$B$12</f>
        <v>218554.79337284228</v>
      </c>
      <c r="F171" s="41">
        <f t="shared" si="7"/>
        <v>218554.79337284228</v>
      </c>
      <c r="G171" s="46">
        <f>+G170/G158-1</f>
        <v>-1.3900663600443508E-3</v>
      </c>
      <c r="H171" s="43">
        <f>+$J$111*$G$182</f>
        <v>218791.20268301226</v>
      </c>
      <c r="I171" s="54">
        <f>+I170/I158-1</f>
        <v>-1.3900663600445728E-3</v>
      </c>
      <c r="J171" s="52"/>
      <c r="K171" s="18"/>
      <c r="L171" s="18"/>
      <c r="M171" s="26"/>
      <c r="N171" s="42">
        <v>218526.258</v>
      </c>
      <c r="O171" s="2"/>
      <c r="P171" s="6"/>
      <c r="Q171" s="5"/>
    </row>
    <row r="172" spans="1:17" x14ac:dyDescent="0.3">
      <c r="A172" s="1">
        <v>2017</v>
      </c>
      <c r="B172" s="1">
        <v>2</v>
      </c>
      <c r="C172" s="18"/>
      <c r="D172" s="18"/>
      <c r="E172" s="40">
        <f>+Coef!$B$5+'Data LT Inputs'!D172*Coef!$B$6+'Data LT Inputs'!E172*Coef!$B$7+'Data LT Inputs'!F172*Coef!$B$8+'Data LT Inputs'!G172*Coef!$B$9+'Data LT Inputs'!H172*Coef!$B$10+'Data LT Inputs'!I172*Coef!$B$11+'Data LT Inputs'!J172*Coef!$B$12</f>
        <v>218651.09954310698</v>
      </c>
      <c r="F172" s="41">
        <f t="shared" si="7"/>
        <v>218651.09954310698</v>
      </c>
      <c r="G172" s="50"/>
      <c r="H172" s="43">
        <f>+$J$112*$G$182</f>
        <v>215789.71315672528</v>
      </c>
      <c r="I172" s="43"/>
      <c r="J172" s="52"/>
      <c r="K172" s="18"/>
      <c r="L172" s="18"/>
      <c r="M172" s="26"/>
      <c r="N172" s="42">
        <v>218622.495</v>
      </c>
      <c r="O172" s="2"/>
      <c r="P172" s="6"/>
      <c r="Q172" s="5"/>
    </row>
    <row r="173" spans="1:17" x14ac:dyDescent="0.3">
      <c r="A173" s="1">
        <v>2017</v>
      </c>
      <c r="B173" s="1">
        <v>3</v>
      </c>
      <c r="C173" s="18"/>
      <c r="D173" s="18"/>
      <c r="E173" s="40">
        <f>+Coef!$B$5+'Data LT Inputs'!D173*Coef!$B$6+'Data LT Inputs'!E173*Coef!$B$7+'Data LT Inputs'!F173*Coef!$B$8+'Data LT Inputs'!G173*Coef!$B$9+'Data LT Inputs'!H173*Coef!$B$10+'Data LT Inputs'!I173*Coef!$B$11+'Data LT Inputs'!J173*Coef!$B$12</f>
        <v>219165.72274306975</v>
      </c>
      <c r="F173" s="41">
        <f t="shared" si="7"/>
        <v>219165.72274306975</v>
      </c>
      <c r="G173" s="50"/>
      <c r="H173" s="43">
        <f>+$J$113*$G$182</f>
        <v>207416.99233808383</v>
      </c>
      <c r="I173" s="43"/>
      <c r="J173" s="52"/>
      <c r="K173" s="18"/>
      <c r="L173" s="18"/>
      <c r="M173" s="26"/>
      <c r="N173" s="42">
        <v>219136.94500000001</v>
      </c>
      <c r="O173" s="2"/>
      <c r="P173" s="6"/>
      <c r="Q173" s="5"/>
    </row>
    <row r="174" spans="1:17" x14ac:dyDescent="0.3">
      <c r="A174" s="1">
        <v>2017</v>
      </c>
      <c r="B174" s="1">
        <v>4</v>
      </c>
      <c r="C174" s="18"/>
      <c r="D174" s="18"/>
      <c r="E174" s="40">
        <f>+Coef!$B$5+'Data LT Inputs'!D174*Coef!$B$6+'Data LT Inputs'!E174*Coef!$B$7+'Data LT Inputs'!F174*Coef!$B$8+'Data LT Inputs'!G174*Coef!$B$9+'Data LT Inputs'!H174*Coef!$B$10+'Data LT Inputs'!I174*Coef!$B$11+'Data LT Inputs'!J174*Coef!$B$12</f>
        <v>220033.93132072728</v>
      </c>
      <c r="F174" s="41">
        <f t="shared" si="7"/>
        <v>220033.93132072728</v>
      </c>
      <c r="G174" s="50"/>
      <c r="H174" s="43">
        <f>+$J$114*$G$182</f>
        <v>226697.30843377078</v>
      </c>
      <c r="I174" s="43"/>
      <c r="J174" s="52"/>
      <c r="K174" s="18"/>
      <c r="L174" s="18"/>
      <c r="M174" s="26"/>
      <c r="N174" s="42">
        <v>220004.889</v>
      </c>
      <c r="O174" s="2"/>
      <c r="P174" s="6"/>
      <c r="Q174" s="5"/>
    </row>
    <row r="175" spans="1:17" x14ac:dyDescent="0.3">
      <c r="A175" s="1">
        <v>2017</v>
      </c>
      <c r="B175" s="1">
        <v>5</v>
      </c>
      <c r="C175" s="18"/>
      <c r="D175" s="18"/>
      <c r="E175" s="40">
        <f>+Coef!$B$5+'Data LT Inputs'!D175*Coef!$B$6+'Data LT Inputs'!E175*Coef!$B$7+'Data LT Inputs'!F175*Coef!$B$8+'Data LT Inputs'!G175*Coef!$B$9+'Data LT Inputs'!H175*Coef!$B$10+'Data LT Inputs'!I175*Coef!$B$11+'Data LT Inputs'!J175*Coef!$B$12</f>
        <v>221791.29103938609</v>
      </c>
      <c r="F175" s="41">
        <f t="shared" si="7"/>
        <v>221791.29103938609</v>
      </c>
      <c r="G175" s="50"/>
      <c r="H175" s="43">
        <f>+$J$115*$G$182</f>
        <v>221688.63969340626</v>
      </c>
      <c r="I175" s="43"/>
      <c r="J175" s="52"/>
      <c r="K175" s="18"/>
      <c r="L175" s="18"/>
      <c r="M175" s="26"/>
      <c r="N175" s="42">
        <v>221761.93100000001</v>
      </c>
      <c r="O175" s="2"/>
      <c r="P175" s="6"/>
      <c r="Q175" s="5"/>
    </row>
    <row r="176" spans="1:17" x14ac:dyDescent="0.3">
      <c r="A176" s="1">
        <v>2017</v>
      </c>
      <c r="B176" s="1">
        <v>6</v>
      </c>
      <c r="C176" s="18"/>
      <c r="D176" s="18"/>
      <c r="E176" s="40">
        <f>+Coef!$B$5+'Data LT Inputs'!D176*Coef!$B$6+'Data LT Inputs'!E176*Coef!$B$7+'Data LT Inputs'!F176*Coef!$B$8+'Data LT Inputs'!G176*Coef!$B$9+'Data LT Inputs'!H176*Coef!$B$10+'Data LT Inputs'!I176*Coef!$B$11+'Data LT Inputs'!J176*Coef!$B$12</f>
        <v>222958.67939134495</v>
      </c>
      <c r="F176" s="41">
        <f t="shared" si="7"/>
        <v>222958.67939134495</v>
      </c>
      <c r="G176" s="50"/>
      <c r="H176" s="43">
        <f>+$J$116*$G$182</f>
        <v>237561.36653206017</v>
      </c>
      <c r="I176" s="43"/>
      <c r="J176" s="52"/>
      <c r="K176" s="18"/>
      <c r="L176" s="18"/>
      <c r="M176" s="26"/>
      <c r="N176" s="42">
        <v>222929.15299999999</v>
      </c>
      <c r="O176" s="2"/>
      <c r="P176" s="6"/>
      <c r="Q176" s="5"/>
    </row>
    <row r="177" spans="1:17" x14ac:dyDescent="0.3">
      <c r="A177" s="1">
        <v>2017</v>
      </c>
      <c r="B177" s="1">
        <v>7</v>
      </c>
      <c r="C177" s="18"/>
      <c r="D177" s="18"/>
      <c r="E177" s="40">
        <f>+Coef!$B$5+'Data LT Inputs'!D177*Coef!$B$6+'Data LT Inputs'!E177*Coef!$B$7+'Data LT Inputs'!F177*Coef!$B$8+'Data LT Inputs'!G177*Coef!$B$9+'Data LT Inputs'!H177*Coef!$B$10+'Data LT Inputs'!I177*Coef!$B$11+'Data LT Inputs'!J177*Coef!$B$12</f>
        <v>223798.08302123629</v>
      </c>
      <c r="F177" s="41">
        <f t="shared" si="7"/>
        <v>223798.08302123629</v>
      </c>
      <c r="G177" s="50"/>
      <c r="H177" s="43">
        <f>+$J$117*$G$182</f>
        <v>221188.9259877333</v>
      </c>
      <c r="I177" s="43"/>
      <c r="J177" s="52"/>
      <c r="K177" s="18"/>
      <c r="L177" s="18"/>
      <c r="M177" s="26"/>
      <c r="N177" s="42">
        <v>223807.17300000001</v>
      </c>
      <c r="O177" s="2"/>
      <c r="P177" s="6"/>
      <c r="Q177" s="5"/>
    </row>
    <row r="178" spans="1:17" x14ac:dyDescent="0.3">
      <c r="A178" s="1">
        <v>2017</v>
      </c>
      <c r="B178" s="1">
        <v>8</v>
      </c>
      <c r="C178" s="18"/>
      <c r="D178" s="18"/>
      <c r="E178" s="40">
        <f>+Coef!$B$5+'Data LT Inputs'!D178*Coef!$B$6+'Data LT Inputs'!E178*Coef!$B$7+'Data LT Inputs'!F178*Coef!$B$8+'Data LT Inputs'!G178*Coef!$B$9+'Data LT Inputs'!H178*Coef!$B$10+'Data LT Inputs'!I178*Coef!$B$11+'Data LT Inputs'!J178*Coef!$B$12</f>
        <v>223815.61216253691</v>
      </c>
      <c r="F178" s="41">
        <f t="shared" si="7"/>
        <v>223815.61216253691</v>
      </c>
      <c r="G178" s="50"/>
      <c r="H178" s="43">
        <f>+$J$118*$G$182</f>
        <v>228979.7786371898</v>
      </c>
      <c r="I178" s="43"/>
      <c r="J178" s="52"/>
      <c r="K178" s="18"/>
      <c r="L178" s="18"/>
      <c r="M178" s="26"/>
      <c r="N178" s="42">
        <v>223786.13</v>
      </c>
      <c r="O178" s="2"/>
      <c r="P178" s="6"/>
      <c r="Q178" s="5"/>
    </row>
    <row r="179" spans="1:17" x14ac:dyDescent="0.3">
      <c r="A179" s="1">
        <v>2017</v>
      </c>
      <c r="B179" s="1">
        <v>9</v>
      </c>
      <c r="C179" s="18"/>
      <c r="D179" s="18"/>
      <c r="E179" s="40">
        <f>+Coef!$B$5+'Data LT Inputs'!D179*Coef!$B$6+'Data LT Inputs'!E179*Coef!$B$7+'Data LT Inputs'!F179*Coef!$B$8+'Data LT Inputs'!G179*Coef!$B$9+'Data LT Inputs'!H179*Coef!$B$10+'Data LT Inputs'!I179*Coef!$B$11+'Data LT Inputs'!J179*Coef!$B$12</f>
        <v>222809.02736979179</v>
      </c>
      <c r="F179" s="41">
        <f t="shared" si="7"/>
        <v>222809.02736979179</v>
      </c>
      <c r="G179" s="50"/>
      <c r="H179" s="43">
        <f>+$J$119*$G$182</f>
        <v>216386.48463019903</v>
      </c>
      <c r="I179" s="43"/>
      <c r="J179" s="52"/>
      <c r="K179" s="18"/>
      <c r="L179" s="18"/>
      <c r="M179" s="26"/>
      <c r="N179" s="42">
        <v>222779.93299999999</v>
      </c>
      <c r="O179" s="2"/>
      <c r="P179" s="6"/>
      <c r="Q179" s="5"/>
    </row>
    <row r="180" spans="1:17" x14ac:dyDescent="0.3">
      <c r="A180" s="1">
        <v>2017</v>
      </c>
      <c r="B180" s="1">
        <v>10</v>
      </c>
      <c r="C180" s="18"/>
      <c r="D180" s="18"/>
      <c r="E180" s="40">
        <f>+Coef!$B$5+'Data LT Inputs'!D180*Coef!$B$6+'Data LT Inputs'!E180*Coef!$B$7+'Data LT Inputs'!F180*Coef!$B$8+'Data LT Inputs'!G180*Coef!$B$9+'Data LT Inputs'!H180*Coef!$B$10+'Data LT Inputs'!I180*Coef!$B$11+'Data LT Inputs'!J180*Coef!$B$12</f>
        <v>221282.31032797327</v>
      </c>
      <c r="F180" s="41">
        <f t="shared" si="7"/>
        <v>221282.31032797327</v>
      </c>
      <c r="G180" s="50"/>
      <c r="H180" s="43">
        <f>+$J$120*$G$182</f>
        <v>222652.47268712087</v>
      </c>
      <c r="I180" s="43"/>
      <c r="J180" s="52"/>
      <c r="K180" s="18"/>
      <c r="L180" s="18"/>
      <c r="M180" s="26"/>
      <c r="N180" s="42">
        <v>221253.73800000001</v>
      </c>
      <c r="O180" s="2"/>
      <c r="P180" s="6"/>
      <c r="Q180" s="5"/>
    </row>
    <row r="181" spans="1:17" x14ac:dyDescent="0.3">
      <c r="A181" s="1">
        <v>2017</v>
      </c>
      <c r="B181" s="1">
        <v>11</v>
      </c>
      <c r="C181" s="18"/>
      <c r="D181" s="18"/>
      <c r="E181" s="40">
        <f>+Coef!$B$5+'Data LT Inputs'!D181*Coef!$B$6+'Data LT Inputs'!E181*Coef!$B$7+'Data LT Inputs'!F181*Coef!$B$8+'Data LT Inputs'!G181*Coef!$B$9+'Data LT Inputs'!H181*Coef!$B$10+'Data LT Inputs'!I181*Coef!$B$11+'Data LT Inputs'!J181*Coef!$B$12</f>
        <v>218668.89285367992</v>
      </c>
      <c r="F181" s="41">
        <f t="shared" si="7"/>
        <v>218668.89285367992</v>
      </c>
      <c r="G181" s="50"/>
      <c r="H181" s="43">
        <f>+$J$121*$G$182</f>
        <v>218861.28590480291</v>
      </c>
      <c r="I181" s="43"/>
      <c r="J181" s="52"/>
      <c r="K181" s="18"/>
      <c r="L181" s="18"/>
      <c r="M181" s="26"/>
      <c r="N181" s="42">
        <v>218641.11499999999</v>
      </c>
      <c r="O181" s="2"/>
      <c r="P181" s="6"/>
      <c r="Q181" s="5"/>
    </row>
    <row r="182" spans="1:17" x14ac:dyDescent="0.3">
      <c r="A182" s="1">
        <v>2017</v>
      </c>
      <c r="B182" s="1">
        <v>12</v>
      </c>
      <c r="C182" s="18"/>
      <c r="D182" s="18"/>
      <c r="E182" s="40">
        <f>+Coef!$B$5+'Data LT Inputs'!D182*Coef!$B$6+'Data LT Inputs'!E182*Coef!$B$7+'Data LT Inputs'!F182*Coef!$B$8+'Data LT Inputs'!G182*Coef!$B$9+'Data LT Inputs'!H182*Coef!$B$10+'Data LT Inputs'!I182*Coef!$B$11+'Data LT Inputs'!J182*Coef!$B$12</f>
        <v>217610.91352478915</v>
      </c>
      <c r="F182" s="41">
        <f t="shared" si="7"/>
        <v>217610.91352478915</v>
      </c>
      <c r="G182" s="50">
        <f>SUM(F171:F182)</f>
        <v>2649140.3566704853</v>
      </c>
      <c r="H182" s="45">
        <f>+$J$122*$G$182</f>
        <v>213126.18598638088</v>
      </c>
      <c r="I182" s="43">
        <f>SUM(H171:H182)</f>
        <v>2649140.3566704853</v>
      </c>
      <c r="J182" s="55"/>
      <c r="K182" s="18"/>
      <c r="L182" s="18"/>
      <c r="M182" s="26"/>
      <c r="N182" s="42">
        <v>217583.53400000001</v>
      </c>
      <c r="O182" s="2"/>
      <c r="P182" s="6"/>
      <c r="Q182" s="5"/>
    </row>
    <row r="183" spans="1:17" x14ac:dyDescent="0.3">
      <c r="A183" s="1">
        <v>2018</v>
      </c>
      <c r="B183" s="1">
        <v>1</v>
      </c>
      <c r="C183" s="18"/>
      <c r="D183" s="18"/>
      <c r="E183" s="40">
        <f>+Coef!$B$5+'Data LT Inputs'!D183*Coef!$B$6+'Data LT Inputs'!E183*Coef!$B$7+'Data LT Inputs'!F183*Coef!$B$8+'Data LT Inputs'!G183*Coef!$B$9+'Data LT Inputs'!H183*Coef!$B$10+'Data LT Inputs'!I183*Coef!$B$11+'Data LT Inputs'!J183*Coef!$B$12</f>
        <v>216999.83884087016</v>
      </c>
      <c r="F183" s="41">
        <f t="shared" si="7"/>
        <v>216999.83884087016</v>
      </c>
      <c r="G183" s="46">
        <f>+G182/G170-1</f>
        <v>-2.793396357093636E-3</v>
      </c>
      <c r="H183" s="43">
        <f>+$J$111*$G$194</f>
        <v>216385.76030821956</v>
      </c>
      <c r="I183" s="54">
        <f>+I182/I170-1</f>
        <v>-2.7933963570934139E-3</v>
      </c>
      <c r="J183" s="52"/>
      <c r="K183" s="18"/>
      <c r="L183" s="18"/>
      <c r="M183" s="26"/>
      <c r="N183" s="42">
        <v>216972.742</v>
      </c>
      <c r="O183" s="2"/>
      <c r="P183" s="6"/>
      <c r="Q183" s="5"/>
    </row>
    <row r="184" spans="1:17" x14ac:dyDescent="0.3">
      <c r="A184" s="1">
        <v>2018</v>
      </c>
      <c r="B184" s="1">
        <v>2</v>
      </c>
      <c r="C184" s="18"/>
      <c r="D184" s="18"/>
      <c r="E184" s="40">
        <f>+Coef!$B$5+'Data LT Inputs'!D184*Coef!$B$6+'Data LT Inputs'!E184*Coef!$B$7+'Data LT Inputs'!F184*Coef!$B$8+'Data LT Inputs'!G184*Coef!$B$9+'Data LT Inputs'!H184*Coef!$B$10+'Data LT Inputs'!I184*Coef!$B$11+'Data LT Inputs'!J184*Coef!$B$12</f>
        <v>216905.19846786762</v>
      </c>
      <c r="F184" s="41">
        <f t="shared" si="7"/>
        <v>216905.19846786762</v>
      </c>
      <c r="G184" s="50"/>
      <c r="H184" s="43">
        <f>+$J$112*$G$194</f>
        <v>213417.26986967234</v>
      </c>
      <c r="I184" s="43"/>
      <c r="J184" s="52"/>
      <c r="K184" s="18"/>
      <c r="L184" s="18"/>
      <c r="M184" s="26"/>
      <c r="N184" s="42">
        <v>216878.25899999999</v>
      </c>
      <c r="O184" s="2"/>
      <c r="P184" s="6"/>
      <c r="Q184" s="5"/>
    </row>
    <row r="185" spans="1:17" x14ac:dyDescent="0.3">
      <c r="A185" s="1">
        <v>2018</v>
      </c>
      <c r="B185" s="1">
        <v>3</v>
      </c>
      <c r="C185" s="18"/>
      <c r="D185" s="18"/>
      <c r="E185" s="40">
        <f>+Coef!$B$5+'Data LT Inputs'!D185*Coef!$B$6+'Data LT Inputs'!E185*Coef!$B$7+'Data LT Inputs'!F185*Coef!$B$8+'Data LT Inputs'!G185*Coef!$B$9+'Data LT Inputs'!H185*Coef!$B$10+'Data LT Inputs'!I185*Coef!$B$11+'Data LT Inputs'!J185*Coef!$B$12</f>
        <v>217280.85490594245</v>
      </c>
      <c r="F185" s="41">
        <f t="shared" si="7"/>
        <v>217280.85490594245</v>
      </c>
      <c r="G185" s="50"/>
      <c r="H185" s="43">
        <f>+$J$113*$G$194</f>
        <v>205136.60072953757</v>
      </c>
      <c r="I185" s="43"/>
      <c r="J185" s="52"/>
      <c r="K185" s="18"/>
      <c r="L185" s="18"/>
      <c r="M185" s="26"/>
      <c r="N185" s="42">
        <v>217253.954</v>
      </c>
      <c r="O185" s="2"/>
      <c r="P185" s="6"/>
      <c r="Q185" s="5"/>
    </row>
    <row r="186" spans="1:17" x14ac:dyDescent="0.3">
      <c r="A186" s="1">
        <v>2018</v>
      </c>
      <c r="B186" s="1">
        <v>4</v>
      </c>
      <c r="C186" s="18"/>
      <c r="D186" s="18"/>
      <c r="E186" s="40">
        <f>+Coef!$B$5+'Data LT Inputs'!D186*Coef!$B$6+'Data LT Inputs'!E186*Coef!$B$7+'Data LT Inputs'!F186*Coef!$B$8+'Data LT Inputs'!G186*Coef!$B$9+'Data LT Inputs'!H186*Coef!$B$10+'Data LT Inputs'!I186*Coef!$B$11+'Data LT Inputs'!J186*Coef!$B$12</f>
        <v>218007.31497453019</v>
      </c>
      <c r="F186" s="41">
        <f t="shared" si="7"/>
        <v>218007.31497453019</v>
      </c>
      <c r="G186" s="50"/>
      <c r="H186" s="43">
        <f>+$J$114*$G$194</f>
        <v>224204.94445719858</v>
      </c>
      <c r="I186" s="43"/>
      <c r="J186" s="52"/>
      <c r="K186" s="18"/>
      <c r="L186" s="18"/>
      <c r="M186" s="26"/>
      <c r="N186" s="42">
        <v>217980.364</v>
      </c>
      <c r="O186" s="2"/>
      <c r="P186" s="6"/>
      <c r="Q186" s="5"/>
    </row>
    <row r="187" spans="1:17" x14ac:dyDescent="0.3">
      <c r="A187" s="1">
        <v>2018</v>
      </c>
      <c r="B187" s="1">
        <v>5</v>
      </c>
      <c r="C187" s="18"/>
      <c r="D187" s="18"/>
      <c r="E187" s="40">
        <f>+Coef!$B$5+'Data LT Inputs'!D187*Coef!$B$6+'Data LT Inputs'!E187*Coef!$B$7+'Data LT Inputs'!F187*Coef!$B$8+'Data LT Inputs'!G187*Coef!$B$9+'Data LT Inputs'!H187*Coef!$B$10+'Data LT Inputs'!I187*Coef!$B$11+'Data LT Inputs'!J187*Coef!$B$12</f>
        <v>219610.81267689119</v>
      </c>
      <c r="F187" s="41">
        <f t="shared" si="7"/>
        <v>219610.81267689119</v>
      </c>
      <c r="G187" s="50"/>
      <c r="H187" s="43">
        <f>+$J$115*$G$194</f>
        <v>219251.34220891251</v>
      </c>
      <c r="I187" s="43"/>
      <c r="J187" s="52"/>
      <c r="K187" s="18"/>
      <c r="L187" s="18"/>
      <c r="M187" s="26"/>
      <c r="N187" s="42">
        <v>219583.753</v>
      </c>
      <c r="O187" s="2"/>
      <c r="P187" s="6"/>
      <c r="Q187" s="5"/>
    </row>
    <row r="188" spans="1:17" x14ac:dyDescent="0.3">
      <c r="A188" s="1">
        <v>2018</v>
      </c>
      <c r="B188" s="1">
        <v>6</v>
      </c>
      <c r="C188" s="18"/>
      <c r="D188" s="18"/>
      <c r="E188" s="40">
        <f>+Coef!$B$5+'Data LT Inputs'!D188*Coef!$B$6+'Data LT Inputs'!E188*Coef!$B$7+'Data LT Inputs'!F188*Coef!$B$8+'Data LT Inputs'!G188*Coef!$B$9+'Data LT Inputs'!H188*Coef!$B$10+'Data LT Inputs'!I188*Coef!$B$11+'Data LT Inputs'!J188*Coef!$B$12</f>
        <v>220602.09442023834</v>
      </c>
      <c r="F188" s="41">
        <f t="shared" si="7"/>
        <v>220602.09442023834</v>
      </c>
      <c r="G188" s="50"/>
      <c r="H188" s="43">
        <f>+$J$116*$G$194</f>
        <v>234949.56052403804</v>
      </c>
      <c r="I188" s="43"/>
      <c r="J188" s="52"/>
      <c r="K188" s="18"/>
      <c r="L188" s="18"/>
      <c r="M188" s="26"/>
      <c r="N188" s="42">
        <v>220575.08100000001</v>
      </c>
      <c r="O188" s="2"/>
      <c r="P188" s="6"/>
      <c r="Q188" s="5"/>
    </row>
    <row r="189" spans="1:17" x14ac:dyDescent="0.3">
      <c r="A189" s="1">
        <v>2018</v>
      </c>
      <c r="B189" s="1">
        <v>7</v>
      </c>
      <c r="C189" s="18"/>
      <c r="D189" s="18"/>
      <c r="E189" s="40">
        <f>+Coef!$B$5+'Data LT Inputs'!D189*Coef!$B$6+'Data LT Inputs'!E189*Coef!$B$7+'Data LT Inputs'!F189*Coef!$B$8+'Data LT Inputs'!G189*Coef!$B$9+'Data LT Inputs'!H189*Coef!$B$10+'Data LT Inputs'!I189*Coef!$B$11+'Data LT Inputs'!J189*Coef!$B$12</f>
        <v>221260.81803364452</v>
      </c>
      <c r="F189" s="41">
        <f t="shared" si="7"/>
        <v>221260.81803364452</v>
      </c>
      <c r="G189" s="50"/>
      <c r="H189" s="43">
        <f>+$J$117*$G$194</f>
        <v>218757.1224742409</v>
      </c>
      <c r="I189" s="43"/>
      <c r="J189" s="52"/>
      <c r="K189" s="18"/>
      <c r="L189" s="18"/>
      <c r="M189" s="26"/>
      <c r="N189" s="42">
        <v>221272.63399999999</v>
      </c>
      <c r="O189" s="2"/>
      <c r="P189" s="6"/>
      <c r="Q189" s="5"/>
    </row>
    <row r="190" spans="1:17" x14ac:dyDescent="0.3">
      <c r="A190" s="1">
        <v>2018</v>
      </c>
      <c r="B190" s="1">
        <v>8</v>
      </c>
      <c r="C190" s="18"/>
      <c r="D190" s="18"/>
      <c r="E190" s="40">
        <f>+Coef!$B$5+'Data LT Inputs'!D190*Coef!$B$6+'Data LT Inputs'!E190*Coef!$B$7+'Data LT Inputs'!F190*Coef!$B$8+'Data LT Inputs'!G190*Coef!$B$9+'Data LT Inputs'!H190*Coef!$B$10+'Data LT Inputs'!I190*Coef!$B$11+'Data LT Inputs'!J190*Coef!$B$12</f>
        <v>221097.25764205636</v>
      </c>
      <c r="F190" s="41">
        <f t="shared" si="7"/>
        <v>221097.25764205636</v>
      </c>
      <c r="G190" s="50"/>
      <c r="H190" s="43">
        <f>+$J$118*$G$194</f>
        <v>226462.32064184913</v>
      </c>
      <c r="I190" s="43"/>
      <c r="J190" s="52"/>
      <c r="K190" s="18"/>
      <c r="L190" s="18"/>
      <c r="M190" s="26"/>
      <c r="N190" s="42">
        <v>221070.71599999999</v>
      </c>
      <c r="O190" s="2"/>
      <c r="P190" s="6"/>
      <c r="Q190" s="5"/>
    </row>
    <row r="191" spans="1:17" x14ac:dyDescent="0.3">
      <c r="A191" s="1">
        <v>2018</v>
      </c>
      <c r="B191" s="1">
        <v>9</v>
      </c>
      <c r="C191" s="18"/>
      <c r="D191" s="18"/>
      <c r="E191" s="40">
        <f>+Coef!$B$5+'Data LT Inputs'!D191*Coef!$B$6+'Data LT Inputs'!E191*Coef!$B$7+'Data LT Inputs'!F191*Coef!$B$8+'Data LT Inputs'!G191*Coef!$B$9+'Data LT Inputs'!H191*Coef!$B$10+'Data LT Inputs'!I191*Coef!$B$11+'Data LT Inputs'!J191*Coef!$B$12</f>
        <v>219950.11836651995</v>
      </c>
      <c r="F191" s="41">
        <f t="shared" si="7"/>
        <v>219950.11836651995</v>
      </c>
      <c r="G191" s="50"/>
      <c r="H191" s="43">
        <f>+$J$119*$G$194</f>
        <v>214007.48029602555</v>
      </c>
      <c r="I191" s="43"/>
      <c r="J191" s="52"/>
      <c r="K191" s="18"/>
      <c r="L191" s="18"/>
      <c r="M191" s="26"/>
      <c r="N191" s="42">
        <v>219924.16899999999</v>
      </c>
      <c r="O191" s="2"/>
      <c r="P191" s="6"/>
      <c r="Q191" s="5"/>
    </row>
    <row r="192" spans="1:17" x14ac:dyDescent="0.3">
      <c r="A192" s="1">
        <v>2018</v>
      </c>
      <c r="B192" s="1">
        <v>10</v>
      </c>
      <c r="C192" s="18"/>
      <c r="D192" s="18"/>
      <c r="E192" s="40">
        <f>+Coef!$B$5+'Data LT Inputs'!D192*Coef!$B$6+'Data LT Inputs'!E192*Coef!$B$7+'Data LT Inputs'!F192*Coef!$B$8+'Data LT Inputs'!G192*Coef!$B$9+'Data LT Inputs'!H192*Coef!$B$10+'Data LT Inputs'!I192*Coef!$B$11+'Data LT Inputs'!J192*Coef!$B$12</f>
        <v>218136.05348161235</v>
      </c>
      <c r="F192" s="41">
        <f t="shared" si="7"/>
        <v>218136.05348161235</v>
      </c>
      <c r="G192" s="50"/>
      <c r="H192" s="43">
        <f>+$J$120*$G$194</f>
        <v>220204.57859409406</v>
      </c>
      <c r="I192" s="43"/>
      <c r="J192" s="52"/>
      <c r="K192" s="18"/>
      <c r="L192" s="18"/>
      <c r="M192" s="26"/>
      <c r="N192" s="42">
        <v>218110.86900000001</v>
      </c>
      <c r="O192" s="2"/>
      <c r="P192" s="6"/>
      <c r="Q192" s="5"/>
    </row>
    <row r="193" spans="1:17" x14ac:dyDescent="0.3">
      <c r="A193" s="1">
        <v>2018</v>
      </c>
      <c r="B193" s="1">
        <v>11</v>
      </c>
      <c r="C193" s="18"/>
      <c r="D193" s="18"/>
      <c r="E193" s="40">
        <f>+Coef!$B$5+'Data LT Inputs'!D193*Coef!$B$6+'Data LT Inputs'!E193*Coef!$B$7+'Data LT Inputs'!F193*Coef!$B$8+'Data LT Inputs'!G193*Coef!$B$9+'Data LT Inputs'!H193*Coef!$B$10+'Data LT Inputs'!I193*Coef!$B$11+'Data LT Inputs'!J193*Coef!$B$12</f>
        <v>215564.24442701126</v>
      </c>
      <c r="F193" s="41">
        <f t="shared" si="7"/>
        <v>215564.24442701126</v>
      </c>
      <c r="G193" s="50"/>
      <c r="H193" s="43">
        <f>+$J$121*$G$194</f>
        <v>216455.07301844761</v>
      </c>
      <c r="I193" s="43"/>
      <c r="J193" s="52"/>
      <c r="K193" s="18"/>
      <c r="L193" s="18"/>
      <c r="M193" s="26"/>
      <c r="N193" s="42">
        <v>215540.01199999999</v>
      </c>
      <c r="O193" s="2"/>
      <c r="P193" s="6"/>
      <c r="Q193" s="5"/>
    </row>
    <row r="194" spans="1:17" x14ac:dyDescent="0.3">
      <c r="A194" s="1">
        <v>2018</v>
      </c>
      <c r="B194" s="1">
        <v>12</v>
      </c>
      <c r="C194" s="18"/>
      <c r="D194" s="18"/>
      <c r="E194" s="40">
        <f>+Coef!$B$5+'Data LT Inputs'!D194*Coef!$B$6+'Data LT Inputs'!E194*Coef!$B$7+'Data LT Inputs'!F194*Coef!$B$8+'Data LT Inputs'!G194*Coef!$B$9+'Data LT Inputs'!H194*Coef!$B$10+'Data LT Inputs'!I194*Coef!$B$11+'Data LT Inputs'!J194*Coef!$B$12</f>
        <v>214600.47303382063</v>
      </c>
      <c r="F194" s="41">
        <f t="shared" si="7"/>
        <v>214600.47303382063</v>
      </c>
      <c r="G194" s="50">
        <f>SUM(F183:F194)</f>
        <v>2620015.079271005</v>
      </c>
      <c r="H194" s="45">
        <f>+$J$122*$G$194</f>
        <v>210783.02614876919</v>
      </c>
      <c r="I194" s="43">
        <f>SUM(H183:H194)</f>
        <v>2620015.079271005</v>
      </c>
      <c r="J194" s="55"/>
      <c r="K194" s="18"/>
      <c r="L194" s="18"/>
      <c r="M194" s="26"/>
      <c r="N194" s="42">
        <v>214576.78200000001</v>
      </c>
      <c r="O194" s="2"/>
      <c r="P194" s="6"/>
      <c r="Q194" s="5"/>
    </row>
    <row r="195" spans="1:17" x14ac:dyDescent="0.3">
      <c r="A195" s="1">
        <v>2019</v>
      </c>
      <c r="B195" s="1">
        <v>1</v>
      </c>
      <c r="C195" s="18"/>
      <c r="D195" s="18"/>
      <c r="E195" s="40">
        <f>+Coef!$B$5+'Data LT Inputs'!D195*Coef!$B$6+'Data LT Inputs'!E195*Coef!$B$7+'Data LT Inputs'!F195*Coef!$B$8+'Data LT Inputs'!G195*Coef!$B$9+'Data LT Inputs'!H195*Coef!$B$10+'Data LT Inputs'!I195*Coef!$B$11+'Data LT Inputs'!J195*Coef!$B$12</f>
        <v>214128.10570666383</v>
      </c>
      <c r="F195" s="41">
        <f t="shared" si="7"/>
        <v>214128.10570666383</v>
      </c>
      <c r="G195" s="46">
        <f>+G194/G182-1</f>
        <v>-1.0994237178163613E-2</v>
      </c>
      <c r="H195" s="43">
        <f>+$J$111*$G$206</f>
        <v>213406.77611182604</v>
      </c>
      <c r="I195" s="54">
        <f>+I194/I182-1</f>
        <v>-1.0994237178163613E-2</v>
      </c>
      <c r="J195" s="52"/>
      <c r="K195" s="18"/>
      <c r="L195" s="18"/>
      <c r="M195" s="26"/>
      <c r="N195" s="42">
        <v>214104.83199999999</v>
      </c>
      <c r="O195" s="2"/>
      <c r="P195" s="6"/>
      <c r="Q195" s="5"/>
    </row>
    <row r="196" spans="1:17" x14ac:dyDescent="0.3">
      <c r="A196" s="1">
        <v>2019</v>
      </c>
      <c r="B196" s="1">
        <v>2</v>
      </c>
      <c r="C196" s="18"/>
      <c r="D196" s="18"/>
      <c r="E196" s="40">
        <f>+Coef!$B$5+'Data LT Inputs'!D196*Coef!$B$6+'Data LT Inputs'!E196*Coef!$B$7+'Data LT Inputs'!F196*Coef!$B$8+'Data LT Inputs'!G196*Coef!$B$9+'Data LT Inputs'!H196*Coef!$B$10+'Data LT Inputs'!I196*Coef!$B$11+'Data LT Inputs'!J196*Coef!$B$12</f>
        <v>214048.30163854902</v>
      </c>
      <c r="F196" s="41">
        <f t="shared" si="7"/>
        <v>214048.30163854902</v>
      </c>
      <c r="G196" s="50"/>
      <c r="H196" s="43">
        <f>+$J$112*$G$206</f>
        <v>210479.15290082179</v>
      </c>
      <c r="I196" s="43"/>
      <c r="J196" s="52"/>
      <c r="K196" s="18"/>
      <c r="L196" s="18"/>
      <c r="M196" s="26"/>
      <c r="N196" s="42">
        <v>214025.348</v>
      </c>
      <c r="O196" s="2"/>
      <c r="P196" s="6"/>
      <c r="Q196" s="5"/>
    </row>
    <row r="197" spans="1:17" x14ac:dyDescent="0.3">
      <c r="A197" s="1">
        <v>2019</v>
      </c>
      <c r="B197" s="1">
        <v>3</v>
      </c>
      <c r="C197" s="18"/>
      <c r="D197" s="18"/>
      <c r="E197" s="40">
        <f>+Coef!$B$5+'Data LT Inputs'!D197*Coef!$B$6+'Data LT Inputs'!E197*Coef!$B$7+'Data LT Inputs'!F197*Coef!$B$8+'Data LT Inputs'!G197*Coef!$B$9+'Data LT Inputs'!H197*Coef!$B$10+'Data LT Inputs'!I197*Coef!$B$11+'Data LT Inputs'!J197*Coef!$B$12</f>
        <v>214394.09753145475</v>
      </c>
      <c r="F197" s="41">
        <f t="shared" si="7"/>
        <v>214394.09753145475</v>
      </c>
      <c r="G197" s="50"/>
      <c r="H197" s="43">
        <f>+$J$113*$G$206</f>
        <v>202312.48378762451</v>
      </c>
      <c r="I197" s="43"/>
      <c r="J197" s="52"/>
      <c r="K197" s="18"/>
      <c r="L197" s="18"/>
      <c r="M197" s="26"/>
      <c r="N197" s="42">
        <v>214371.356</v>
      </c>
      <c r="O197" s="2"/>
      <c r="P197" s="6"/>
      <c r="Q197" s="5"/>
    </row>
    <row r="198" spans="1:17" x14ac:dyDescent="0.3">
      <c r="A198" s="1">
        <v>2019</v>
      </c>
      <c r="B198" s="1">
        <v>4</v>
      </c>
      <c r="C198" s="18"/>
      <c r="D198" s="18"/>
      <c r="E198" s="40">
        <f>+Coef!$B$5+'Data LT Inputs'!D198*Coef!$B$6+'Data LT Inputs'!E198*Coef!$B$7+'Data LT Inputs'!F198*Coef!$B$8+'Data LT Inputs'!G198*Coef!$B$9+'Data LT Inputs'!H198*Coef!$B$10+'Data LT Inputs'!I198*Coef!$B$11+'Data LT Inputs'!J198*Coef!$B$12</f>
        <v>215096.49597684946</v>
      </c>
      <c r="F198" s="41">
        <f t="shared" ref="F198:F261" si="8">+E198</f>
        <v>215096.49597684946</v>
      </c>
      <c r="G198" s="50"/>
      <c r="H198" s="43">
        <f>+$J$114*$G$206</f>
        <v>221118.31350079959</v>
      </c>
      <c r="I198" s="43"/>
      <c r="J198" s="52"/>
      <c r="K198" s="18"/>
      <c r="L198" s="18"/>
      <c r="M198" s="26"/>
      <c r="N198" s="42">
        <v>215073.87599999999</v>
      </c>
      <c r="O198" s="2"/>
      <c r="P198" s="6"/>
      <c r="Q198" s="5"/>
    </row>
    <row r="199" spans="1:17" x14ac:dyDescent="0.3">
      <c r="A199" s="1">
        <v>2019</v>
      </c>
      <c r="B199" s="1">
        <v>5</v>
      </c>
      <c r="C199" s="18"/>
      <c r="D199" s="18"/>
      <c r="E199" s="40">
        <f>+Coef!$B$5+'Data LT Inputs'!D199*Coef!$B$6+'Data LT Inputs'!E199*Coef!$B$7+'Data LT Inputs'!F199*Coef!$B$8+'Data LT Inputs'!G199*Coef!$B$9+'Data LT Inputs'!H199*Coef!$B$10+'Data LT Inputs'!I199*Coef!$B$11+'Data LT Inputs'!J199*Coef!$B$12</f>
        <v>216683.72851950952</v>
      </c>
      <c r="F199" s="41">
        <f t="shared" si="8"/>
        <v>216683.72851950952</v>
      </c>
      <c r="G199" s="50"/>
      <c r="H199" s="43">
        <f>+$J$115*$G$206</f>
        <v>216232.90752749873</v>
      </c>
      <c r="I199" s="43"/>
      <c r="J199" s="52"/>
      <c r="K199" s="18"/>
      <c r="L199" s="18"/>
      <c r="M199" s="26"/>
      <c r="N199" s="42">
        <v>216661.07500000001</v>
      </c>
      <c r="O199" s="2"/>
      <c r="P199" s="6"/>
      <c r="Q199" s="5"/>
    </row>
    <row r="200" spans="1:17" x14ac:dyDescent="0.3">
      <c r="A200" s="1">
        <v>2019</v>
      </c>
      <c r="B200" s="1">
        <v>6</v>
      </c>
      <c r="C200" s="18"/>
      <c r="D200" s="18"/>
      <c r="E200" s="40">
        <f>+Coef!$B$5+'Data LT Inputs'!D200*Coef!$B$6+'Data LT Inputs'!E200*Coef!$B$7+'Data LT Inputs'!F200*Coef!$B$8+'Data LT Inputs'!G200*Coef!$B$9+'Data LT Inputs'!H200*Coef!$B$10+'Data LT Inputs'!I200*Coef!$B$11+'Data LT Inputs'!J200*Coef!$B$12</f>
        <v>217668.89681214868</v>
      </c>
      <c r="F200" s="41">
        <f t="shared" si="8"/>
        <v>217668.89681214868</v>
      </c>
      <c r="G200" s="50"/>
      <c r="H200" s="43">
        <f>+$J$116*$G$206</f>
        <v>231715.00836703027</v>
      </c>
      <c r="I200" s="43"/>
      <c r="J200" s="52"/>
      <c r="K200" s="18"/>
      <c r="L200" s="18"/>
      <c r="M200" s="26"/>
      <c r="N200" s="42">
        <v>217646.36300000001</v>
      </c>
      <c r="O200" s="2"/>
      <c r="P200" s="6"/>
      <c r="Q200" s="5"/>
    </row>
    <row r="201" spans="1:17" x14ac:dyDescent="0.3">
      <c r="A201" s="1">
        <v>2019</v>
      </c>
      <c r="B201" s="1">
        <v>7</v>
      </c>
      <c r="C201" s="18"/>
      <c r="D201" s="18"/>
      <c r="E201" s="40">
        <f>+Coef!$B$5+'Data LT Inputs'!D201*Coef!$B$6+'Data LT Inputs'!E201*Coef!$B$7+'Data LT Inputs'!F201*Coef!$B$8+'Data LT Inputs'!G201*Coef!$B$9+'Data LT Inputs'!H201*Coef!$B$10+'Data LT Inputs'!I201*Coef!$B$11+'Data LT Inputs'!J201*Coef!$B$12</f>
        <v>218360.77631049324</v>
      </c>
      <c r="F201" s="41">
        <f t="shared" si="8"/>
        <v>218360.77631049324</v>
      </c>
      <c r="G201" s="50"/>
      <c r="H201" s="43">
        <f>+$J$117*$G$206</f>
        <v>215745.49171919006</v>
      </c>
      <c r="I201" s="43"/>
      <c r="J201" s="52"/>
      <c r="K201" s="18"/>
      <c r="L201" s="18"/>
      <c r="M201" s="26"/>
      <c r="N201" s="42">
        <v>218377.136</v>
      </c>
      <c r="O201" s="2"/>
      <c r="P201" s="6"/>
      <c r="Q201" s="5"/>
    </row>
    <row r="202" spans="1:17" x14ac:dyDescent="0.3">
      <c r="A202" s="1">
        <v>2019</v>
      </c>
      <c r="B202" s="1">
        <v>8</v>
      </c>
      <c r="C202" s="18"/>
      <c r="D202" s="18"/>
      <c r="E202" s="40">
        <f>+Coef!$B$5+'Data LT Inputs'!D202*Coef!$B$6+'Data LT Inputs'!E202*Coef!$B$7+'Data LT Inputs'!F202*Coef!$B$8+'Data LT Inputs'!G202*Coef!$B$9+'Data LT Inputs'!H202*Coef!$B$10+'Data LT Inputs'!I202*Coef!$B$11+'Data LT Inputs'!J202*Coef!$B$12</f>
        <v>218151.54136248361</v>
      </c>
      <c r="F202" s="41">
        <f t="shared" si="8"/>
        <v>218151.54136248361</v>
      </c>
      <c r="G202" s="50"/>
      <c r="H202" s="43">
        <f>+$J$118*$G$206</f>
        <v>223344.61237255391</v>
      </c>
      <c r="I202" s="43"/>
      <c r="J202" s="52"/>
      <c r="K202" s="18"/>
      <c r="L202" s="18"/>
      <c r="M202" s="26"/>
      <c r="N202" s="42">
        <v>218129.625</v>
      </c>
      <c r="O202" s="2"/>
      <c r="P202" s="6"/>
      <c r="Q202" s="5"/>
    </row>
    <row r="203" spans="1:17" x14ac:dyDescent="0.3">
      <c r="A203" s="1">
        <v>2019</v>
      </c>
      <c r="B203" s="1">
        <v>9</v>
      </c>
      <c r="C203" s="18"/>
      <c r="D203" s="18"/>
      <c r="E203" s="40">
        <f>+Coef!$B$5+'Data LT Inputs'!D203*Coef!$B$6+'Data LT Inputs'!E203*Coef!$B$7+'Data LT Inputs'!F203*Coef!$B$8+'Data LT Inputs'!G203*Coef!$B$9+'Data LT Inputs'!H203*Coef!$B$10+'Data LT Inputs'!I203*Coef!$B$11+'Data LT Inputs'!J203*Coef!$B$12</f>
        <v>216909.63613938223</v>
      </c>
      <c r="F203" s="41">
        <f t="shared" si="8"/>
        <v>216909.63613938223</v>
      </c>
      <c r="G203" s="50"/>
      <c r="H203" s="43">
        <f>+$J$119*$G$206</f>
        <v>211061.23789632344</v>
      </c>
      <c r="I203" s="43"/>
      <c r="J203" s="52"/>
      <c r="K203" s="18"/>
      <c r="L203" s="18"/>
      <c r="M203" s="26"/>
      <c r="N203" s="42">
        <v>216888.405</v>
      </c>
      <c r="O203" s="2"/>
      <c r="P203" s="6"/>
      <c r="Q203" s="5"/>
    </row>
    <row r="204" spans="1:17" x14ac:dyDescent="0.3">
      <c r="A204" s="1">
        <v>2019</v>
      </c>
      <c r="B204" s="1">
        <v>10</v>
      </c>
      <c r="C204" s="18"/>
      <c r="D204" s="18"/>
      <c r="E204" s="40">
        <f>+Coef!$B$5+'Data LT Inputs'!D204*Coef!$B$6+'Data LT Inputs'!E204*Coef!$B$7+'Data LT Inputs'!F204*Coef!$B$8+'Data LT Inputs'!G204*Coef!$B$9+'Data LT Inputs'!H204*Coef!$B$10+'Data LT Inputs'!I204*Coef!$B$11+'Data LT Inputs'!J204*Coef!$B$12</f>
        <v>215107.09446917585</v>
      </c>
      <c r="F204" s="41">
        <f t="shared" si="8"/>
        <v>215107.09446917585</v>
      </c>
      <c r="G204" s="50"/>
      <c r="H204" s="43">
        <f>+$J$120*$G$206</f>
        <v>217173.02070104732</v>
      </c>
      <c r="I204" s="43"/>
      <c r="J204" s="52"/>
      <c r="K204" s="18"/>
      <c r="L204" s="18"/>
      <c r="M204" s="26"/>
      <c r="N204" s="42">
        <v>215086.69500000001</v>
      </c>
      <c r="O204" s="2"/>
      <c r="P204" s="6"/>
      <c r="Q204" s="5"/>
    </row>
    <row r="205" spans="1:17" x14ac:dyDescent="0.3">
      <c r="A205" s="1">
        <v>2019</v>
      </c>
      <c r="B205" s="1">
        <v>11</v>
      </c>
      <c r="C205" s="18"/>
      <c r="D205" s="18"/>
      <c r="E205" s="40">
        <f>+Coef!$B$5+'Data LT Inputs'!D205*Coef!$B$6+'Data LT Inputs'!E205*Coef!$B$7+'Data LT Inputs'!F205*Coef!$B$8+'Data LT Inputs'!G205*Coef!$B$9+'Data LT Inputs'!H205*Coef!$B$10+'Data LT Inputs'!I205*Coef!$B$11+'Data LT Inputs'!J205*Coef!$B$12</f>
        <v>212301.05958863653</v>
      </c>
      <c r="F205" s="41">
        <f t="shared" si="8"/>
        <v>212301.05958863653</v>
      </c>
      <c r="G205" s="50"/>
      <c r="H205" s="43">
        <f>+$J$121*$G$206</f>
        <v>213475.13459351298</v>
      </c>
      <c r="I205" s="43"/>
      <c r="J205" s="52"/>
      <c r="K205" s="18"/>
      <c r="L205" s="18"/>
      <c r="M205" s="26"/>
      <c r="N205" s="42">
        <v>212281.73800000001</v>
      </c>
      <c r="O205" s="2"/>
      <c r="P205" s="6"/>
      <c r="Q205" s="5"/>
    </row>
    <row r="206" spans="1:17" x14ac:dyDescent="0.3">
      <c r="A206" s="1">
        <v>2019</v>
      </c>
      <c r="B206" s="1">
        <v>12</v>
      </c>
      <c r="C206" s="18"/>
      <c r="D206" s="18"/>
      <c r="E206" s="40">
        <f>+Coef!$B$5+'Data LT Inputs'!D206*Coef!$B$6+'Data LT Inputs'!E206*Coef!$B$7+'Data LT Inputs'!F206*Coef!$B$8+'Data LT Inputs'!G206*Coef!$B$9+'Data LT Inputs'!H206*Coef!$B$10+'Data LT Inputs'!I206*Coef!$B$11+'Data LT Inputs'!J206*Coef!$B$12</f>
        <v>211095.58025356609</v>
      </c>
      <c r="F206" s="41">
        <f t="shared" si="8"/>
        <v>211095.58025356609</v>
      </c>
      <c r="G206" s="50">
        <f>SUM(F195:F206)</f>
        <v>2583945.314308913</v>
      </c>
      <c r="H206" s="45">
        <f>+$J$122*$G$206</f>
        <v>207881.17483068441</v>
      </c>
      <c r="I206" s="43">
        <f>SUM(H195:H206)</f>
        <v>2583945.314308913</v>
      </c>
      <c r="J206" s="55"/>
      <c r="K206" s="18"/>
      <c r="L206" s="18"/>
      <c r="M206" s="26"/>
      <c r="N206" s="42">
        <v>211076.92800000001</v>
      </c>
      <c r="O206" s="2"/>
      <c r="P206" s="6"/>
      <c r="Q206" s="5"/>
    </row>
    <row r="207" spans="1:17" x14ac:dyDescent="0.3">
      <c r="A207" s="1">
        <v>2020</v>
      </c>
      <c r="B207" s="1">
        <v>1</v>
      </c>
      <c r="C207" s="18"/>
      <c r="D207" s="18"/>
      <c r="E207" s="40">
        <f>+Coef!$B$5+'Data LT Inputs'!D207*Coef!$B$6+'Data LT Inputs'!E207*Coef!$B$7+'Data LT Inputs'!F207*Coef!$B$8+'Data LT Inputs'!G207*Coef!$B$9+'Data LT Inputs'!H207*Coef!$B$10+'Data LT Inputs'!I207*Coef!$B$11+'Data LT Inputs'!J207*Coef!$B$12</f>
        <v>210243.47921579835</v>
      </c>
      <c r="F207" s="41">
        <f t="shared" si="8"/>
        <v>210243.47921579835</v>
      </c>
      <c r="G207" s="46">
        <f>+G206/G194-1</f>
        <v>-1.3767006628117584E-2</v>
      </c>
      <c r="H207" s="43">
        <f>+$J$111*$G$218</f>
        <v>209141.93827464362</v>
      </c>
      <c r="I207" s="54">
        <f>+I206/I194-1</f>
        <v>-1.3767006628117584E-2</v>
      </c>
      <c r="J207" s="52"/>
      <c r="K207" s="18"/>
      <c r="L207" s="18"/>
      <c r="M207" s="26"/>
      <c r="N207" s="42">
        <v>210225.40299999999</v>
      </c>
      <c r="O207" s="2"/>
      <c r="P207" s="6"/>
      <c r="Q207" s="5"/>
    </row>
    <row r="208" spans="1:17" x14ac:dyDescent="0.3">
      <c r="A208" s="1">
        <v>2020</v>
      </c>
      <c r="B208" s="1">
        <v>2</v>
      </c>
      <c r="C208" s="18"/>
      <c r="D208" s="18"/>
      <c r="E208" s="40">
        <f>+Coef!$B$5+'Data LT Inputs'!D208*Coef!$B$6+'Data LT Inputs'!E208*Coef!$B$7+'Data LT Inputs'!F208*Coef!$B$8+'Data LT Inputs'!G208*Coef!$B$9+'Data LT Inputs'!H208*Coef!$B$10+'Data LT Inputs'!I208*Coef!$B$11+'Data LT Inputs'!J208*Coef!$B$12</f>
        <v>210118.44764527807</v>
      </c>
      <c r="F208" s="41">
        <f t="shared" si="8"/>
        <v>210118.44764527807</v>
      </c>
      <c r="G208" s="50"/>
      <c r="H208" s="43">
        <f>+$J$112*$G$218</f>
        <v>206272.8222885307</v>
      </c>
      <c r="I208" s="43"/>
      <c r="J208" s="52"/>
      <c r="K208" s="18"/>
      <c r="L208" s="18"/>
      <c r="M208" s="26"/>
      <c r="N208" s="42">
        <v>210100.77100000001</v>
      </c>
      <c r="O208" s="2"/>
      <c r="P208" s="6"/>
      <c r="Q208" s="5"/>
    </row>
    <row r="209" spans="1:17" x14ac:dyDescent="0.3">
      <c r="A209" s="1">
        <v>2020</v>
      </c>
      <c r="B209" s="1">
        <v>3</v>
      </c>
      <c r="C209" s="18"/>
      <c r="D209" s="18"/>
      <c r="E209" s="40">
        <f>+Coef!$B$5+'Data LT Inputs'!D209*Coef!$B$6+'Data LT Inputs'!E209*Coef!$B$7+'Data LT Inputs'!F209*Coef!$B$8+'Data LT Inputs'!G209*Coef!$B$9+'Data LT Inputs'!H209*Coef!$B$10+'Data LT Inputs'!I209*Coef!$B$11+'Data LT Inputs'!J209*Coef!$B$12</f>
        <v>210476.75429707603</v>
      </c>
      <c r="F209" s="41">
        <f t="shared" si="8"/>
        <v>210476.75429707603</v>
      </c>
      <c r="G209" s="50"/>
      <c r="H209" s="43">
        <f>+$J$113*$G$218</f>
        <v>198269.3603614982</v>
      </c>
      <c r="I209" s="43"/>
      <c r="J209" s="52"/>
      <c r="K209" s="18"/>
      <c r="L209" s="18"/>
      <c r="M209" s="26"/>
      <c r="N209" s="42">
        <v>210459.35699999999</v>
      </c>
      <c r="O209" s="2"/>
      <c r="P209" s="6"/>
      <c r="Q209" s="5"/>
    </row>
    <row r="210" spans="1:17" x14ac:dyDescent="0.3">
      <c r="A210" s="1">
        <v>2020</v>
      </c>
      <c r="B210" s="1">
        <v>4</v>
      </c>
      <c r="C210" s="18"/>
      <c r="D210" s="18"/>
      <c r="E210" s="40">
        <f>+Coef!$B$5+'Data LT Inputs'!D210*Coef!$B$6+'Data LT Inputs'!E210*Coef!$B$7+'Data LT Inputs'!F210*Coef!$B$8+'Data LT Inputs'!G210*Coef!$B$9+'Data LT Inputs'!H210*Coef!$B$10+'Data LT Inputs'!I210*Coef!$B$11+'Data LT Inputs'!J210*Coef!$B$12</f>
        <v>211286.13107970223</v>
      </c>
      <c r="F210" s="41">
        <f t="shared" si="8"/>
        <v>211286.13107970223</v>
      </c>
      <c r="G210" s="50"/>
      <c r="H210" s="43">
        <f>+$J$114*$G$218</f>
        <v>216699.36407897793</v>
      </c>
      <c r="I210" s="43"/>
      <c r="J210" s="52"/>
      <c r="K210" s="18"/>
      <c r="L210" s="18"/>
      <c r="M210" s="26"/>
      <c r="N210" s="42">
        <v>211268.90299999999</v>
      </c>
      <c r="O210" s="2"/>
      <c r="P210" s="6"/>
      <c r="Q210" s="5"/>
    </row>
    <row r="211" spans="1:17" x14ac:dyDescent="0.3">
      <c r="A211" s="1">
        <v>2020</v>
      </c>
      <c r="B211" s="1">
        <v>5</v>
      </c>
      <c r="C211" s="18"/>
      <c r="D211" s="18"/>
      <c r="E211" s="40">
        <f>+Coef!$B$5+'Data LT Inputs'!D211*Coef!$B$6+'Data LT Inputs'!E211*Coef!$B$7+'Data LT Inputs'!F211*Coef!$B$8+'Data LT Inputs'!G211*Coef!$B$9+'Data LT Inputs'!H211*Coef!$B$10+'Data LT Inputs'!I211*Coef!$B$11+'Data LT Inputs'!J211*Coef!$B$12</f>
        <v>212751.16602489955</v>
      </c>
      <c r="F211" s="41">
        <f t="shared" si="8"/>
        <v>212751.16602489955</v>
      </c>
      <c r="G211" s="50"/>
      <c r="H211" s="43">
        <f>+$J$115*$G$218</f>
        <v>211911.59073302164</v>
      </c>
      <c r="I211" s="43"/>
      <c r="J211" s="52"/>
      <c r="K211" s="18"/>
      <c r="L211" s="18"/>
      <c r="M211" s="26"/>
      <c r="N211" s="42">
        <v>212733.74900000001</v>
      </c>
      <c r="O211" s="2"/>
      <c r="P211" s="6"/>
      <c r="Q211" s="5"/>
    </row>
    <row r="212" spans="1:17" x14ac:dyDescent="0.3">
      <c r="A212" s="1">
        <v>2020</v>
      </c>
      <c r="B212" s="1">
        <v>6</v>
      </c>
      <c r="C212" s="18"/>
      <c r="D212" s="18"/>
      <c r="E212" s="40">
        <f>+Coef!$B$5+'Data LT Inputs'!D212*Coef!$B$6+'Data LT Inputs'!E212*Coef!$B$7+'Data LT Inputs'!F212*Coef!$B$8+'Data LT Inputs'!G212*Coef!$B$9+'Data LT Inputs'!H212*Coef!$B$10+'Data LT Inputs'!I212*Coef!$B$11+'Data LT Inputs'!J212*Coef!$B$12</f>
        <v>213538.12613435445</v>
      </c>
      <c r="F212" s="41">
        <f t="shared" si="8"/>
        <v>213538.12613435445</v>
      </c>
      <c r="G212" s="50"/>
      <c r="H212" s="43">
        <f>+$J$116*$G$218</f>
        <v>227084.28879414793</v>
      </c>
      <c r="I212" s="43"/>
      <c r="J212" s="52"/>
      <c r="K212" s="18"/>
      <c r="L212" s="18"/>
      <c r="M212" s="26"/>
      <c r="N212" s="42">
        <v>213520.69</v>
      </c>
      <c r="O212" s="2"/>
      <c r="P212" s="6"/>
      <c r="Q212" s="5"/>
    </row>
    <row r="213" spans="1:17" x14ac:dyDescent="0.3">
      <c r="A213" s="1">
        <v>2020</v>
      </c>
      <c r="B213" s="1">
        <v>7</v>
      </c>
      <c r="C213" s="18"/>
      <c r="D213" s="18"/>
      <c r="E213" s="40">
        <f>+Coef!$B$5+'Data LT Inputs'!D213*Coef!$B$6+'Data LT Inputs'!E213*Coef!$B$7+'Data LT Inputs'!F213*Coef!$B$8+'Data LT Inputs'!G213*Coef!$B$9+'Data LT Inputs'!H213*Coef!$B$10+'Data LT Inputs'!I213*Coef!$B$11+'Data LT Inputs'!J213*Coef!$B$12</f>
        <v>214030.36820973933</v>
      </c>
      <c r="F213" s="41">
        <f t="shared" si="8"/>
        <v>214030.36820973933</v>
      </c>
      <c r="G213" s="50"/>
      <c r="H213" s="43">
        <f>+$J$117*$G$218</f>
        <v>211433.9157090479</v>
      </c>
      <c r="I213" s="43"/>
      <c r="J213" s="52"/>
      <c r="K213" s="18"/>
      <c r="L213" s="18"/>
      <c r="M213" s="26"/>
      <c r="N213" s="42">
        <v>214051.68700000001</v>
      </c>
      <c r="O213" s="2"/>
      <c r="P213" s="6"/>
      <c r="Q213" s="5"/>
    </row>
    <row r="214" spans="1:17" x14ac:dyDescent="0.3">
      <c r="A214" s="1">
        <v>2020</v>
      </c>
      <c r="B214" s="1">
        <v>8</v>
      </c>
      <c r="C214" s="18"/>
      <c r="D214" s="18"/>
      <c r="E214" s="40">
        <f>+Coef!$B$5+'Data LT Inputs'!D214*Coef!$B$6+'Data LT Inputs'!E214*Coef!$B$7+'Data LT Inputs'!F214*Coef!$B$8+'Data LT Inputs'!G214*Coef!$B$9+'Data LT Inputs'!H214*Coef!$B$10+'Data LT Inputs'!I214*Coef!$B$11+'Data LT Inputs'!J214*Coef!$B$12</f>
        <v>213635.95063750344</v>
      </c>
      <c r="F214" s="41">
        <f t="shared" si="8"/>
        <v>213635.95063750344</v>
      </c>
      <c r="G214" s="50"/>
      <c r="H214" s="43">
        <f>+$J$118*$G$218</f>
        <v>218881.17137535624</v>
      </c>
      <c r="I214" s="43"/>
      <c r="J214" s="52"/>
      <c r="K214" s="18"/>
      <c r="L214" s="18"/>
      <c r="M214" s="26"/>
      <c r="N214" s="42">
        <v>213618.85</v>
      </c>
      <c r="O214" s="2"/>
      <c r="P214" s="6"/>
      <c r="Q214" s="5"/>
    </row>
    <row r="215" spans="1:17" x14ac:dyDescent="0.3">
      <c r="A215" s="1">
        <v>2020</v>
      </c>
      <c r="B215" s="1">
        <v>9</v>
      </c>
      <c r="C215" s="18"/>
      <c r="D215" s="18"/>
      <c r="E215" s="40">
        <f>+Coef!$B$5+'Data LT Inputs'!D215*Coef!$B$6+'Data LT Inputs'!E215*Coef!$B$7+'Data LT Inputs'!F215*Coef!$B$8+'Data LT Inputs'!G215*Coef!$B$9+'Data LT Inputs'!H215*Coef!$B$10+'Data LT Inputs'!I215*Coef!$B$11+'Data LT Inputs'!J215*Coef!$B$12</f>
        <v>212268.88944844549</v>
      </c>
      <c r="F215" s="41">
        <f t="shared" si="8"/>
        <v>212268.88944844549</v>
      </c>
      <c r="G215" s="50"/>
      <c r="H215" s="43">
        <f>+$J$119*$G$218</f>
        <v>206843.27457883663</v>
      </c>
      <c r="I215" s="43"/>
      <c r="J215" s="52"/>
      <c r="K215" s="18"/>
      <c r="L215" s="18"/>
      <c r="M215" s="26"/>
      <c r="N215" s="42">
        <v>212252.31700000001</v>
      </c>
      <c r="O215" s="2"/>
      <c r="P215" s="6"/>
      <c r="Q215" s="5"/>
    </row>
    <row r="216" spans="1:17" x14ac:dyDescent="0.3">
      <c r="A216" s="1">
        <v>2020</v>
      </c>
      <c r="B216" s="1">
        <v>10</v>
      </c>
      <c r="C216" s="18"/>
      <c r="D216" s="18"/>
      <c r="E216" s="40">
        <f>+Coef!$B$5+'Data LT Inputs'!D216*Coef!$B$6+'Data LT Inputs'!E216*Coef!$B$7+'Data LT Inputs'!F216*Coef!$B$8+'Data LT Inputs'!G216*Coef!$B$9+'Data LT Inputs'!H216*Coef!$B$10+'Data LT Inputs'!I216*Coef!$B$11+'Data LT Inputs'!J216*Coef!$B$12</f>
        <v>210200.45903679577</v>
      </c>
      <c r="F216" s="41">
        <f t="shared" si="8"/>
        <v>210200.45903679577</v>
      </c>
      <c r="G216" s="50"/>
      <c r="H216" s="43">
        <f>+$J$120*$G$218</f>
        <v>212832.91617027228</v>
      </c>
      <c r="I216" s="43"/>
      <c r="J216" s="52"/>
      <c r="K216" s="18"/>
      <c r="L216" s="18"/>
      <c r="M216" s="26"/>
      <c r="N216" s="42">
        <v>210184.59099999999</v>
      </c>
      <c r="O216" s="2"/>
      <c r="P216" s="6"/>
      <c r="Q216" s="5"/>
    </row>
    <row r="217" spans="1:17" x14ac:dyDescent="0.3">
      <c r="A217" s="1">
        <v>2020</v>
      </c>
      <c r="B217" s="1">
        <v>11</v>
      </c>
      <c r="C217" s="18"/>
      <c r="D217" s="18"/>
      <c r="E217" s="40">
        <f>+Coef!$B$5+'Data LT Inputs'!D217*Coef!$B$6+'Data LT Inputs'!E217*Coef!$B$7+'Data LT Inputs'!F217*Coef!$B$8+'Data LT Inputs'!G217*Coef!$B$9+'Data LT Inputs'!H217*Coef!$B$10+'Data LT Inputs'!I217*Coef!$B$11+'Data LT Inputs'!J217*Coef!$B$12</f>
        <v>207440.49745409112</v>
      </c>
      <c r="F217" s="41">
        <f t="shared" si="8"/>
        <v>207440.49745409112</v>
      </c>
      <c r="G217" s="50"/>
      <c r="H217" s="43">
        <f>+$J$121*$G$218</f>
        <v>209208.93064301164</v>
      </c>
      <c r="I217" s="43"/>
      <c r="J217" s="52"/>
      <c r="K217" s="18"/>
      <c r="L217" s="18"/>
      <c r="M217" s="26"/>
      <c r="N217" s="42">
        <v>207425.514</v>
      </c>
      <c r="O217" s="2"/>
      <c r="P217" s="6"/>
      <c r="Q217" s="5"/>
    </row>
    <row r="218" spans="1:17" x14ac:dyDescent="0.3">
      <c r="A218" s="1">
        <v>2020</v>
      </c>
      <c r="B218" s="1">
        <v>12</v>
      </c>
      <c r="C218" s="18"/>
      <c r="D218" s="18"/>
      <c r="E218" s="40">
        <f>+Coef!$B$5+'Data LT Inputs'!D218*Coef!$B$6+'Data LT Inputs'!E218*Coef!$B$7+'Data LT Inputs'!F218*Coef!$B$8+'Data LT Inputs'!G218*Coef!$B$9+'Data LT Inputs'!H218*Coef!$B$10+'Data LT Inputs'!I218*Coef!$B$11+'Data LT Inputs'!J218*Coef!$B$12</f>
        <v>206316.06745799567</v>
      </c>
      <c r="F218" s="41">
        <f t="shared" si="8"/>
        <v>206316.06745799567</v>
      </c>
      <c r="G218" s="50">
        <f>SUM(F207:F218)</f>
        <v>2532306.3366416795</v>
      </c>
      <c r="H218" s="45">
        <f>+$J$122*$G$218</f>
        <v>203726.76363433481</v>
      </c>
      <c r="I218" s="43">
        <f>SUM(H207:H218)</f>
        <v>2532306.33664168</v>
      </c>
      <c r="J218" s="55"/>
      <c r="K218" s="18"/>
      <c r="L218" s="18"/>
      <c r="M218" s="26"/>
      <c r="N218" s="42">
        <v>206301.55300000001</v>
      </c>
      <c r="O218" s="2"/>
      <c r="P218" s="6"/>
      <c r="Q218" s="5"/>
    </row>
    <row r="219" spans="1:17" x14ac:dyDescent="0.3">
      <c r="A219" s="1">
        <v>2021</v>
      </c>
      <c r="B219" s="1">
        <v>1</v>
      </c>
      <c r="C219" s="18"/>
      <c r="D219" s="18"/>
      <c r="E219" s="40">
        <f>+Coef!$B$5+'Data LT Inputs'!D219*Coef!$B$6+'Data LT Inputs'!E219*Coef!$B$7+'Data LT Inputs'!F219*Coef!$B$8+'Data LT Inputs'!G219*Coef!$B$9+'Data LT Inputs'!H219*Coef!$B$10+'Data LT Inputs'!I219*Coef!$B$11+'Data LT Inputs'!J219*Coef!$B$12</f>
        <v>205616.84659423886</v>
      </c>
      <c r="F219" s="41">
        <f t="shared" si="8"/>
        <v>205616.84659423886</v>
      </c>
      <c r="G219" s="46">
        <f>+G218/G206-1</f>
        <v>-1.9984547421060483E-2</v>
      </c>
      <c r="H219" s="43">
        <f>+$J$111*$G$230</f>
        <v>204439.84977855705</v>
      </c>
      <c r="I219" s="54">
        <f>+I218/I206-1</f>
        <v>-1.9984547421060261E-2</v>
      </c>
      <c r="J219" s="52"/>
      <c r="K219" s="18"/>
      <c r="L219" s="18"/>
      <c r="M219" s="26"/>
      <c r="N219" s="42">
        <v>205602.69099999999</v>
      </c>
      <c r="O219" s="2"/>
      <c r="P219" s="6"/>
      <c r="Q219" s="5"/>
    </row>
    <row r="220" spans="1:17" x14ac:dyDescent="0.3">
      <c r="A220" s="1">
        <v>2021</v>
      </c>
      <c r="B220" s="1">
        <v>2</v>
      </c>
      <c r="C220" s="18"/>
      <c r="D220" s="18"/>
      <c r="E220" s="40">
        <f>+Coef!$B$5+'Data LT Inputs'!D220*Coef!$B$6+'Data LT Inputs'!E220*Coef!$B$7+'Data LT Inputs'!F220*Coef!$B$8+'Data LT Inputs'!G220*Coef!$B$9+'Data LT Inputs'!H220*Coef!$B$10+'Data LT Inputs'!I220*Coef!$B$11+'Data LT Inputs'!J220*Coef!$B$12</f>
        <v>205456.8395498693</v>
      </c>
      <c r="F220" s="41">
        <f t="shared" si="8"/>
        <v>205456.8395498693</v>
      </c>
      <c r="G220" s="50"/>
      <c r="H220" s="43">
        <f>+$J$112*$G$230</f>
        <v>201635.23944532053</v>
      </c>
      <c r="I220" s="43"/>
      <c r="J220" s="52"/>
      <c r="K220" s="18"/>
      <c r="L220" s="18"/>
      <c r="M220" s="26"/>
      <c r="N220" s="42">
        <v>205442.91099999999</v>
      </c>
      <c r="O220" s="2"/>
      <c r="P220" s="6"/>
      <c r="Q220" s="5"/>
    </row>
    <row r="221" spans="1:17" x14ac:dyDescent="0.3">
      <c r="A221" s="1">
        <v>2021</v>
      </c>
      <c r="B221" s="1">
        <v>3</v>
      </c>
      <c r="C221" s="18"/>
      <c r="D221" s="18"/>
      <c r="E221" s="40">
        <f>+Coef!$B$5+'Data LT Inputs'!D221*Coef!$B$6+'Data LT Inputs'!E221*Coef!$B$7+'Data LT Inputs'!F221*Coef!$B$8+'Data LT Inputs'!G221*Coef!$B$9+'Data LT Inputs'!H221*Coef!$B$10+'Data LT Inputs'!I221*Coef!$B$11+'Data LT Inputs'!J221*Coef!$B$12</f>
        <v>205739.74607294024</v>
      </c>
      <c r="F221" s="41">
        <f t="shared" si="8"/>
        <v>205739.74607294024</v>
      </c>
      <c r="G221" s="50"/>
      <c r="H221" s="43">
        <f>+$J$113*$G$230</f>
        <v>193811.7174507876</v>
      </c>
      <c r="I221" s="43"/>
      <c r="J221" s="52"/>
      <c r="K221" s="18"/>
      <c r="L221" s="18"/>
      <c r="M221" s="26"/>
      <c r="N221" s="42">
        <v>205725.93100000001</v>
      </c>
      <c r="O221" s="2"/>
      <c r="P221" s="6"/>
      <c r="Q221" s="5"/>
    </row>
    <row r="222" spans="1:17" x14ac:dyDescent="0.3">
      <c r="A222" s="1">
        <v>2021</v>
      </c>
      <c r="B222" s="1">
        <v>4</v>
      </c>
      <c r="C222" s="18"/>
      <c r="D222" s="18"/>
      <c r="E222" s="40">
        <f>+Coef!$B$5+'Data LT Inputs'!D222*Coef!$B$6+'Data LT Inputs'!E222*Coef!$B$7+'Data LT Inputs'!F222*Coef!$B$8+'Data LT Inputs'!G222*Coef!$B$9+'Data LT Inputs'!H222*Coef!$B$10+'Data LT Inputs'!I222*Coef!$B$11+'Data LT Inputs'!J222*Coef!$B$12</f>
        <v>206416.52495139156</v>
      </c>
      <c r="F222" s="41">
        <f t="shared" si="8"/>
        <v>206416.52495139156</v>
      </c>
      <c r="G222" s="50"/>
      <c r="H222" s="43">
        <f>+$J$114*$G$230</f>
        <v>211827.36377453891</v>
      </c>
      <c r="I222" s="43"/>
      <c r="J222" s="52"/>
      <c r="K222" s="18"/>
      <c r="L222" s="18"/>
      <c r="M222" s="26"/>
      <c r="N222" s="42">
        <v>206402.72700000001</v>
      </c>
      <c r="O222" s="2"/>
      <c r="P222" s="6"/>
      <c r="Q222" s="5"/>
    </row>
    <row r="223" spans="1:17" x14ac:dyDescent="0.3">
      <c r="A223" s="1">
        <v>2021</v>
      </c>
      <c r="B223" s="1">
        <v>5</v>
      </c>
      <c r="C223" s="18"/>
      <c r="D223" s="18"/>
      <c r="E223" s="40">
        <f>+Coef!$B$5+'Data LT Inputs'!D223*Coef!$B$6+'Data LT Inputs'!E223*Coef!$B$7+'Data LT Inputs'!F223*Coef!$B$8+'Data LT Inputs'!G223*Coef!$B$9+'Data LT Inputs'!H223*Coef!$B$10+'Data LT Inputs'!I223*Coef!$B$11+'Data LT Inputs'!J223*Coef!$B$12</f>
        <v>207883.150212426</v>
      </c>
      <c r="F223" s="41">
        <f t="shared" si="8"/>
        <v>207883.150212426</v>
      </c>
      <c r="G223" s="50"/>
      <c r="H223" s="43">
        <f>+$J$115*$G$230</f>
        <v>207147.23279891547</v>
      </c>
      <c r="I223" s="43"/>
      <c r="J223" s="52"/>
      <c r="K223" s="18"/>
      <c r="L223" s="18"/>
      <c r="M223" s="26"/>
      <c r="N223" s="42">
        <v>207869.16699999999</v>
      </c>
      <c r="O223" s="2"/>
      <c r="P223" s="6"/>
      <c r="Q223" s="5"/>
    </row>
    <row r="224" spans="1:17" x14ac:dyDescent="0.3">
      <c r="A224" s="1">
        <v>2021</v>
      </c>
      <c r="B224" s="1">
        <v>6</v>
      </c>
      <c r="C224" s="18"/>
      <c r="D224" s="18"/>
      <c r="E224" s="40">
        <f>+Coef!$B$5+'Data LT Inputs'!D224*Coef!$B$6+'Data LT Inputs'!E224*Coef!$B$7+'Data LT Inputs'!F224*Coef!$B$8+'Data LT Inputs'!G224*Coef!$B$9+'Data LT Inputs'!H224*Coef!$B$10+'Data LT Inputs'!I224*Coef!$B$11+'Data LT Inputs'!J224*Coef!$B$12</f>
        <v>208717.12059184333</v>
      </c>
      <c r="F224" s="41">
        <f t="shared" si="8"/>
        <v>208717.12059184333</v>
      </c>
      <c r="G224" s="50"/>
      <c r="H224" s="43">
        <f>+$J$116*$G$230</f>
        <v>221978.80669529329</v>
      </c>
      <c r="I224" s="43"/>
      <c r="J224" s="52"/>
      <c r="K224" s="18"/>
      <c r="L224" s="18"/>
      <c r="M224" s="26"/>
      <c r="N224" s="42">
        <v>208703.111</v>
      </c>
      <c r="O224" s="2"/>
      <c r="P224" s="6"/>
      <c r="Q224" s="5"/>
    </row>
    <row r="225" spans="1:17" x14ac:dyDescent="0.3">
      <c r="A225" s="1">
        <v>2021</v>
      </c>
      <c r="B225" s="1">
        <v>7</v>
      </c>
      <c r="C225" s="18"/>
      <c r="D225" s="18"/>
      <c r="E225" s="40">
        <f>+Coef!$B$5+'Data LT Inputs'!D225*Coef!$B$6+'Data LT Inputs'!E225*Coef!$B$7+'Data LT Inputs'!F225*Coef!$B$8+'Data LT Inputs'!G225*Coef!$B$9+'Data LT Inputs'!H225*Coef!$B$10+'Data LT Inputs'!I225*Coef!$B$11+'Data LT Inputs'!J225*Coef!$B$12</f>
        <v>209256.97333872196</v>
      </c>
      <c r="F225" s="41">
        <f t="shared" si="8"/>
        <v>209256.97333872196</v>
      </c>
      <c r="G225" s="50"/>
      <c r="H225" s="43">
        <f>+$J$117*$G$230</f>
        <v>206680.29722898727</v>
      </c>
      <c r="I225" s="43"/>
      <c r="J225" s="52"/>
      <c r="K225" s="18"/>
      <c r="L225" s="18"/>
      <c r="M225" s="26"/>
      <c r="N225" s="42">
        <v>209281.71299999999</v>
      </c>
      <c r="O225" s="2"/>
      <c r="P225" s="6"/>
      <c r="Q225" s="5"/>
    </row>
    <row r="226" spans="1:17" x14ac:dyDescent="0.3">
      <c r="A226" s="1">
        <v>2021</v>
      </c>
      <c r="B226" s="1">
        <v>8</v>
      </c>
      <c r="C226" s="18"/>
      <c r="D226" s="18"/>
      <c r="E226" s="40">
        <f>+Coef!$B$5+'Data LT Inputs'!D226*Coef!$B$6+'Data LT Inputs'!E226*Coef!$B$7+'Data LT Inputs'!F226*Coef!$B$8+'Data LT Inputs'!G226*Coef!$B$9+'Data LT Inputs'!H226*Coef!$B$10+'Data LT Inputs'!I226*Coef!$B$11+'Data LT Inputs'!J226*Coef!$B$12</f>
        <v>208887.91722398504</v>
      </c>
      <c r="F226" s="41">
        <f t="shared" si="8"/>
        <v>208887.91722398504</v>
      </c>
      <c r="G226" s="50"/>
      <c r="H226" s="43">
        <f>+$J$118*$G$230</f>
        <v>213960.11801597464</v>
      </c>
      <c r="I226" s="43"/>
      <c r="J226" s="52"/>
      <c r="K226" s="18"/>
      <c r="L226" s="18"/>
      <c r="M226" s="26"/>
      <c r="N226" s="42">
        <v>208874.23499999999</v>
      </c>
      <c r="O226" s="2"/>
      <c r="P226" s="6"/>
      <c r="Q226" s="5"/>
    </row>
    <row r="227" spans="1:17" x14ac:dyDescent="0.3">
      <c r="A227" s="1">
        <v>2021</v>
      </c>
      <c r="B227" s="1">
        <v>9</v>
      </c>
      <c r="C227" s="18"/>
      <c r="D227" s="18"/>
      <c r="E227" s="40">
        <f>+Coef!$B$5+'Data LT Inputs'!D227*Coef!$B$6+'Data LT Inputs'!E227*Coef!$B$7+'Data LT Inputs'!F227*Coef!$B$8+'Data LT Inputs'!G227*Coef!$B$9+'Data LT Inputs'!H227*Coef!$B$10+'Data LT Inputs'!I227*Coef!$B$11+'Data LT Inputs'!J227*Coef!$B$12</f>
        <v>207531.96858763529</v>
      </c>
      <c r="F227" s="41">
        <f t="shared" si="8"/>
        <v>207531.96858763529</v>
      </c>
      <c r="G227" s="50"/>
      <c r="H227" s="43">
        <f>+$J$119*$G$230</f>
        <v>202192.86639235032</v>
      </c>
      <c r="I227" s="43"/>
      <c r="J227" s="52"/>
      <c r="K227" s="18"/>
      <c r="L227" s="18"/>
      <c r="M227" s="26"/>
      <c r="N227" s="42">
        <v>207518.81700000001</v>
      </c>
      <c r="O227" s="2"/>
      <c r="P227" s="6"/>
      <c r="Q227" s="5"/>
    </row>
    <row r="228" spans="1:17" x14ac:dyDescent="0.3">
      <c r="A228" s="1">
        <v>2021</v>
      </c>
      <c r="B228" s="1">
        <v>10</v>
      </c>
      <c r="C228" s="18"/>
      <c r="D228" s="18"/>
      <c r="E228" s="40">
        <f>+Coef!$B$5+'Data LT Inputs'!D228*Coef!$B$6+'Data LT Inputs'!E228*Coef!$B$7+'Data LT Inputs'!F228*Coef!$B$8+'Data LT Inputs'!G228*Coef!$B$9+'Data LT Inputs'!H228*Coef!$B$10+'Data LT Inputs'!I228*Coef!$B$11+'Data LT Inputs'!J228*Coef!$B$12</f>
        <v>205463.93158403819</v>
      </c>
      <c r="F228" s="41">
        <f t="shared" si="8"/>
        <v>205463.93158403819</v>
      </c>
      <c r="G228" s="50"/>
      <c r="H228" s="43">
        <f>+$J$120*$G$230</f>
        <v>208047.84429531146</v>
      </c>
      <c r="I228" s="43"/>
      <c r="J228" s="52"/>
      <c r="K228" s="18"/>
      <c r="L228" s="18"/>
      <c r="M228" s="26"/>
      <c r="N228" s="42">
        <v>205451.48699999999</v>
      </c>
      <c r="O228" s="2"/>
      <c r="P228" s="6"/>
      <c r="Q228" s="5"/>
    </row>
    <row r="229" spans="1:17" x14ac:dyDescent="0.3">
      <c r="A229" s="1">
        <v>2021</v>
      </c>
      <c r="B229" s="1">
        <v>11</v>
      </c>
      <c r="C229" s="18"/>
      <c r="D229" s="18"/>
      <c r="E229" s="40">
        <f>+Coef!$B$5+'Data LT Inputs'!D229*Coef!$B$6+'Data LT Inputs'!E229*Coef!$B$7+'Data LT Inputs'!F229*Coef!$B$8+'Data LT Inputs'!G229*Coef!$B$9+'Data LT Inputs'!H229*Coef!$B$10+'Data LT Inputs'!I229*Coef!$B$11+'Data LT Inputs'!J229*Coef!$B$12</f>
        <v>202744.45044186697</v>
      </c>
      <c r="F229" s="41">
        <f t="shared" si="8"/>
        <v>202744.45044186697</v>
      </c>
      <c r="G229" s="50"/>
      <c r="H229" s="43">
        <f>+$J$121*$G$230</f>
        <v>204505.33597342766</v>
      </c>
      <c r="I229" s="43"/>
      <c r="J229" s="52"/>
      <c r="K229" s="18"/>
      <c r="L229" s="18"/>
      <c r="M229" s="26"/>
      <c r="N229" s="42">
        <v>202732.886</v>
      </c>
      <c r="O229" s="2"/>
      <c r="P229" s="6"/>
      <c r="Q229" s="5"/>
    </row>
    <row r="230" spans="1:17" x14ac:dyDescent="0.3">
      <c r="A230" s="1">
        <v>2021</v>
      </c>
      <c r="B230" s="1">
        <v>12</v>
      </c>
      <c r="C230" s="18"/>
      <c r="D230" s="18"/>
      <c r="E230" s="40">
        <f>+Coef!$B$5+'Data LT Inputs'!D230*Coef!$B$6+'Data LT Inputs'!E230*Coef!$B$7+'Data LT Inputs'!F230*Coef!$B$8+'Data LT Inputs'!G230*Coef!$B$9+'Data LT Inputs'!H230*Coef!$B$10+'Data LT Inputs'!I230*Coef!$B$11+'Data LT Inputs'!J230*Coef!$B$12</f>
        <v>201657.62592328864</v>
      </c>
      <c r="F230" s="41">
        <f t="shared" si="8"/>
        <v>201657.62592328864</v>
      </c>
      <c r="G230" s="50">
        <f>SUM(F219:F230)</f>
        <v>2475373.0950722457</v>
      </c>
      <c r="H230" s="45">
        <f>+$J$122*$G$230</f>
        <v>199146.42322278148</v>
      </c>
      <c r="I230" s="43">
        <f>SUM(H219:H230)</f>
        <v>2475373.0950722462</v>
      </c>
      <c r="J230" s="55"/>
      <c r="K230" s="18"/>
      <c r="L230" s="18"/>
      <c r="M230" s="26"/>
      <c r="N230" s="42">
        <v>201646.52799999999</v>
      </c>
      <c r="O230" s="2"/>
      <c r="P230" s="6"/>
      <c r="Q230" s="5"/>
    </row>
    <row r="231" spans="1:17" x14ac:dyDescent="0.3">
      <c r="A231" s="1">
        <v>2022</v>
      </c>
      <c r="B231" s="1">
        <v>1</v>
      </c>
      <c r="C231" s="18"/>
      <c r="D231" s="18"/>
      <c r="E231" s="40">
        <f>+Coef!$B$5+'Data LT Inputs'!D231*Coef!$B$6+'Data LT Inputs'!E231*Coef!$B$7+'Data LT Inputs'!F231*Coef!$B$8+'Data LT Inputs'!G231*Coef!$B$9+'Data LT Inputs'!H231*Coef!$B$10+'Data LT Inputs'!I231*Coef!$B$11+'Data LT Inputs'!J231*Coef!$B$12</f>
        <v>201061.14348997406</v>
      </c>
      <c r="F231" s="41">
        <f t="shared" si="8"/>
        <v>201061.14348997406</v>
      </c>
      <c r="G231" s="46">
        <f>+G230/G218-1</f>
        <v>-2.2482762352100782E-2</v>
      </c>
      <c r="H231" s="43">
        <f>+$J$111*$G$242</f>
        <v>199816.99918763395</v>
      </c>
      <c r="I231" s="54">
        <f>+I230/I218-1</f>
        <v>-2.2482762352100782E-2</v>
      </c>
      <c r="J231" s="52"/>
      <c r="K231" s="18"/>
      <c r="L231" s="18"/>
      <c r="M231" s="26"/>
      <c r="N231" s="42">
        <v>201050.39</v>
      </c>
      <c r="O231" s="2"/>
      <c r="P231" s="6"/>
      <c r="Q231" s="5"/>
    </row>
    <row r="232" spans="1:17" x14ac:dyDescent="0.3">
      <c r="A232" s="1">
        <v>2022</v>
      </c>
      <c r="B232" s="1">
        <v>2</v>
      </c>
      <c r="C232" s="18"/>
      <c r="D232" s="18"/>
      <c r="E232" s="40">
        <f>+Coef!$B$5+'Data LT Inputs'!D232*Coef!$B$6+'Data LT Inputs'!E232*Coef!$B$7+'Data LT Inputs'!F232*Coef!$B$8+'Data LT Inputs'!G232*Coef!$B$9+'Data LT Inputs'!H232*Coef!$B$10+'Data LT Inputs'!I232*Coef!$B$11+'Data LT Inputs'!J232*Coef!$B$12</f>
        <v>200846.38054868561</v>
      </c>
      <c r="F232" s="41">
        <f t="shared" si="8"/>
        <v>200846.38054868561</v>
      </c>
      <c r="G232" s="50"/>
      <c r="H232" s="43">
        <f>+$J$112*$G$242</f>
        <v>197075.80748119819</v>
      </c>
      <c r="I232" s="43"/>
      <c r="J232" s="52"/>
      <c r="K232" s="18"/>
      <c r="L232" s="18"/>
      <c r="M232" s="26"/>
      <c r="N232" s="42">
        <v>200835.86900000001</v>
      </c>
      <c r="O232" s="2"/>
      <c r="P232" s="6"/>
      <c r="Q232" s="5"/>
    </row>
    <row r="233" spans="1:17" x14ac:dyDescent="0.3">
      <c r="A233" s="1">
        <v>2022</v>
      </c>
      <c r="B233" s="1">
        <v>3</v>
      </c>
      <c r="C233" s="18"/>
      <c r="D233" s="18"/>
      <c r="E233" s="40">
        <f>+Coef!$B$5+'Data LT Inputs'!D233*Coef!$B$6+'Data LT Inputs'!E233*Coef!$B$7+'Data LT Inputs'!F233*Coef!$B$8+'Data LT Inputs'!G233*Coef!$B$9+'Data LT Inputs'!H233*Coef!$B$10+'Data LT Inputs'!I233*Coef!$B$11+'Data LT Inputs'!J233*Coef!$B$12</f>
        <v>201053.16444332211</v>
      </c>
      <c r="F233" s="41">
        <f t="shared" si="8"/>
        <v>201053.16444332211</v>
      </c>
      <c r="G233" s="50"/>
      <c r="H233" s="43">
        <f>+$J$113*$G$242</f>
        <v>189429.19313610203</v>
      </c>
      <c r="I233" s="43"/>
      <c r="J233" s="52"/>
      <c r="K233" s="18"/>
      <c r="L233" s="18"/>
      <c r="M233" s="26"/>
      <c r="N233" s="42">
        <v>201042.78700000001</v>
      </c>
      <c r="O233" s="2"/>
      <c r="P233" s="6"/>
      <c r="Q233" s="5"/>
    </row>
    <row r="234" spans="1:17" x14ac:dyDescent="0.3">
      <c r="A234" s="1">
        <v>2022</v>
      </c>
      <c r="B234" s="1">
        <v>4</v>
      </c>
      <c r="C234" s="18"/>
      <c r="D234" s="18"/>
      <c r="E234" s="40">
        <f>+Coef!$B$5+'Data LT Inputs'!D234*Coef!$B$6+'Data LT Inputs'!E234*Coef!$B$7+'Data LT Inputs'!F234*Coef!$B$8+'Data LT Inputs'!G234*Coef!$B$9+'Data LT Inputs'!H234*Coef!$B$10+'Data LT Inputs'!I234*Coef!$B$11+'Data LT Inputs'!J234*Coef!$B$12</f>
        <v>201591.17802774668</v>
      </c>
      <c r="F234" s="41">
        <f t="shared" si="8"/>
        <v>201591.17802774668</v>
      </c>
      <c r="G234" s="50"/>
      <c r="H234" s="43">
        <f>+$J$114*$G$242</f>
        <v>207037.46466798263</v>
      </c>
      <c r="I234" s="43"/>
      <c r="J234" s="52"/>
      <c r="K234" s="18"/>
      <c r="L234" s="18"/>
      <c r="M234" s="26"/>
      <c r="N234" s="42">
        <v>201580.84899999999</v>
      </c>
      <c r="O234" s="2"/>
      <c r="P234" s="6"/>
      <c r="Q234" s="5"/>
    </row>
    <row r="235" spans="1:17" x14ac:dyDescent="0.3">
      <c r="A235" s="1">
        <v>2022</v>
      </c>
      <c r="B235" s="1">
        <v>5</v>
      </c>
      <c r="C235" s="18"/>
      <c r="D235" s="18"/>
      <c r="E235" s="40">
        <f>+Coef!$B$5+'Data LT Inputs'!D235*Coef!$B$6+'Data LT Inputs'!E235*Coef!$B$7+'Data LT Inputs'!F235*Coef!$B$8+'Data LT Inputs'!G235*Coef!$B$9+'Data LT Inputs'!H235*Coef!$B$10+'Data LT Inputs'!I235*Coef!$B$11+'Data LT Inputs'!J235*Coef!$B$12</f>
        <v>203070.74468738449</v>
      </c>
      <c r="F235" s="41">
        <f t="shared" si="8"/>
        <v>203070.74468738449</v>
      </c>
      <c r="G235" s="50"/>
      <c r="H235" s="43">
        <f>+$J$115*$G$242</f>
        <v>202463.16211215939</v>
      </c>
      <c r="I235" s="43"/>
      <c r="J235" s="52"/>
      <c r="K235" s="18"/>
      <c r="L235" s="18"/>
      <c r="M235" s="26"/>
      <c r="N235" s="42">
        <v>203060.23300000001</v>
      </c>
      <c r="O235" s="2"/>
      <c r="P235" s="6"/>
      <c r="Q235" s="5"/>
    </row>
    <row r="236" spans="1:17" x14ac:dyDescent="0.3">
      <c r="A236" s="1">
        <v>2022</v>
      </c>
      <c r="B236" s="1">
        <v>6</v>
      </c>
      <c r="C236" s="18"/>
      <c r="D236" s="18"/>
      <c r="E236" s="40">
        <f>+Coef!$B$5+'Data LT Inputs'!D236*Coef!$B$6+'Data LT Inputs'!E236*Coef!$B$7+'Data LT Inputs'!F236*Coef!$B$8+'Data LT Inputs'!G236*Coef!$B$9+'Data LT Inputs'!H236*Coef!$B$10+'Data LT Inputs'!I236*Coef!$B$11+'Data LT Inputs'!J236*Coef!$B$12</f>
        <v>203961.95108334522</v>
      </c>
      <c r="F236" s="41">
        <f t="shared" si="8"/>
        <v>203961.95108334522</v>
      </c>
      <c r="G236" s="50"/>
      <c r="H236" s="43">
        <f>+$J$116*$G$242</f>
        <v>216959.36034559549</v>
      </c>
      <c r="I236" s="43"/>
      <c r="J236" s="52"/>
      <c r="K236" s="18"/>
      <c r="L236" s="18"/>
      <c r="M236" s="26"/>
      <c r="N236" s="42">
        <v>203951.40700000001</v>
      </c>
      <c r="O236" s="2"/>
      <c r="P236" s="6"/>
      <c r="Q236" s="5"/>
    </row>
    <row r="237" spans="1:17" x14ac:dyDescent="0.3">
      <c r="A237" s="1">
        <v>2022</v>
      </c>
      <c r="B237" s="1">
        <v>7</v>
      </c>
      <c r="C237" s="18"/>
      <c r="D237" s="18"/>
      <c r="E237" s="40">
        <f>+Coef!$B$5+'Data LT Inputs'!D237*Coef!$B$6+'Data LT Inputs'!E237*Coef!$B$7+'Data LT Inputs'!F237*Coef!$B$8+'Data LT Inputs'!G237*Coef!$B$9+'Data LT Inputs'!H237*Coef!$B$10+'Data LT Inputs'!I237*Coef!$B$11+'Data LT Inputs'!J237*Coef!$B$12</f>
        <v>204553.41098729195</v>
      </c>
      <c r="F237" s="41">
        <f t="shared" si="8"/>
        <v>204553.41098729195</v>
      </c>
      <c r="G237" s="50"/>
      <c r="H237" s="43">
        <f>+$J$117*$G$242</f>
        <v>202006.78501885748</v>
      </c>
      <c r="I237" s="43"/>
      <c r="J237" s="52"/>
      <c r="K237" s="18"/>
      <c r="L237" s="18"/>
      <c r="M237" s="26"/>
      <c r="N237" s="42">
        <v>204581.611</v>
      </c>
      <c r="O237" s="2"/>
      <c r="P237" s="6"/>
      <c r="Q237" s="5"/>
    </row>
    <row r="238" spans="1:17" x14ac:dyDescent="0.3">
      <c r="A238" s="1">
        <v>2022</v>
      </c>
      <c r="B238" s="1">
        <v>8</v>
      </c>
      <c r="C238" s="18"/>
      <c r="D238" s="18"/>
      <c r="E238" s="40">
        <f>+Coef!$B$5+'Data LT Inputs'!D238*Coef!$B$6+'Data LT Inputs'!E238*Coef!$B$7+'Data LT Inputs'!F238*Coef!$B$8+'Data LT Inputs'!G238*Coef!$B$9+'Data LT Inputs'!H238*Coef!$B$10+'Data LT Inputs'!I238*Coef!$B$11+'Data LT Inputs'!J238*Coef!$B$12</f>
        <v>204240.47832593953</v>
      </c>
      <c r="F238" s="41">
        <f t="shared" si="8"/>
        <v>204240.47832593953</v>
      </c>
      <c r="G238" s="50"/>
      <c r="H238" s="43">
        <f>+$J$118*$G$242</f>
        <v>209121.9924789255</v>
      </c>
      <c r="I238" s="43"/>
      <c r="J238" s="52"/>
      <c r="K238" s="18"/>
      <c r="L238" s="18"/>
      <c r="M238" s="26"/>
      <c r="N238" s="42">
        <v>204230.25099999999</v>
      </c>
      <c r="O238" s="2"/>
      <c r="P238" s="6"/>
      <c r="Q238" s="5"/>
    </row>
    <row r="239" spans="1:17" x14ac:dyDescent="0.3">
      <c r="A239" s="1">
        <v>2022</v>
      </c>
      <c r="B239" s="1">
        <v>9</v>
      </c>
      <c r="C239" s="18"/>
      <c r="D239" s="18"/>
      <c r="E239" s="40">
        <f>+Coef!$B$5+'Data LT Inputs'!D239*Coef!$B$6+'Data LT Inputs'!E239*Coef!$B$7+'Data LT Inputs'!F239*Coef!$B$8+'Data LT Inputs'!G239*Coef!$B$9+'Data LT Inputs'!H239*Coef!$B$10+'Data LT Inputs'!I239*Coef!$B$11+'Data LT Inputs'!J239*Coef!$B$12</f>
        <v>202911.96227819021</v>
      </c>
      <c r="F239" s="41">
        <f t="shared" si="8"/>
        <v>202911.96227819021</v>
      </c>
      <c r="G239" s="50"/>
      <c r="H239" s="43">
        <f>+$J$119*$G$242</f>
        <v>197620.8252130266</v>
      </c>
      <c r="I239" s="43"/>
      <c r="J239" s="52"/>
      <c r="K239" s="18"/>
      <c r="L239" s="18"/>
      <c r="M239" s="26"/>
      <c r="N239" s="42">
        <v>202902.264</v>
      </c>
      <c r="O239" s="2"/>
      <c r="P239" s="6"/>
      <c r="Q239" s="5"/>
    </row>
    <row r="240" spans="1:17" x14ac:dyDescent="0.3">
      <c r="A240" s="1">
        <v>2022</v>
      </c>
      <c r="B240" s="1">
        <v>10</v>
      </c>
      <c r="C240" s="18"/>
      <c r="D240" s="18"/>
      <c r="E240" s="40">
        <f>+Coef!$B$5+'Data LT Inputs'!D240*Coef!$B$6+'Data LT Inputs'!E240*Coef!$B$7+'Data LT Inputs'!F240*Coef!$B$8+'Data LT Inputs'!G240*Coef!$B$9+'Data LT Inputs'!H240*Coef!$B$10+'Data LT Inputs'!I240*Coef!$B$11+'Data LT Inputs'!J240*Coef!$B$12</f>
        <v>200936.52079771814</v>
      </c>
      <c r="F240" s="41">
        <f t="shared" si="8"/>
        <v>200936.52079771814</v>
      </c>
      <c r="G240" s="50"/>
      <c r="H240" s="43">
        <f>+$J$120*$G$242</f>
        <v>203343.40873158636</v>
      </c>
      <c r="I240" s="43"/>
      <c r="J240" s="52"/>
      <c r="K240" s="18"/>
      <c r="L240" s="18"/>
      <c r="M240" s="26"/>
      <c r="N240" s="42">
        <v>200927.51800000001</v>
      </c>
      <c r="O240" s="2"/>
      <c r="P240" s="6"/>
      <c r="Q240" s="5"/>
    </row>
    <row r="241" spans="1:17" x14ac:dyDescent="0.3">
      <c r="A241" s="1">
        <v>2022</v>
      </c>
      <c r="B241" s="1">
        <v>11</v>
      </c>
      <c r="C241" s="18"/>
      <c r="D241" s="18"/>
      <c r="E241" s="40">
        <f>+Coef!$B$5+'Data LT Inputs'!D241*Coef!$B$6+'Data LT Inputs'!E241*Coef!$B$7+'Data LT Inputs'!F241*Coef!$B$8+'Data LT Inputs'!G241*Coef!$B$9+'Data LT Inputs'!H241*Coef!$B$10+'Data LT Inputs'!I241*Coef!$B$11+'Data LT Inputs'!J241*Coef!$B$12</f>
        <v>198162.55580339688</v>
      </c>
      <c r="F241" s="41">
        <f t="shared" si="8"/>
        <v>198162.55580339688</v>
      </c>
      <c r="G241" s="50"/>
      <c r="H241" s="43">
        <f>+$J$121*$G$242</f>
        <v>199881.00459050151</v>
      </c>
      <c r="I241" s="43"/>
      <c r="J241" s="52"/>
      <c r="K241" s="18"/>
      <c r="L241" s="18"/>
      <c r="M241" s="26"/>
      <c r="N241" s="42">
        <v>198154.448</v>
      </c>
      <c r="O241" s="2"/>
      <c r="P241" s="6"/>
      <c r="Q241" s="5"/>
    </row>
    <row r="242" spans="1:17" x14ac:dyDescent="0.3">
      <c r="A242" s="1">
        <v>2022</v>
      </c>
      <c r="B242" s="1">
        <v>12</v>
      </c>
      <c r="C242" s="18"/>
      <c r="D242" s="18"/>
      <c r="E242" s="40">
        <f>+Coef!$B$5+'Data LT Inputs'!D242*Coef!$B$6+'Data LT Inputs'!E242*Coef!$B$7+'Data LT Inputs'!F242*Coef!$B$8+'Data LT Inputs'!G242*Coef!$B$9+'Data LT Inputs'!H242*Coef!$B$10+'Data LT Inputs'!I242*Coef!$B$11+'Data LT Inputs'!J242*Coef!$B$12</f>
        <v>197009.78155200806</v>
      </c>
      <c r="F242" s="41">
        <f t="shared" si="8"/>
        <v>197009.78155200806</v>
      </c>
      <c r="G242" s="50">
        <f>SUM(F231:F242)</f>
        <v>2419399.2720250026</v>
      </c>
      <c r="H242" s="45">
        <f>+$J$122*$G$242</f>
        <v>194643.2690614335</v>
      </c>
      <c r="I242" s="43">
        <f>SUM(H231:H242)</f>
        <v>2419399.2720250026</v>
      </c>
      <c r="J242" s="55"/>
      <c r="K242" s="18"/>
      <c r="L242" s="18"/>
      <c r="M242" s="26"/>
      <c r="N242" s="42">
        <v>197002.158</v>
      </c>
      <c r="O242" s="2"/>
      <c r="P242" s="6"/>
      <c r="Q242" s="5"/>
    </row>
    <row r="243" spans="1:17" x14ac:dyDescent="0.3">
      <c r="A243" s="1">
        <v>2023</v>
      </c>
      <c r="B243" s="1">
        <v>1</v>
      </c>
      <c r="C243" s="18"/>
      <c r="D243" s="18"/>
      <c r="E243" s="40">
        <f>+Coef!$B$5+'Data LT Inputs'!D243*Coef!$B$6+'Data LT Inputs'!E243*Coef!$B$7+'Data LT Inputs'!F243*Coef!$B$8+'Data LT Inputs'!G243*Coef!$B$9+'Data LT Inputs'!H243*Coef!$B$10+'Data LT Inputs'!I243*Coef!$B$11+'Data LT Inputs'!J243*Coef!$B$12</f>
        <v>196293.38340086539</v>
      </c>
      <c r="F243" s="41">
        <f t="shared" si="8"/>
        <v>196293.38340086539</v>
      </c>
      <c r="G243" s="46">
        <f>+G242/G230-1</f>
        <v>-2.2612277381002022E-2</v>
      </c>
      <c r="H243" s="43">
        <f>+$J$111*$G$254</f>
        <v>195053.211746115</v>
      </c>
      <c r="I243" s="54">
        <f>+I242/I230-1</f>
        <v>-2.2612277381002133E-2</v>
      </c>
      <c r="J243" s="52"/>
      <c r="K243" s="18"/>
      <c r="L243" s="18"/>
      <c r="M243" s="26"/>
      <c r="N243" s="42">
        <v>196286.13099999999</v>
      </c>
      <c r="O243" s="2"/>
      <c r="P243" s="6"/>
      <c r="Q243" s="5"/>
    </row>
    <row r="244" spans="1:17" x14ac:dyDescent="0.3">
      <c r="A244" s="1">
        <v>2023</v>
      </c>
      <c r="B244" s="1">
        <v>2</v>
      </c>
      <c r="C244" s="18"/>
      <c r="D244" s="18"/>
      <c r="E244" s="40">
        <f>+Coef!$B$5+'Data LT Inputs'!D244*Coef!$B$6+'Data LT Inputs'!E244*Coef!$B$7+'Data LT Inputs'!F244*Coef!$B$8+'Data LT Inputs'!G244*Coef!$B$9+'Data LT Inputs'!H244*Coef!$B$10+'Data LT Inputs'!I244*Coef!$B$11+'Data LT Inputs'!J244*Coef!$B$12</f>
        <v>196093.69415733451</v>
      </c>
      <c r="F244" s="41">
        <f t="shared" si="8"/>
        <v>196093.69415733451</v>
      </c>
      <c r="G244" s="50"/>
      <c r="H244" s="43">
        <f>+$J$112*$G$254</f>
        <v>192377.3721102188</v>
      </c>
      <c r="I244" s="43"/>
      <c r="J244" s="52"/>
      <c r="K244" s="18"/>
      <c r="L244" s="18"/>
      <c r="M244" s="26"/>
      <c r="N244" s="42">
        <v>196086.68700000001</v>
      </c>
      <c r="O244" s="2"/>
      <c r="P244" s="6"/>
      <c r="Q244" s="5"/>
    </row>
    <row r="245" spans="1:17" x14ac:dyDescent="0.3">
      <c r="A245" s="1">
        <v>2023</v>
      </c>
      <c r="B245" s="1">
        <v>3</v>
      </c>
      <c r="C245" s="18"/>
      <c r="D245" s="18"/>
      <c r="E245" s="40">
        <f>+Coef!$B$5+'Data LT Inputs'!D245*Coef!$B$6+'Data LT Inputs'!E245*Coef!$B$7+'Data LT Inputs'!F245*Coef!$B$8+'Data LT Inputs'!G245*Coef!$B$9+'Data LT Inputs'!H245*Coef!$B$10+'Data LT Inputs'!I245*Coef!$B$11+'Data LT Inputs'!J245*Coef!$B$12</f>
        <v>196340.23283514054</v>
      </c>
      <c r="F245" s="41">
        <f t="shared" si="8"/>
        <v>196340.23283514054</v>
      </c>
      <c r="G245" s="50"/>
      <c r="H245" s="43">
        <f>+$J$113*$G$254</f>
        <v>184913.05879824495</v>
      </c>
      <c r="I245" s="43"/>
      <c r="J245" s="52"/>
      <c r="K245" s="18"/>
      <c r="L245" s="18"/>
      <c r="M245" s="26"/>
      <c r="N245" s="42">
        <v>196333.35800000001</v>
      </c>
      <c r="O245" s="2"/>
      <c r="P245" s="6"/>
      <c r="Q245" s="5"/>
    </row>
    <row r="246" spans="1:17" x14ac:dyDescent="0.3">
      <c r="A246" s="1">
        <v>2023</v>
      </c>
      <c r="B246" s="1">
        <v>4</v>
      </c>
      <c r="C246" s="18"/>
      <c r="D246" s="18"/>
      <c r="E246" s="40">
        <f>+Coef!$B$5+'Data LT Inputs'!D246*Coef!$B$6+'Data LT Inputs'!E246*Coef!$B$7+'Data LT Inputs'!F246*Coef!$B$8+'Data LT Inputs'!G246*Coef!$B$9+'Data LT Inputs'!H246*Coef!$B$10+'Data LT Inputs'!I246*Coef!$B$11+'Data LT Inputs'!J246*Coef!$B$12</f>
        <v>196962.74168203073</v>
      </c>
      <c r="F246" s="41">
        <f t="shared" si="8"/>
        <v>196962.74168203073</v>
      </c>
      <c r="G246" s="50"/>
      <c r="H246" s="43">
        <f>+$J$114*$G$254</f>
        <v>202101.53590256706</v>
      </c>
      <c r="I246" s="43"/>
      <c r="J246" s="52"/>
      <c r="K246" s="18"/>
      <c r="L246" s="18"/>
      <c r="M246" s="26"/>
      <c r="N246" s="42">
        <v>196955.90599999999</v>
      </c>
      <c r="O246" s="2"/>
      <c r="P246" s="6"/>
      <c r="Q246" s="5"/>
    </row>
    <row r="247" spans="1:17" x14ac:dyDescent="0.3">
      <c r="A247" s="1">
        <v>2023</v>
      </c>
      <c r="B247" s="1">
        <v>5</v>
      </c>
      <c r="C247" s="18"/>
      <c r="D247" s="18"/>
      <c r="E247" s="40">
        <f>+Coef!$B$5+'Data LT Inputs'!D247*Coef!$B$6+'Data LT Inputs'!E247*Coef!$B$7+'Data LT Inputs'!F247*Coef!$B$8+'Data LT Inputs'!G247*Coef!$B$9+'Data LT Inputs'!H247*Coef!$B$10+'Data LT Inputs'!I247*Coef!$B$11+'Data LT Inputs'!J247*Coef!$B$12</f>
        <v>198415.54532593887</v>
      </c>
      <c r="F247" s="41">
        <f t="shared" si="8"/>
        <v>198415.54532593887</v>
      </c>
      <c r="G247" s="50"/>
      <c r="H247" s="43">
        <f>+$J$115*$G$254</f>
        <v>197636.2881576845</v>
      </c>
      <c r="I247" s="43"/>
      <c r="J247" s="52"/>
      <c r="K247" s="18"/>
      <c r="L247" s="18"/>
      <c r="M247" s="26"/>
      <c r="N247" s="42">
        <v>198408.53700000001</v>
      </c>
      <c r="O247" s="2"/>
      <c r="P247" s="6"/>
      <c r="Q247" s="5"/>
    </row>
    <row r="248" spans="1:17" x14ac:dyDescent="0.3">
      <c r="A248" s="1">
        <v>2023</v>
      </c>
      <c r="B248" s="1">
        <v>6</v>
      </c>
      <c r="C248" s="18"/>
      <c r="D248" s="18"/>
      <c r="E248" s="40">
        <f>+Coef!$B$5+'Data LT Inputs'!D248*Coef!$B$6+'Data LT Inputs'!E248*Coef!$B$7+'Data LT Inputs'!F248*Coef!$B$8+'Data LT Inputs'!G248*Coef!$B$9+'Data LT Inputs'!H248*Coef!$B$10+'Data LT Inputs'!I248*Coef!$B$11+'Data LT Inputs'!J248*Coef!$B$12</f>
        <v>199243.12484819477</v>
      </c>
      <c r="F248" s="41">
        <f t="shared" si="8"/>
        <v>199243.12484819477</v>
      </c>
      <c r="G248" s="50"/>
      <c r="H248" s="43">
        <f>+$J$116*$G$254</f>
        <v>211786.88613000687</v>
      </c>
      <c r="I248" s="43"/>
      <c r="J248" s="52"/>
      <c r="K248" s="18"/>
      <c r="L248" s="18"/>
      <c r="M248" s="26"/>
      <c r="N248" s="42">
        <v>199236.101</v>
      </c>
      <c r="O248" s="2"/>
      <c r="P248" s="6"/>
      <c r="Q248" s="5"/>
    </row>
    <row r="249" spans="1:17" x14ac:dyDescent="0.3">
      <c r="A249" s="1">
        <v>2023</v>
      </c>
      <c r="B249" s="1">
        <v>7</v>
      </c>
      <c r="C249" s="18"/>
      <c r="D249" s="18"/>
      <c r="E249" s="40">
        <f>+Coef!$B$5+'Data LT Inputs'!D249*Coef!$B$6+'Data LT Inputs'!E249*Coef!$B$7+'Data LT Inputs'!F249*Coef!$B$8+'Data LT Inputs'!G249*Coef!$B$9+'Data LT Inputs'!H249*Coef!$B$10+'Data LT Inputs'!I249*Coef!$B$11+'Data LT Inputs'!J249*Coef!$B$12</f>
        <v>199782.10191539541</v>
      </c>
      <c r="F249" s="41">
        <f t="shared" si="8"/>
        <v>199782.10191539541</v>
      </c>
      <c r="G249" s="50"/>
      <c r="H249" s="43">
        <f>+$J$117*$G$254</f>
        <v>197190.79143729634</v>
      </c>
      <c r="I249" s="43"/>
      <c r="J249" s="52"/>
      <c r="K249" s="18"/>
      <c r="L249" s="18"/>
      <c r="M249" s="26"/>
      <c r="N249" s="42">
        <v>199813.837</v>
      </c>
      <c r="O249" s="2"/>
      <c r="P249" s="6"/>
      <c r="Q249" s="5"/>
    </row>
    <row r="250" spans="1:17" x14ac:dyDescent="0.3">
      <c r="A250" s="1">
        <v>2023</v>
      </c>
      <c r="B250" s="1">
        <v>8</v>
      </c>
      <c r="C250" s="18"/>
      <c r="D250" s="18"/>
      <c r="E250" s="40">
        <f>+Coef!$B$5+'Data LT Inputs'!D250*Coef!$B$6+'Data LT Inputs'!E250*Coef!$B$7+'Data LT Inputs'!F250*Coef!$B$8+'Data LT Inputs'!G250*Coef!$B$9+'Data LT Inputs'!H250*Coef!$B$10+'Data LT Inputs'!I250*Coef!$B$11+'Data LT Inputs'!J250*Coef!$B$12</f>
        <v>199398.60762842724</v>
      </c>
      <c r="F250" s="41">
        <f t="shared" si="8"/>
        <v>199398.60762842724</v>
      </c>
      <c r="G250" s="50"/>
      <c r="H250" s="43">
        <f>+$J$118*$G$254</f>
        <v>204136.36700378236</v>
      </c>
      <c r="I250" s="43"/>
      <c r="J250" s="52"/>
      <c r="K250" s="18"/>
      <c r="L250" s="18"/>
      <c r="M250" s="26"/>
      <c r="N250" s="42">
        <v>199391.93299999999</v>
      </c>
      <c r="O250" s="2"/>
      <c r="P250" s="6"/>
      <c r="Q250" s="5"/>
    </row>
    <row r="251" spans="1:17" x14ac:dyDescent="0.3">
      <c r="A251" s="1">
        <v>2023</v>
      </c>
      <c r="B251" s="1">
        <v>9</v>
      </c>
      <c r="C251" s="18"/>
      <c r="D251" s="18"/>
      <c r="E251" s="40">
        <f>+Coef!$B$5+'Data LT Inputs'!D251*Coef!$B$6+'Data LT Inputs'!E251*Coef!$B$7+'Data LT Inputs'!F251*Coef!$B$8+'Data LT Inputs'!G251*Coef!$B$9+'Data LT Inputs'!H251*Coef!$B$10+'Data LT Inputs'!I251*Coef!$B$11+'Data LT Inputs'!J251*Coef!$B$12</f>
        <v>198018.7747199311</v>
      </c>
      <c r="F251" s="41">
        <f t="shared" si="8"/>
        <v>198018.7747199311</v>
      </c>
      <c r="G251" s="50"/>
      <c r="H251" s="43">
        <f>+$J$119*$G$254</f>
        <v>192909.39620968938</v>
      </c>
      <c r="I251" s="43"/>
      <c r="J251" s="52"/>
      <c r="K251" s="18"/>
      <c r="L251" s="18"/>
      <c r="M251" s="26"/>
      <c r="N251" s="42">
        <v>198012.64300000001</v>
      </c>
      <c r="O251" s="2"/>
      <c r="P251" s="6"/>
      <c r="Q251" s="5"/>
    </row>
    <row r="252" spans="1:17" x14ac:dyDescent="0.3">
      <c r="A252" s="1">
        <v>2023</v>
      </c>
      <c r="B252" s="1">
        <v>10</v>
      </c>
      <c r="C252" s="18"/>
      <c r="D252" s="18"/>
      <c r="E252" s="40">
        <f>+Coef!$B$5+'Data LT Inputs'!D252*Coef!$B$6+'Data LT Inputs'!E252*Coef!$B$7+'Data LT Inputs'!F252*Coef!$B$8+'Data LT Inputs'!G252*Coef!$B$9+'Data LT Inputs'!H252*Coef!$B$10+'Data LT Inputs'!I252*Coef!$B$11+'Data LT Inputs'!J252*Coef!$B$12</f>
        <v>195942.26775707421</v>
      </c>
      <c r="F252" s="41">
        <f t="shared" si="8"/>
        <v>195942.26775707421</v>
      </c>
      <c r="G252" s="50"/>
      <c r="H252" s="43">
        <f>+$J$120*$G$254</f>
        <v>198495.54903611791</v>
      </c>
      <c r="I252" s="43"/>
      <c r="J252" s="52"/>
      <c r="K252" s="18"/>
      <c r="L252" s="18"/>
      <c r="M252" s="26"/>
      <c r="N252" s="42">
        <v>195936.85399999999</v>
      </c>
      <c r="O252" s="2"/>
      <c r="P252" s="6"/>
      <c r="Q252" s="5"/>
    </row>
    <row r="253" spans="1:17" x14ac:dyDescent="0.3">
      <c r="A253" s="1">
        <v>2023</v>
      </c>
      <c r="B253" s="1">
        <v>11</v>
      </c>
      <c r="C253" s="18"/>
      <c r="D253" s="18"/>
      <c r="E253" s="40">
        <f>+Coef!$B$5+'Data LT Inputs'!D253*Coef!$B$6+'Data LT Inputs'!E253*Coef!$B$7+'Data LT Inputs'!F253*Coef!$B$8+'Data LT Inputs'!G253*Coef!$B$9+'Data LT Inputs'!H253*Coef!$B$10+'Data LT Inputs'!I253*Coef!$B$11+'Data LT Inputs'!J253*Coef!$B$12</f>
        <v>193179.42949744067</v>
      </c>
      <c r="F253" s="41">
        <f t="shared" si="8"/>
        <v>193179.42949744067</v>
      </c>
      <c r="G253" s="50"/>
      <c r="H253" s="43">
        <f>+$J$121*$G$254</f>
        <v>195115.69121207224</v>
      </c>
      <c r="I253" s="43"/>
      <c r="J253" s="52"/>
      <c r="K253" s="18"/>
      <c r="L253" s="18"/>
      <c r="M253" s="26"/>
      <c r="N253" s="42">
        <v>193174.91500000001</v>
      </c>
      <c r="O253" s="2"/>
      <c r="P253" s="6"/>
      <c r="Q253" s="5"/>
    </row>
    <row r="254" spans="1:17" x14ac:dyDescent="0.3">
      <c r="A254" s="1">
        <v>2023</v>
      </c>
      <c r="B254" s="1">
        <v>12</v>
      </c>
      <c r="C254" s="18"/>
      <c r="D254" s="18"/>
      <c r="E254" s="40">
        <f>+Coef!$B$5+'Data LT Inputs'!D254*Coef!$B$6+'Data LT Inputs'!E254*Coef!$B$7+'Data LT Inputs'!F254*Coef!$B$8+'Data LT Inputs'!G254*Coef!$B$9+'Data LT Inputs'!H254*Coef!$B$10+'Data LT Inputs'!I254*Coef!$B$11+'Data LT Inputs'!J254*Coef!$B$12</f>
        <v>192049.07121068006</v>
      </c>
      <c r="F254" s="41">
        <f t="shared" si="8"/>
        <v>192049.07121068006</v>
      </c>
      <c r="G254" s="50">
        <f>SUM(F243:F254)</f>
        <v>2361718.9749784535</v>
      </c>
      <c r="H254" s="45">
        <f>+$J$122*$G$254</f>
        <v>190002.82723465806</v>
      </c>
      <c r="I254" s="43">
        <f>SUM(H243:H254)</f>
        <v>2361718.9749784535</v>
      </c>
      <c r="J254" s="55"/>
      <c r="K254" s="18"/>
      <c r="L254" s="18"/>
      <c r="M254" s="26"/>
      <c r="N254" s="42">
        <v>192045.04199999999</v>
      </c>
      <c r="O254" s="2"/>
      <c r="P254" s="6"/>
      <c r="Q254" s="5"/>
    </row>
    <row r="255" spans="1:17" x14ac:dyDescent="0.3">
      <c r="A255" s="1">
        <v>2024</v>
      </c>
      <c r="B255" s="1">
        <v>1</v>
      </c>
      <c r="C255" s="18"/>
      <c r="D255" s="18"/>
      <c r="E255" s="40">
        <f>+Coef!$B$5+'Data LT Inputs'!D255*Coef!$B$6+'Data LT Inputs'!E255*Coef!$B$7+'Data LT Inputs'!F255*Coef!$B$8+'Data LT Inputs'!G255*Coef!$B$9+'Data LT Inputs'!H255*Coef!$B$10+'Data LT Inputs'!I255*Coef!$B$11+'Data LT Inputs'!J255*Coef!$B$12</f>
        <v>191388.94124691261</v>
      </c>
      <c r="F255" s="41">
        <f t="shared" si="8"/>
        <v>191388.94124691261</v>
      </c>
      <c r="G255" s="46">
        <f>+G254/G242-1</f>
        <v>-2.3840751592138609E-2</v>
      </c>
      <c r="H255" s="43">
        <f>+$J$111*$G$266</f>
        <v>190045.64374787413</v>
      </c>
      <c r="I255" s="54">
        <f>+I254/I242-1</f>
        <v>-2.3840751592138609E-2</v>
      </c>
      <c r="J255" s="52"/>
      <c r="K255" s="18"/>
      <c r="L255" s="18"/>
      <c r="M255" s="26"/>
      <c r="N255" s="42">
        <v>191385.27900000001</v>
      </c>
      <c r="O255" s="2"/>
      <c r="P255" s="6"/>
      <c r="Q255" s="5"/>
    </row>
    <row r="256" spans="1:17" x14ac:dyDescent="0.3">
      <c r="A256" s="1">
        <v>2024</v>
      </c>
      <c r="B256" s="1">
        <v>2</v>
      </c>
      <c r="C256" s="18"/>
      <c r="D256" s="18"/>
      <c r="E256" s="40">
        <f>+Coef!$B$5+'Data LT Inputs'!D256*Coef!$B$6+'Data LT Inputs'!E256*Coef!$B$7+'Data LT Inputs'!F256*Coef!$B$8+'Data LT Inputs'!G256*Coef!$B$9+'Data LT Inputs'!H256*Coef!$B$10+'Data LT Inputs'!I256*Coef!$B$11+'Data LT Inputs'!J256*Coef!$B$12</f>
        <v>191159.36376467027</v>
      </c>
      <c r="F256" s="41">
        <f t="shared" si="8"/>
        <v>191159.36376467027</v>
      </c>
      <c r="G256" s="50"/>
      <c r="H256" s="43">
        <f>+$J$112*$G$266</f>
        <v>187438.5004887727</v>
      </c>
      <c r="I256" s="43"/>
      <c r="J256" s="52"/>
      <c r="K256" s="18"/>
      <c r="L256" s="18"/>
      <c r="M256" s="26"/>
      <c r="N256" s="42">
        <v>191155.95699999999</v>
      </c>
      <c r="O256" s="2"/>
      <c r="P256" s="6"/>
      <c r="Q256" s="5"/>
    </row>
    <row r="257" spans="1:17" x14ac:dyDescent="0.3">
      <c r="A257" s="1">
        <v>2024</v>
      </c>
      <c r="B257" s="1">
        <v>3</v>
      </c>
      <c r="C257" s="18"/>
      <c r="D257" s="18"/>
      <c r="E257" s="40">
        <f>+Coef!$B$5+'Data LT Inputs'!D257*Coef!$B$6+'Data LT Inputs'!E257*Coef!$B$7+'Data LT Inputs'!F257*Coef!$B$8+'Data LT Inputs'!G257*Coef!$B$9+'Data LT Inputs'!H257*Coef!$B$10+'Data LT Inputs'!I257*Coef!$B$11+'Data LT Inputs'!J257*Coef!$B$12</f>
        <v>191357.77905970183</v>
      </c>
      <c r="F257" s="41">
        <f t="shared" si="8"/>
        <v>191357.77905970183</v>
      </c>
      <c r="G257" s="50"/>
      <c r="H257" s="43">
        <f>+$J$113*$G$266</f>
        <v>180165.81722551875</v>
      </c>
      <c r="I257" s="43"/>
      <c r="J257" s="52"/>
      <c r="K257" s="18"/>
      <c r="L257" s="18"/>
      <c r="M257" s="26"/>
      <c r="N257" s="42">
        <v>191354.51800000001</v>
      </c>
      <c r="O257" s="2"/>
      <c r="P257" s="6"/>
      <c r="Q257" s="5"/>
    </row>
    <row r="258" spans="1:17" x14ac:dyDescent="0.3">
      <c r="A258" s="1">
        <v>2024</v>
      </c>
      <c r="B258" s="1">
        <v>4</v>
      </c>
      <c r="C258" s="18"/>
      <c r="D258" s="18"/>
      <c r="E258" s="40">
        <f>+Coef!$B$5+'Data LT Inputs'!D258*Coef!$B$6+'Data LT Inputs'!E258*Coef!$B$7+'Data LT Inputs'!F258*Coef!$B$8+'Data LT Inputs'!G258*Coef!$B$9+'Data LT Inputs'!H258*Coef!$B$10+'Data LT Inputs'!I258*Coef!$B$11+'Data LT Inputs'!J258*Coef!$B$12</f>
        <v>191913.07069954625</v>
      </c>
      <c r="F258" s="41">
        <f t="shared" si="8"/>
        <v>191913.07069954625</v>
      </c>
      <c r="G258" s="50"/>
      <c r="H258" s="43">
        <f>+$J$114*$G$266</f>
        <v>196913.01747458903</v>
      </c>
      <c r="I258" s="43"/>
      <c r="J258" s="52"/>
      <c r="K258" s="18"/>
      <c r="L258" s="18"/>
      <c r="M258" s="26"/>
      <c r="N258" s="42">
        <v>191909.86600000001</v>
      </c>
      <c r="O258" s="2"/>
      <c r="P258" s="6"/>
      <c r="Q258" s="5"/>
    </row>
    <row r="259" spans="1:17" x14ac:dyDescent="0.3">
      <c r="A259" s="1">
        <v>2024</v>
      </c>
      <c r="B259" s="1">
        <v>5</v>
      </c>
      <c r="C259" s="18"/>
      <c r="D259" s="18"/>
      <c r="E259" s="40">
        <f>+Coef!$B$5+'Data LT Inputs'!D259*Coef!$B$6+'Data LT Inputs'!E259*Coef!$B$7+'Data LT Inputs'!F259*Coef!$B$8+'Data LT Inputs'!G259*Coef!$B$9+'Data LT Inputs'!H259*Coef!$B$10+'Data LT Inputs'!I259*Coef!$B$11+'Data LT Inputs'!J259*Coef!$B$12</f>
        <v>193352.33315005383</v>
      </c>
      <c r="F259" s="41">
        <f t="shared" si="8"/>
        <v>193352.33315005383</v>
      </c>
      <c r="G259" s="50"/>
      <c r="H259" s="43">
        <f>+$J$115*$G$266</f>
        <v>192562.40527716206</v>
      </c>
      <c r="I259" s="43"/>
      <c r="J259" s="52"/>
      <c r="K259" s="18"/>
      <c r="L259" s="18"/>
      <c r="M259" s="26"/>
      <c r="N259" s="42">
        <v>193348.96299999999</v>
      </c>
      <c r="O259" s="2"/>
      <c r="P259" s="6"/>
      <c r="Q259" s="5"/>
    </row>
    <row r="260" spans="1:17" x14ac:dyDescent="0.3">
      <c r="A260" s="1">
        <v>2024</v>
      </c>
      <c r="B260" s="1">
        <v>6</v>
      </c>
      <c r="C260" s="18"/>
      <c r="D260" s="18"/>
      <c r="E260" s="40">
        <f>+Coef!$B$5+'Data LT Inputs'!D260*Coef!$B$6+'Data LT Inputs'!E260*Coef!$B$7+'Data LT Inputs'!F260*Coef!$B$8+'Data LT Inputs'!G260*Coef!$B$9+'Data LT Inputs'!H260*Coef!$B$10+'Data LT Inputs'!I260*Coef!$B$11+'Data LT Inputs'!J260*Coef!$B$12</f>
        <v>194180.40619410266</v>
      </c>
      <c r="F260" s="41">
        <f t="shared" si="8"/>
        <v>194180.40619410266</v>
      </c>
      <c r="G260" s="50"/>
      <c r="H260" s="43">
        <f>+$J$116*$G$266</f>
        <v>206349.71734956081</v>
      </c>
      <c r="I260" s="43"/>
      <c r="J260" s="52"/>
      <c r="K260" s="18"/>
      <c r="L260" s="18"/>
      <c r="M260" s="26"/>
      <c r="N260" s="42">
        <v>194177.02499999999</v>
      </c>
      <c r="O260" s="2"/>
      <c r="P260" s="6"/>
      <c r="Q260" s="5"/>
    </row>
    <row r="261" spans="1:17" x14ac:dyDescent="0.3">
      <c r="A261" s="1">
        <v>2024</v>
      </c>
      <c r="B261" s="1">
        <v>7</v>
      </c>
      <c r="C261" s="18"/>
      <c r="D261" s="18"/>
      <c r="E261" s="40">
        <f>+Coef!$B$5+'Data LT Inputs'!D261*Coef!$B$6+'Data LT Inputs'!E261*Coef!$B$7+'Data LT Inputs'!F261*Coef!$B$8+'Data LT Inputs'!G261*Coef!$B$9+'Data LT Inputs'!H261*Coef!$B$10+'Data LT Inputs'!I261*Coef!$B$11+'Data LT Inputs'!J261*Coef!$B$12</f>
        <v>194730.5051635186</v>
      </c>
      <c r="F261" s="41">
        <f t="shared" si="8"/>
        <v>194730.5051635186</v>
      </c>
      <c r="G261" s="50"/>
      <c r="H261" s="43">
        <f>+$J$117*$G$266</f>
        <v>192128.34571846106</v>
      </c>
      <c r="I261" s="43"/>
      <c r="J261" s="52"/>
      <c r="K261" s="18"/>
      <c r="L261" s="18"/>
      <c r="M261" s="26"/>
      <c r="N261" s="42">
        <v>194765.88500000001</v>
      </c>
      <c r="O261" s="2"/>
      <c r="P261" s="6"/>
      <c r="Q261" s="5"/>
    </row>
    <row r="262" spans="1:17" x14ac:dyDescent="0.3">
      <c r="A262" s="1">
        <v>2024</v>
      </c>
      <c r="B262" s="1">
        <v>8</v>
      </c>
      <c r="C262" s="18"/>
      <c r="D262" s="18"/>
      <c r="E262" s="40">
        <f>+Coef!$B$5+'Data LT Inputs'!D262*Coef!$B$6+'Data LT Inputs'!E262*Coef!$B$7+'Data LT Inputs'!F262*Coef!$B$8+'Data LT Inputs'!G262*Coef!$B$9+'Data LT Inputs'!H262*Coef!$B$10+'Data LT Inputs'!I262*Coef!$B$11+'Data LT Inputs'!J262*Coef!$B$12</f>
        <v>194322.04520929549</v>
      </c>
      <c r="F262" s="41">
        <f t="shared" ref="F262:F325" si="9">+E262</f>
        <v>194322.04520929549</v>
      </c>
      <c r="G262" s="50"/>
      <c r="H262" s="43">
        <f>+$J$118*$G$266</f>
        <v>198895.60870232029</v>
      </c>
      <c r="I262" s="43"/>
      <c r="J262" s="52"/>
      <c r="K262" s="18"/>
      <c r="L262" s="18"/>
      <c r="M262" s="26"/>
      <c r="N262" s="42">
        <v>194319.024</v>
      </c>
      <c r="O262" s="2"/>
      <c r="P262" s="6"/>
      <c r="Q262" s="5"/>
    </row>
    <row r="263" spans="1:17" x14ac:dyDescent="0.3">
      <c r="A263" s="1">
        <v>2024</v>
      </c>
      <c r="B263" s="1">
        <v>9</v>
      </c>
      <c r="C263" s="18"/>
      <c r="D263" s="18"/>
      <c r="E263" s="40">
        <f>+Coef!$B$5+'Data LT Inputs'!D263*Coef!$B$6+'Data LT Inputs'!E263*Coef!$B$7+'Data LT Inputs'!F263*Coef!$B$8+'Data LT Inputs'!G263*Coef!$B$9+'Data LT Inputs'!H263*Coef!$B$10+'Data LT Inputs'!I263*Coef!$B$11+'Data LT Inputs'!J263*Coef!$B$12</f>
        <v>192915.02112410028</v>
      </c>
      <c r="F263" s="41">
        <f t="shared" si="9"/>
        <v>192915.02112410028</v>
      </c>
      <c r="G263" s="50"/>
      <c r="H263" s="43">
        <f>+$J$119*$G$266</f>
        <v>187956.86602383948</v>
      </c>
      <c r="I263" s="43"/>
      <c r="J263" s="52"/>
      <c r="K263" s="18"/>
      <c r="L263" s="18"/>
      <c r="M263" s="26"/>
      <c r="N263" s="42">
        <v>192912.552</v>
      </c>
      <c r="O263" s="2"/>
      <c r="P263" s="6"/>
      <c r="Q263" s="5"/>
    </row>
    <row r="264" spans="1:17" x14ac:dyDescent="0.3">
      <c r="A264" s="1">
        <v>2024</v>
      </c>
      <c r="B264" s="1">
        <v>10</v>
      </c>
      <c r="C264" s="18"/>
      <c r="D264" s="18"/>
      <c r="E264" s="40">
        <f>+Coef!$B$5+'Data LT Inputs'!D264*Coef!$B$6+'Data LT Inputs'!E264*Coef!$B$7+'Data LT Inputs'!F264*Coef!$B$8+'Data LT Inputs'!G264*Coef!$B$9+'Data LT Inputs'!H264*Coef!$B$10+'Data LT Inputs'!I264*Coef!$B$11+'Data LT Inputs'!J264*Coef!$B$12</f>
        <v>190766.4787740772</v>
      </c>
      <c r="F264" s="41">
        <f t="shared" si="9"/>
        <v>190766.4787740772</v>
      </c>
      <c r="G264" s="50"/>
      <c r="H264" s="43">
        <f>+$J$120*$G$266</f>
        <v>193399.60649690815</v>
      </c>
      <c r="I264" s="43"/>
      <c r="J264" s="52"/>
      <c r="K264" s="18"/>
      <c r="L264" s="18"/>
      <c r="M264" s="26"/>
      <c r="N264" s="42">
        <v>190764.74100000001</v>
      </c>
      <c r="O264" s="2"/>
      <c r="P264" s="6"/>
      <c r="Q264" s="5"/>
    </row>
    <row r="265" spans="1:17" x14ac:dyDescent="0.3">
      <c r="A265" s="1">
        <v>2024</v>
      </c>
      <c r="B265" s="1">
        <v>11</v>
      </c>
      <c r="C265" s="18"/>
      <c r="D265" s="18"/>
      <c r="E265" s="40">
        <f>+Coef!$B$5+'Data LT Inputs'!D265*Coef!$B$6+'Data LT Inputs'!E265*Coef!$B$7+'Data LT Inputs'!F265*Coef!$B$8+'Data LT Inputs'!G265*Coef!$B$9+'Data LT Inputs'!H265*Coef!$B$10+'Data LT Inputs'!I265*Coef!$B$11+'Data LT Inputs'!J265*Coef!$B$12</f>
        <v>188037.25414384322</v>
      </c>
      <c r="F265" s="41">
        <f t="shared" si="9"/>
        <v>188037.25414384322</v>
      </c>
      <c r="G265" s="50"/>
      <c r="H265" s="43">
        <f>+$J$121*$G$266</f>
        <v>190106.51918910668</v>
      </c>
      <c r="I265" s="43"/>
      <c r="J265" s="52"/>
      <c r="K265" s="18"/>
      <c r="L265" s="18"/>
      <c r="M265" s="26"/>
      <c r="N265" s="42">
        <v>188036.41699999999</v>
      </c>
      <c r="O265" s="2"/>
      <c r="P265" s="6"/>
      <c r="Q265" s="5"/>
    </row>
    <row r="266" spans="1:17" x14ac:dyDescent="0.3">
      <c r="A266" s="1">
        <v>2024</v>
      </c>
      <c r="B266" s="1">
        <v>12</v>
      </c>
      <c r="C266" s="18"/>
      <c r="D266" s="18"/>
      <c r="E266" s="40">
        <f>+Coef!$B$5+'Data LT Inputs'!D266*Coef!$B$6+'Data LT Inputs'!E266*Coef!$B$7+'Data LT Inputs'!F266*Coef!$B$8+'Data LT Inputs'!G266*Coef!$B$9+'Data LT Inputs'!H266*Coef!$B$10+'Data LT Inputs'!I266*Coef!$B$11+'Data LT Inputs'!J266*Coef!$B$12</f>
        <v>186963.76606505481</v>
      </c>
      <c r="F266" s="41">
        <f t="shared" si="9"/>
        <v>186963.76606505481</v>
      </c>
      <c r="G266" s="50">
        <f>SUM(F255:F266)</f>
        <v>2301086.9645948773</v>
      </c>
      <c r="H266" s="45">
        <f>+$J$122*$G$266</f>
        <v>185124.91690076422</v>
      </c>
      <c r="I266" s="43">
        <f>SUM(H255:H266)</f>
        <v>2301086.9645948773</v>
      </c>
      <c r="J266" s="55"/>
      <c r="K266" s="18"/>
      <c r="L266" s="18"/>
      <c r="M266" s="26"/>
      <c r="N266" s="42">
        <v>186963.413</v>
      </c>
      <c r="O266" s="2"/>
      <c r="P266" s="6"/>
      <c r="Q266" s="5"/>
    </row>
    <row r="267" spans="1:17" x14ac:dyDescent="0.3">
      <c r="A267" s="1">
        <v>2025</v>
      </c>
      <c r="B267" s="1">
        <v>1</v>
      </c>
      <c r="C267" s="18"/>
      <c r="D267" s="18"/>
      <c r="E267" s="40">
        <f>+Coef!$B$5+'Data LT Inputs'!D267*Coef!$B$6+'Data LT Inputs'!E267*Coef!$B$7+'Data LT Inputs'!F267*Coef!$B$8+'Data LT Inputs'!G267*Coef!$B$9+'Data LT Inputs'!H267*Coef!$B$10+'Data LT Inputs'!I267*Coef!$B$11+'Data LT Inputs'!J267*Coef!$B$12</f>
        <v>186369.00774453839</v>
      </c>
      <c r="F267" s="41">
        <f t="shared" si="9"/>
        <v>186369.00774453839</v>
      </c>
      <c r="G267" s="46">
        <f>+G266/G254-1</f>
        <v>-2.5672830267254532E-2</v>
      </c>
      <c r="H267" s="43">
        <f>+$J$111*$G$278</f>
        <v>185338.53806070564</v>
      </c>
      <c r="I267" s="54">
        <f>+I266/I254-1</f>
        <v>-2.5672830267254532E-2</v>
      </c>
      <c r="J267" s="52"/>
      <c r="K267" s="18"/>
      <c r="L267" s="18"/>
      <c r="M267" s="26"/>
      <c r="N267" s="42">
        <v>186369.019</v>
      </c>
      <c r="O267" s="2"/>
      <c r="P267" s="6"/>
      <c r="Q267" s="5"/>
    </row>
    <row r="268" spans="1:17" x14ac:dyDescent="0.3">
      <c r="A268" s="1">
        <v>2025</v>
      </c>
      <c r="B268" s="1">
        <v>2</v>
      </c>
      <c r="C268" s="18"/>
      <c r="D268" s="18"/>
      <c r="E268" s="40">
        <f>+Coef!$B$5+'Data LT Inputs'!D268*Coef!$B$6+'Data LT Inputs'!E268*Coef!$B$7+'Data LT Inputs'!F268*Coef!$B$8+'Data LT Inputs'!G268*Coef!$B$9+'Data LT Inputs'!H268*Coef!$B$10+'Data LT Inputs'!I268*Coef!$B$11+'Data LT Inputs'!J268*Coef!$B$12</f>
        <v>186177.71765935922</v>
      </c>
      <c r="F268" s="41">
        <f t="shared" si="9"/>
        <v>186177.71765935922</v>
      </c>
      <c r="G268" s="50"/>
      <c r="H268" s="43">
        <f>+$J$112*$G$278</f>
        <v>182795.96928287175</v>
      </c>
      <c r="I268" s="43"/>
      <c r="J268" s="52"/>
      <c r="K268" s="18"/>
      <c r="L268" s="18"/>
      <c r="M268" s="26"/>
      <c r="N268" s="42">
        <v>186177.98499999999</v>
      </c>
      <c r="O268" s="2"/>
      <c r="P268" s="6"/>
      <c r="Q268" s="5"/>
    </row>
    <row r="269" spans="1:17" x14ac:dyDescent="0.3">
      <c r="A269" s="1">
        <v>2025</v>
      </c>
      <c r="B269" s="1">
        <v>3</v>
      </c>
      <c r="C269" s="18"/>
      <c r="D269" s="18"/>
      <c r="E269" s="40">
        <f>+Coef!$B$5+'Data LT Inputs'!D269*Coef!$B$6+'Data LT Inputs'!E269*Coef!$B$7+'Data LT Inputs'!F269*Coef!$B$8+'Data LT Inputs'!G269*Coef!$B$9+'Data LT Inputs'!H269*Coef!$B$10+'Data LT Inputs'!I269*Coef!$B$11+'Data LT Inputs'!J269*Coef!$B$12</f>
        <v>186398.23903682583</v>
      </c>
      <c r="F269" s="41">
        <f t="shared" si="9"/>
        <v>186398.23903682583</v>
      </c>
      <c r="G269" s="50"/>
      <c r="H269" s="43">
        <f>+$J$113*$G$278</f>
        <v>175703.41795042311</v>
      </c>
      <c r="I269" s="43"/>
      <c r="J269" s="52"/>
      <c r="K269" s="18"/>
      <c r="L269" s="18"/>
      <c r="M269" s="26"/>
      <c r="N269" s="42">
        <v>186398.655</v>
      </c>
      <c r="O269" s="2"/>
      <c r="P269" s="6"/>
      <c r="Q269" s="5"/>
    </row>
    <row r="270" spans="1:17" x14ac:dyDescent="0.3">
      <c r="A270" s="1">
        <v>2025</v>
      </c>
      <c r="B270" s="1">
        <v>4</v>
      </c>
      <c r="C270" s="18"/>
      <c r="D270" s="18"/>
      <c r="E270" s="40">
        <f>+Coef!$B$5+'Data LT Inputs'!D270*Coef!$B$6+'Data LT Inputs'!E270*Coef!$B$7+'Data LT Inputs'!F270*Coef!$B$8+'Data LT Inputs'!G270*Coef!$B$9+'Data LT Inputs'!H270*Coef!$B$10+'Data LT Inputs'!I270*Coef!$B$11+'Data LT Inputs'!J270*Coef!$B$12</f>
        <v>186981.49815657974</v>
      </c>
      <c r="F270" s="41">
        <f t="shared" si="9"/>
        <v>186981.49815657974</v>
      </c>
      <c r="G270" s="50"/>
      <c r="H270" s="43">
        <f>+$J$114*$G$278</f>
        <v>192035.8186809044</v>
      </c>
      <c r="I270" s="43"/>
      <c r="J270" s="52"/>
      <c r="K270" s="18"/>
      <c r="L270" s="18"/>
      <c r="M270" s="26"/>
      <c r="N270" s="42">
        <v>186981.973</v>
      </c>
      <c r="O270" s="2"/>
      <c r="P270" s="6"/>
      <c r="Q270" s="5"/>
    </row>
    <row r="271" spans="1:17" x14ac:dyDescent="0.3">
      <c r="A271" s="1">
        <v>2025</v>
      </c>
      <c r="B271" s="1">
        <v>5</v>
      </c>
      <c r="C271" s="18"/>
      <c r="D271" s="18"/>
      <c r="E271" s="40">
        <f>+Coef!$B$5+'Data LT Inputs'!D271*Coef!$B$6+'Data LT Inputs'!E271*Coef!$B$7+'Data LT Inputs'!F271*Coef!$B$8+'Data LT Inputs'!G271*Coef!$B$9+'Data LT Inputs'!H271*Coef!$B$10+'Data LT Inputs'!I271*Coef!$B$11+'Data LT Inputs'!J271*Coef!$B$12</f>
        <v>188459.72398063875</v>
      </c>
      <c r="F271" s="41">
        <f t="shared" si="9"/>
        <v>188459.72398063875</v>
      </c>
      <c r="G271" s="50"/>
      <c r="H271" s="43">
        <f>+$J$115*$G$278</f>
        <v>187792.96370965382</v>
      </c>
      <c r="I271" s="43"/>
      <c r="J271" s="52"/>
      <c r="K271" s="18"/>
      <c r="L271" s="18"/>
      <c r="M271" s="26"/>
      <c r="N271" s="42">
        <v>188459.80600000001</v>
      </c>
      <c r="O271" s="2"/>
      <c r="P271" s="6"/>
      <c r="Q271" s="5"/>
    </row>
    <row r="272" spans="1:17" x14ac:dyDescent="0.3">
      <c r="A272" s="1">
        <v>2025</v>
      </c>
      <c r="B272" s="1">
        <v>6</v>
      </c>
      <c r="C272" s="18"/>
      <c r="D272" s="18"/>
      <c r="E272" s="40">
        <f>+Coef!$B$5+'Data LT Inputs'!D272*Coef!$B$6+'Data LT Inputs'!E272*Coef!$B$7+'Data LT Inputs'!F272*Coef!$B$8+'Data LT Inputs'!G272*Coef!$B$9+'Data LT Inputs'!H272*Coef!$B$10+'Data LT Inputs'!I272*Coef!$B$11+'Data LT Inputs'!J272*Coef!$B$12</f>
        <v>189341.24465274659</v>
      </c>
      <c r="F272" s="41">
        <f t="shared" si="9"/>
        <v>189341.24465274659</v>
      </c>
      <c r="G272" s="50"/>
      <c r="H272" s="43">
        <f>+$J$116*$G$278</f>
        <v>201238.78763327474</v>
      </c>
      <c r="I272" s="43"/>
      <c r="J272" s="52"/>
      <c r="K272" s="18"/>
      <c r="L272" s="18"/>
      <c r="M272" s="26"/>
      <c r="N272" s="42">
        <v>189341.08499999999</v>
      </c>
      <c r="O272" s="2"/>
      <c r="P272" s="6"/>
      <c r="Q272" s="5"/>
    </row>
    <row r="273" spans="1:17" x14ac:dyDescent="0.3">
      <c r="A273" s="1">
        <v>2025</v>
      </c>
      <c r="B273" s="1">
        <v>7</v>
      </c>
      <c r="C273" s="18"/>
      <c r="D273" s="18"/>
      <c r="E273" s="40">
        <f>+Coef!$B$5+'Data LT Inputs'!D273*Coef!$B$6+'Data LT Inputs'!E273*Coef!$B$7+'Data LT Inputs'!F273*Coef!$B$8+'Data LT Inputs'!G273*Coef!$B$9+'Data LT Inputs'!H273*Coef!$B$10+'Data LT Inputs'!I273*Coef!$B$11+'Data LT Inputs'!J273*Coef!$B$12</f>
        <v>189900.92040150979</v>
      </c>
      <c r="F273" s="41">
        <f t="shared" si="9"/>
        <v>189900.92040150979</v>
      </c>
      <c r="G273" s="50"/>
      <c r="H273" s="43">
        <f>+$J$117*$G$278</f>
        <v>187369.6550641389</v>
      </c>
      <c r="I273" s="43"/>
      <c r="J273" s="52"/>
      <c r="K273" s="18"/>
      <c r="L273" s="18"/>
      <c r="M273" s="26"/>
      <c r="N273" s="42">
        <v>189939.299</v>
      </c>
      <c r="O273" s="2"/>
      <c r="P273" s="6"/>
      <c r="Q273" s="5"/>
    </row>
    <row r="274" spans="1:17" x14ac:dyDescent="0.3">
      <c r="A274" s="1">
        <v>2025</v>
      </c>
      <c r="B274" s="1">
        <v>8</v>
      </c>
      <c r="C274" s="18"/>
      <c r="D274" s="18"/>
      <c r="E274" s="40">
        <f>+Coef!$B$5+'Data LT Inputs'!D274*Coef!$B$6+'Data LT Inputs'!E274*Coef!$B$7+'Data LT Inputs'!F274*Coef!$B$8+'Data LT Inputs'!G274*Coef!$B$9+'Data LT Inputs'!H274*Coef!$B$10+'Data LT Inputs'!I274*Coef!$B$11+'Data LT Inputs'!J274*Coef!$B$12</f>
        <v>189611.20256342323</v>
      </c>
      <c r="F274" s="41">
        <f t="shared" si="9"/>
        <v>189611.20256342323</v>
      </c>
      <c r="G274" s="50"/>
      <c r="H274" s="43">
        <f>+$J$118*$G$278</f>
        <v>193969.30451342984</v>
      </c>
      <c r="I274" s="43"/>
      <c r="J274" s="52"/>
      <c r="K274" s="18"/>
      <c r="L274" s="18"/>
      <c r="M274" s="26"/>
      <c r="N274" s="42">
        <v>189610.93900000001</v>
      </c>
      <c r="O274" s="2"/>
      <c r="P274" s="6"/>
      <c r="Q274" s="5"/>
    </row>
    <row r="275" spans="1:17" x14ac:dyDescent="0.3">
      <c r="A275" s="1">
        <v>2025</v>
      </c>
      <c r="B275" s="1">
        <v>9</v>
      </c>
      <c r="C275" s="18"/>
      <c r="D275" s="18"/>
      <c r="E275" s="40">
        <f>+Coef!$B$5+'Data LT Inputs'!D275*Coef!$B$6+'Data LT Inputs'!E275*Coef!$B$7+'Data LT Inputs'!F275*Coef!$B$8+'Data LT Inputs'!G275*Coef!$B$9+'Data LT Inputs'!H275*Coef!$B$10+'Data LT Inputs'!I275*Coef!$B$11+'Data LT Inputs'!J275*Coef!$B$12</f>
        <v>188320.34216107565</v>
      </c>
      <c r="F275" s="41">
        <f t="shared" si="9"/>
        <v>188320.34216107565</v>
      </c>
      <c r="G275" s="50"/>
      <c r="H275" s="43">
        <f>+$J$119*$G$278</f>
        <v>183301.49578985022</v>
      </c>
      <c r="I275" s="43"/>
      <c r="J275" s="52"/>
      <c r="K275" s="18"/>
      <c r="L275" s="18"/>
      <c r="M275" s="26"/>
      <c r="N275" s="42">
        <v>188320.39199999999</v>
      </c>
      <c r="O275" s="2"/>
      <c r="P275" s="6"/>
      <c r="Q275" s="5"/>
    </row>
    <row r="276" spans="1:17" x14ac:dyDescent="0.3">
      <c r="A276" s="1">
        <v>2025</v>
      </c>
      <c r="B276" s="1">
        <v>10</v>
      </c>
      <c r="C276" s="18"/>
      <c r="D276" s="18"/>
      <c r="E276" s="40">
        <f>+Coef!$B$5+'Data LT Inputs'!D276*Coef!$B$6+'Data LT Inputs'!E276*Coef!$B$7+'Data LT Inputs'!F276*Coef!$B$8+'Data LT Inputs'!G276*Coef!$B$9+'Data LT Inputs'!H276*Coef!$B$10+'Data LT Inputs'!I276*Coef!$B$11+'Data LT Inputs'!J276*Coef!$B$12</f>
        <v>186382.72865968593</v>
      </c>
      <c r="F276" s="41">
        <f t="shared" si="9"/>
        <v>186382.72865968593</v>
      </c>
      <c r="G276" s="50"/>
      <c r="H276" s="43">
        <f>+$J$120*$G$278</f>
        <v>188609.42888649434</v>
      </c>
      <c r="I276" s="43"/>
      <c r="J276" s="52"/>
      <c r="K276" s="18"/>
      <c r="L276" s="18"/>
      <c r="M276" s="26"/>
      <c r="N276" s="42">
        <v>186383.25700000001</v>
      </c>
      <c r="O276" s="2"/>
      <c r="P276" s="6"/>
      <c r="Q276" s="5"/>
    </row>
    <row r="277" spans="1:17" x14ac:dyDescent="0.3">
      <c r="A277" s="1">
        <v>2025</v>
      </c>
      <c r="B277" s="1">
        <v>11</v>
      </c>
      <c r="C277" s="18"/>
      <c r="D277" s="18"/>
      <c r="E277" s="40">
        <f>+Coef!$B$5+'Data LT Inputs'!D277*Coef!$B$6+'Data LT Inputs'!E277*Coef!$B$7+'Data LT Inputs'!F277*Coef!$B$8+'Data LT Inputs'!G277*Coef!$B$9+'Data LT Inputs'!H277*Coef!$B$10+'Data LT Inputs'!I277*Coef!$B$11+'Data LT Inputs'!J277*Coef!$B$12</f>
        <v>183637.94750545823</v>
      </c>
      <c r="F277" s="41">
        <f t="shared" si="9"/>
        <v>183637.94750545823</v>
      </c>
      <c r="G277" s="50"/>
      <c r="H277" s="43">
        <f>+$J$121*$G$278</f>
        <v>185397.90572133355</v>
      </c>
      <c r="I277" s="43"/>
      <c r="J277" s="52"/>
      <c r="K277" s="18"/>
      <c r="L277" s="18"/>
      <c r="M277" s="26"/>
      <c r="N277" s="42">
        <v>183639.15599999999</v>
      </c>
      <c r="O277" s="2"/>
      <c r="P277" s="6"/>
      <c r="Q277" s="5"/>
    </row>
    <row r="278" spans="1:17" x14ac:dyDescent="0.3">
      <c r="A278" s="1">
        <v>2025</v>
      </c>
      <c r="B278" s="1">
        <v>12</v>
      </c>
      <c r="C278" s="18"/>
      <c r="D278" s="18"/>
      <c r="E278" s="40">
        <f>+Coef!$B$5+'Data LT Inputs'!D278*Coef!$B$6+'Data LT Inputs'!E278*Coef!$B$7+'Data LT Inputs'!F278*Coef!$B$8+'Data LT Inputs'!G278*Coef!$B$9+'Data LT Inputs'!H278*Coef!$B$10+'Data LT Inputs'!I278*Coef!$B$11+'Data LT Inputs'!J278*Coef!$B$12</f>
        <v>182512.40197619615</v>
      </c>
      <c r="F278" s="41">
        <f t="shared" si="9"/>
        <v>182512.40197619615</v>
      </c>
      <c r="G278" s="50">
        <f>SUM(F267:F278)</f>
        <v>2244092.9744980377</v>
      </c>
      <c r="H278" s="45">
        <f>+$J$122*$G$278</f>
        <v>180539.68920495742</v>
      </c>
      <c r="I278" s="43">
        <f>SUM(H267:H278)</f>
        <v>2244092.9744980377</v>
      </c>
      <c r="J278" s="55"/>
      <c r="K278" s="18"/>
      <c r="L278" s="18"/>
      <c r="M278" s="26"/>
      <c r="N278" s="42">
        <v>182513.87899999999</v>
      </c>
      <c r="O278" s="2"/>
      <c r="P278" s="6"/>
      <c r="Q278" s="5"/>
    </row>
    <row r="279" spans="1:17" x14ac:dyDescent="0.3">
      <c r="A279" s="1">
        <v>2026</v>
      </c>
      <c r="B279" s="1">
        <v>1</v>
      </c>
      <c r="C279" s="18"/>
      <c r="D279" s="18"/>
      <c r="E279" s="40">
        <f>+Coef!$B$5+'Data LT Inputs'!D279*Coef!$B$6+'Data LT Inputs'!E279*Coef!$B$7+'Data LT Inputs'!F279*Coef!$B$8+'Data LT Inputs'!G279*Coef!$B$9+'Data LT Inputs'!H279*Coef!$B$10+'Data LT Inputs'!I279*Coef!$B$11+'Data LT Inputs'!J279*Coef!$B$12</f>
        <v>181800.95128476844</v>
      </c>
      <c r="F279" s="41">
        <f t="shared" si="9"/>
        <v>181800.95128476844</v>
      </c>
      <c r="G279" s="46">
        <f>+G278/G266-1</f>
        <v>-2.4768290366146029E-2</v>
      </c>
      <c r="H279" s="43">
        <f>+$J$111*$G$290</f>
        <v>181118.33163578672</v>
      </c>
      <c r="I279" s="54">
        <f>+I278/I266-1</f>
        <v>-2.4768290366146029E-2</v>
      </c>
      <c r="J279" s="52"/>
      <c r="K279" s="18"/>
      <c r="L279" s="18"/>
      <c r="M279" s="26"/>
      <c r="N279" s="42">
        <v>181802.587</v>
      </c>
      <c r="O279" s="2"/>
      <c r="P279" s="6"/>
      <c r="Q279" s="5"/>
    </row>
    <row r="280" spans="1:17" x14ac:dyDescent="0.3">
      <c r="A280" s="1">
        <v>2026</v>
      </c>
      <c r="B280" s="1">
        <v>2</v>
      </c>
      <c r="C280" s="18"/>
      <c r="D280" s="18"/>
      <c r="E280" s="40">
        <f>+Coef!$B$5+'Data LT Inputs'!D280*Coef!$B$6+'Data LT Inputs'!E280*Coef!$B$7+'Data LT Inputs'!F280*Coef!$B$8+'Data LT Inputs'!G280*Coef!$B$9+'Data LT Inputs'!H280*Coef!$B$10+'Data LT Inputs'!I280*Coef!$B$11+'Data LT Inputs'!J280*Coef!$B$12</f>
        <v>181655.99507934554</v>
      </c>
      <c r="F280" s="41">
        <f t="shared" si="9"/>
        <v>181655.99507934554</v>
      </c>
      <c r="G280" s="50"/>
      <c r="H280" s="43">
        <f>+$J$112*$G$290</f>
        <v>178633.65780632294</v>
      </c>
      <c r="I280" s="43"/>
      <c r="J280" s="52"/>
      <c r="K280" s="18"/>
      <c r="L280" s="18"/>
      <c r="M280" s="26"/>
      <c r="N280" s="42">
        <v>181657.658</v>
      </c>
      <c r="O280" s="2"/>
      <c r="P280" s="6"/>
      <c r="Q280" s="5"/>
    </row>
    <row r="281" spans="1:17" x14ac:dyDescent="0.3">
      <c r="A281" s="1">
        <v>2026</v>
      </c>
      <c r="B281" s="1">
        <v>3</v>
      </c>
      <c r="C281" s="18"/>
      <c r="D281" s="18"/>
      <c r="E281" s="40">
        <f>+Coef!$B$5+'Data LT Inputs'!D281*Coef!$B$6+'Data LT Inputs'!E281*Coef!$B$7+'Data LT Inputs'!F281*Coef!$B$8+'Data LT Inputs'!G281*Coef!$B$9+'Data LT Inputs'!H281*Coef!$B$10+'Data LT Inputs'!I281*Coef!$B$11+'Data LT Inputs'!J281*Coef!$B$12</f>
        <v>181973.88940279942</v>
      </c>
      <c r="F281" s="41">
        <f t="shared" si="9"/>
        <v>181973.88940279942</v>
      </c>
      <c r="G281" s="50"/>
      <c r="H281" s="43">
        <f>+$J$113*$G$290</f>
        <v>171702.60570126359</v>
      </c>
      <c r="I281" s="43"/>
      <c r="J281" s="52"/>
      <c r="K281" s="18"/>
      <c r="L281" s="18"/>
      <c r="M281" s="26"/>
      <c r="N281" s="42">
        <v>181975.465</v>
      </c>
      <c r="O281" s="2"/>
      <c r="P281" s="6"/>
      <c r="Q281" s="5"/>
    </row>
    <row r="282" spans="1:17" x14ac:dyDescent="0.3">
      <c r="A282" s="1">
        <v>2026</v>
      </c>
      <c r="B282" s="1">
        <v>4</v>
      </c>
      <c r="C282" s="18"/>
      <c r="D282" s="18"/>
      <c r="E282" s="40">
        <f>+Coef!$B$5+'Data LT Inputs'!D282*Coef!$B$6+'Data LT Inputs'!E282*Coef!$B$7+'Data LT Inputs'!F282*Coef!$B$8+'Data LT Inputs'!G282*Coef!$B$9+'Data LT Inputs'!H282*Coef!$B$10+'Data LT Inputs'!I282*Coef!$B$11+'Data LT Inputs'!J282*Coef!$B$12</f>
        <v>182646.83980912663</v>
      </c>
      <c r="F282" s="41">
        <f t="shared" si="9"/>
        <v>182646.83980912663</v>
      </c>
      <c r="G282" s="50"/>
      <c r="H282" s="43">
        <f>+$J$114*$G$290</f>
        <v>187663.11344489854</v>
      </c>
      <c r="I282" s="43"/>
      <c r="J282" s="52"/>
      <c r="K282" s="18"/>
      <c r="L282" s="18"/>
      <c r="M282" s="26"/>
      <c r="N282" s="42">
        <v>182648.239</v>
      </c>
      <c r="O282" s="2"/>
      <c r="P282" s="6"/>
      <c r="Q282" s="5"/>
    </row>
    <row r="283" spans="1:17" x14ac:dyDescent="0.3">
      <c r="A283" s="1">
        <v>2026</v>
      </c>
      <c r="B283" s="1">
        <v>5</v>
      </c>
      <c r="C283" s="18"/>
      <c r="D283" s="18"/>
      <c r="E283" s="40">
        <f>+Coef!$B$5+'Data LT Inputs'!D283*Coef!$B$6+'Data LT Inputs'!E283*Coef!$B$7+'Data LT Inputs'!F283*Coef!$B$8+'Data LT Inputs'!G283*Coef!$B$9+'Data LT Inputs'!H283*Coef!$B$10+'Data LT Inputs'!I283*Coef!$B$11+'Data LT Inputs'!J283*Coef!$B$12</f>
        <v>184192.41494748028</v>
      </c>
      <c r="F283" s="41">
        <f t="shared" si="9"/>
        <v>184192.41494748028</v>
      </c>
      <c r="G283" s="50"/>
      <c r="H283" s="43">
        <f>+$J$115*$G$290</f>
        <v>183516.86937819608</v>
      </c>
      <c r="I283" s="43"/>
      <c r="J283" s="52"/>
      <c r="K283" s="18"/>
      <c r="L283" s="18"/>
      <c r="M283" s="26"/>
      <c r="N283" s="42">
        <v>184193.413</v>
      </c>
      <c r="O283" s="2"/>
      <c r="P283" s="6"/>
      <c r="Q283" s="5"/>
    </row>
    <row r="284" spans="1:17" x14ac:dyDescent="0.3">
      <c r="A284" s="1">
        <v>2026</v>
      </c>
      <c r="B284" s="1">
        <v>6</v>
      </c>
      <c r="C284" s="18"/>
      <c r="D284" s="18"/>
      <c r="E284" s="40">
        <f>+Coef!$B$5+'Data LT Inputs'!D284*Coef!$B$6+'Data LT Inputs'!E284*Coef!$B$7+'Data LT Inputs'!F284*Coef!$B$8+'Data LT Inputs'!G284*Coef!$B$9+'Data LT Inputs'!H284*Coef!$B$10+'Data LT Inputs'!I284*Coef!$B$11+'Data LT Inputs'!J284*Coef!$B$12</f>
        <v>185117.68100384675</v>
      </c>
      <c r="F284" s="41">
        <f t="shared" si="9"/>
        <v>185117.68100384675</v>
      </c>
      <c r="G284" s="50"/>
      <c r="H284" s="43">
        <f>+$J$116*$G$290</f>
        <v>196656.52841509384</v>
      </c>
      <c r="I284" s="43"/>
      <c r="J284" s="52"/>
      <c r="K284" s="18"/>
      <c r="L284" s="18"/>
      <c r="M284" s="26"/>
      <c r="N284" s="42">
        <v>185118.43299999999</v>
      </c>
      <c r="O284" s="2"/>
      <c r="P284" s="6"/>
      <c r="Q284" s="5"/>
    </row>
    <row r="285" spans="1:17" x14ac:dyDescent="0.3">
      <c r="A285" s="1">
        <v>2026</v>
      </c>
      <c r="B285" s="1">
        <v>7</v>
      </c>
      <c r="C285" s="18"/>
      <c r="D285" s="18"/>
      <c r="E285" s="40">
        <f>+Coef!$B$5+'Data LT Inputs'!D285*Coef!$B$6+'Data LT Inputs'!E285*Coef!$B$7+'Data LT Inputs'!F285*Coef!$B$8+'Data LT Inputs'!G285*Coef!$B$9+'Data LT Inputs'!H285*Coef!$B$10+'Data LT Inputs'!I285*Coef!$B$11+'Data LT Inputs'!J285*Coef!$B$12</f>
        <v>185754.79600595118</v>
      </c>
      <c r="F285" s="41">
        <f t="shared" si="9"/>
        <v>185754.79600595118</v>
      </c>
      <c r="G285" s="50"/>
      <c r="H285" s="43">
        <f>+$J$117*$G$290</f>
        <v>183103.19957997228</v>
      </c>
      <c r="I285" s="43"/>
      <c r="J285" s="52"/>
      <c r="K285" s="18"/>
      <c r="L285" s="18"/>
      <c r="M285" s="26"/>
      <c r="N285" s="42">
        <v>185794.07800000001</v>
      </c>
      <c r="O285" s="2"/>
      <c r="P285" s="6"/>
      <c r="Q285" s="5"/>
    </row>
    <row r="286" spans="1:17" x14ac:dyDescent="0.3">
      <c r="A286" s="1">
        <v>2026</v>
      </c>
      <c r="B286" s="1">
        <v>8</v>
      </c>
      <c r="C286" s="18"/>
      <c r="D286" s="18"/>
      <c r="E286" s="40">
        <f>+Coef!$B$5+'Data LT Inputs'!D286*Coef!$B$6+'Data LT Inputs'!E286*Coef!$B$7+'Data LT Inputs'!F286*Coef!$B$8+'Data LT Inputs'!G286*Coef!$B$9+'Data LT Inputs'!H286*Coef!$B$10+'Data LT Inputs'!I286*Coef!$B$11+'Data LT Inputs'!J286*Coef!$B$12</f>
        <v>185468.58589312815</v>
      </c>
      <c r="F286" s="41">
        <f t="shared" si="9"/>
        <v>185468.58589312815</v>
      </c>
      <c r="G286" s="50"/>
      <c r="H286" s="43">
        <f>+$J$118*$G$290</f>
        <v>189552.57330517724</v>
      </c>
      <c r="I286" s="43"/>
      <c r="J286" s="52"/>
      <c r="K286" s="18"/>
      <c r="L286" s="18"/>
      <c r="M286" s="26"/>
      <c r="N286" s="42">
        <v>185469.228</v>
      </c>
      <c r="O286" s="2"/>
      <c r="P286" s="6"/>
      <c r="Q286" s="5"/>
    </row>
    <row r="287" spans="1:17" x14ac:dyDescent="0.3">
      <c r="A287" s="1">
        <v>2026</v>
      </c>
      <c r="B287" s="1">
        <v>9</v>
      </c>
      <c r="C287" s="18"/>
      <c r="D287" s="18"/>
      <c r="E287" s="40">
        <f>+Coef!$B$5+'Data LT Inputs'!D287*Coef!$B$6+'Data LT Inputs'!E287*Coef!$B$7+'Data LT Inputs'!F287*Coef!$B$8+'Data LT Inputs'!G287*Coef!$B$9+'Data LT Inputs'!H287*Coef!$B$10+'Data LT Inputs'!I287*Coef!$B$11+'Data LT Inputs'!J287*Coef!$B$12</f>
        <v>184181.3261915264</v>
      </c>
      <c r="F287" s="41">
        <f t="shared" si="9"/>
        <v>184181.3261915264</v>
      </c>
      <c r="G287" s="50"/>
      <c r="H287" s="43">
        <f>+$J$119*$G$290</f>
        <v>179127.67334404998</v>
      </c>
      <c r="I287" s="43"/>
      <c r="J287" s="52"/>
      <c r="K287" s="18"/>
      <c r="L287" s="18"/>
      <c r="M287" s="26"/>
      <c r="N287" s="42">
        <v>184182.28200000001</v>
      </c>
      <c r="O287" s="2"/>
      <c r="P287" s="6"/>
      <c r="Q287" s="5"/>
    </row>
    <row r="288" spans="1:17" x14ac:dyDescent="0.3">
      <c r="A288" s="1">
        <v>2026</v>
      </c>
      <c r="B288" s="1">
        <v>10</v>
      </c>
      <c r="C288" s="18"/>
      <c r="D288" s="18"/>
      <c r="E288" s="40">
        <f>+Coef!$B$5+'Data LT Inputs'!D288*Coef!$B$6+'Data LT Inputs'!E288*Coef!$B$7+'Data LT Inputs'!F288*Coef!$B$8+'Data LT Inputs'!G288*Coef!$B$9+'Data LT Inputs'!H288*Coef!$B$10+'Data LT Inputs'!I288*Coef!$B$11+'Data LT Inputs'!J288*Coef!$B$12</f>
        <v>182214.75867676275</v>
      </c>
      <c r="F288" s="41">
        <f t="shared" si="9"/>
        <v>182214.75867676275</v>
      </c>
      <c r="G288" s="50"/>
      <c r="H288" s="43">
        <f>+$J$120*$G$290</f>
        <v>184314.74343188931</v>
      </c>
      <c r="I288" s="43"/>
      <c r="J288" s="52"/>
      <c r="K288" s="18"/>
      <c r="L288" s="18"/>
      <c r="M288" s="26"/>
      <c r="N288" s="42">
        <v>182216.19899999999</v>
      </c>
      <c r="O288" s="2"/>
      <c r="P288" s="6"/>
      <c r="Q288" s="5"/>
    </row>
    <row r="289" spans="1:17" x14ac:dyDescent="0.3">
      <c r="A289" s="1">
        <v>2026</v>
      </c>
      <c r="B289" s="1">
        <v>11</v>
      </c>
      <c r="C289" s="18"/>
      <c r="D289" s="18"/>
      <c r="E289" s="40">
        <f>+Coef!$B$5+'Data LT Inputs'!D289*Coef!$B$6+'Data LT Inputs'!E289*Coef!$B$7+'Data LT Inputs'!F289*Coef!$B$8+'Data LT Inputs'!G289*Coef!$B$9+'Data LT Inputs'!H289*Coef!$B$10+'Data LT Inputs'!I289*Coef!$B$11+'Data LT Inputs'!J289*Coef!$B$12</f>
        <v>179527.21260599539</v>
      </c>
      <c r="F289" s="41">
        <f t="shared" si="9"/>
        <v>179527.21260599539</v>
      </c>
      <c r="G289" s="50"/>
      <c r="H289" s="43">
        <f>+$J$121*$G$290</f>
        <v>181176.34747943454</v>
      </c>
      <c r="I289" s="43"/>
      <c r="J289" s="52"/>
      <c r="K289" s="18"/>
      <c r="L289" s="18"/>
      <c r="M289" s="26"/>
      <c r="N289" s="42">
        <v>179529.32699999999</v>
      </c>
      <c r="O289" s="2"/>
      <c r="P289" s="6"/>
      <c r="Q289" s="5"/>
    </row>
    <row r="290" spans="1:17" x14ac:dyDescent="0.3">
      <c r="A290" s="1">
        <v>2026</v>
      </c>
      <c r="B290" s="1">
        <v>12</v>
      </c>
      <c r="C290" s="18"/>
      <c r="D290" s="18"/>
      <c r="E290" s="40">
        <f>+Coef!$B$5+'Data LT Inputs'!D290*Coef!$B$6+'Data LT Inputs'!E290*Coef!$B$7+'Data LT Inputs'!F290*Coef!$B$8+'Data LT Inputs'!G290*Coef!$B$9+'Data LT Inputs'!H290*Coef!$B$10+'Data LT Inputs'!I290*Coef!$B$11+'Data LT Inputs'!J290*Coef!$B$12</f>
        <v>178459.94643042516</v>
      </c>
      <c r="F290" s="41">
        <f t="shared" si="9"/>
        <v>178459.94643042516</v>
      </c>
      <c r="G290" s="50">
        <f>SUM(F279:F290)</f>
        <v>2192994.3973311558</v>
      </c>
      <c r="H290" s="45">
        <f>+$J$122*$G$290</f>
        <v>176428.75380907083</v>
      </c>
      <c r="I290" s="43">
        <f>SUM(H279:H290)</f>
        <v>2192994.3973311558</v>
      </c>
      <c r="J290" s="55"/>
      <c r="K290" s="18"/>
      <c r="L290" s="18"/>
      <c r="M290" s="26"/>
      <c r="N290" s="42">
        <v>178462.323</v>
      </c>
      <c r="O290" s="2"/>
      <c r="P290" s="6"/>
      <c r="Q290" s="5"/>
    </row>
    <row r="291" spans="1:17" x14ac:dyDescent="0.3">
      <c r="A291" s="1">
        <v>2027</v>
      </c>
      <c r="B291" s="1">
        <v>1</v>
      </c>
      <c r="C291" s="18"/>
      <c r="D291" s="18"/>
      <c r="E291" s="40">
        <f>+Coef!$B$5+'Data LT Inputs'!D291*Coef!$B$6+'Data LT Inputs'!E291*Coef!$B$7+'Data LT Inputs'!F291*Coef!$B$8+'Data LT Inputs'!G291*Coef!$B$9+'Data LT Inputs'!H291*Coef!$B$10+'Data LT Inputs'!I291*Coef!$B$11+'Data LT Inputs'!J291*Coef!$B$12</f>
        <v>177886.2648664758</v>
      </c>
      <c r="F291" s="41">
        <f t="shared" si="9"/>
        <v>177886.2648664758</v>
      </c>
      <c r="G291" s="46">
        <f>+G290/G278-1</f>
        <v>-2.277025851761405E-2</v>
      </c>
      <c r="H291" s="43">
        <f>+$J$111*$G$302</f>
        <v>176957.53065014284</v>
      </c>
      <c r="I291" s="54">
        <f>+I290/I278-1</f>
        <v>-2.277025851761405E-2</v>
      </c>
      <c r="J291" s="52"/>
      <c r="K291" s="18"/>
      <c r="L291" s="18"/>
      <c r="M291" s="26"/>
      <c r="N291" s="42">
        <v>177888.783</v>
      </c>
      <c r="O291" s="2"/>
      <c r="P291" s="6"/>
      <c r="Q291" s="5"/>
    </row>
    <row r="292" spans="1:17" x14ac:dyDescent="0.3">
      <c r="A292" s="1">
        <v>2027</v>
      </c>
      <c r="B292" s="1">
        <v>2</v>
      </c>
      <c r="C292" s="18"/>
      <c r="D292" s="18"/>
      <c r="E292" s="40">
        <f>+Coef!$B$5+'Data LT Inputs'!D292*Coef!$B$6+'Data LT Inputs'!E292*Coef!$B$7+'Data LT Inputs'!F292*Coef!$B$8+'Data LT Inputs'!G292*Coef!$B$9+'Data LT Inputs'!H292*Coef!$B$10+'Data LT Inputs'!I292*Coef!$B$11+'Data LT Inputs'!J292*Coef!$B$12</f>
        <v>177691.04453588626</v>
      </c>
      <c r="F292" s="41">
        <f t="shared" si="9"/>
        <v>177691.04453588626</v>
      </c>
      <c r="G292" s="50"/>
      <c r="H292" s="43">
        <f>+$J$112*$G$302</f>
        <v>174529.93681487549</v>
      </c>
      <c r="I292" s="43"/>
      <c r="J292" s="52"/>
      <c r="K292" s="18"/>
      <c r="L292" s="18"/>
      <c r="M292" s="26"/>
      <c r="N292" s="42">
        <v>177693.598</v>
      </c>
      <c r="O292" s="2"/>
      <c r="P292" s="6"/>
      <c r="Q292" s="5"/>
    </row>
    <row r="293" spans="1:17" x14ac:dyDescent="0.3">
      <c r="A293" s="1">
        <v>2027</v>
      </c>
      <c r="B293" s="1">
        <v>3</v>
      </c>
      <c r="C293" s="18"/>
      <c r="D293" s="18"/>
      <c r="E293" s="40">
        <f>+Coef!$B$5+'Data LT Inputs'!D293*Coef!$B$6+'Data LT Inputs'!E293*Coef!$B$7+'Data LT Inputs'!F293*Coef!$B$8+'Data LT Inputs'!G293*Coef!$B$9+'Data LT Inputs'!H293*Coef!$B$10+'Data LT Inputs'!I293*Coef!$B$11+'Data LT Inputs'!J293*Coef!$B$12</f>
        <v>177921.86253407347</v>
      </c>
      <c r="F293" s="41">
        <f t="shared" si="9"/>
        <v>177921.86253407347</v>
      </c>
      <c r="G293" s="50"/>
      <c r="H293" s="43">
        <f>+$J$113*$G$302</f>
        <v>167758.11060467627</v>
      </c>
      <c r="I293" s="43"/>
      <c r="J293" s="52"/>
      <c r="K293" s="18"/>
      <c r="L293" s="18"/>
      <c r="M293" s="26"/>
      <c r="N293" s="42">
        <v>177924.34</v>
      </c>
      <c r="O293" s="2"/>
      <c r="P293" s="6"/>
      <c r="Q293" s="5"/>
    </row>
    <row r="294" spans="1:17" x14ac:dyDescent="0.3">
      <c r="A294" s="1">
        <v>2027</v>
      </c>
      <c r="B294" s="1">
        <v>4</v>
      </c>
      <c r="C294" s="18"/>
      <c r="D294" s="18"/>
      <c r="E294" s="40">
        <f>+Coef!$B$5+'Data LT Inputs'!D294*Coef!$B$6+'Data LT Inputs'!E294*Coef!$B$7+'Data LT Inputs'!F294*Coef!$B$8+'Data LT Inputs'!G294*Coef!$B$9+'Data LT Inputs'!H294*Coef!$B$10+'Data LT Inputs'!I294*Coef!$B$11+'Data LT Inputs'!J294*Coef!$B$12</f>
        <v>178481.09362925845</v>
      </c>
      <c r="F294" s="41">
        <f t="shared" si="9"/>
        <v>178481.09362925845</v>
      </c>
      <c r="G294" s="50"/>
      <c r="H294" s="43">
        <f>+$J$114*$G$302</f>
        <v>183351.96028696914</v>
      </c>
      <c r="I294" s="43"/>
      <c r="J294" s="52"/>
      <c r="K294" s="18"/>
      <c r="L294" s="18"/>
      <c r="M294" s="26"/>
      <c r="N294" s="42">
        <v>178483.41</v>
      </c>
      <c r="O294" s="2"/>
      <c r="P294" s="6"/>
      <c r="Q294" s="5"/>
    </row>
    <row r="295" spans="1:17" x14ac:dyDescent="0.3">
      <c r="A295" s="1">
        <v>2027</v>
      </c>
      <c r="B295" s="1">
        <v>5</v>
      </c>
      <c r="C295" s="18"/>
      <c r="D295" s="18"/>
      <c r="E295" s="40">
        <f>+Coef!$B$5+'Data LT Inputs'!D295*Coef!$B$6+'Data LT Inputs'!E295*Coef!$B$7+'Data LT Inputs'!F295*Coef!$B$8+'Data LT Inputs'!G295*Coef!$B$9+'Data LT Inputs'!H295*Coef!$B$10+'Data LT Inputs'!I295*Coef!$B$11+'Data LT Inputs'!J295*Coef!$B$12</f>
        <v>179990.74707817359</v>
      </c>
      <c r="F295" s="41">
        <f t="shared" si="9"/>
        <v>179990.74707817359</v>
      </c>
      <c r="G295" s="50"/>
      <c r="H295" s="43">
        <f>+$J$115*$G$302</f>
        <v>179300.96718820374</v>
      </c>
      <c r="I295" s="43"/>
      <c r="J295" s="52"/>
      <c r="K295" s="18"/>
      <c r="L295" s="18"/>
      <c r="M295" s="26"/>
      <c r="N295" s="42">
        <v>179992.666</v>
      </c>
      <c r="O295" s="2"/>
      <c r="P295" s="6"/>
      <c r="Q295" s="5"/>
    </row>
    <row r="296" spans="1:17" x14ac:dyDescent="0.3">
      <c r="A296" s="1">
        <v>2027</v>
      </c>
      <c r="B296" s="1">
        <v>6</v>
      </c>
      <c r="C296" s="18"/>
      <c r="D296" s="18"/>
      <c r="E296" s="40">
        <f>+Coef!$B$5+'Data LT Inputs'!D296*Coef!$B$6+'Data LT Inputs'!E296*Coef!$B$7+'Data LT Inputs'!F296*Coef!$B$8+'Data LT Inputs'!G296*Coef!$B$9+'Data LT Inputs'!H296*Coef!$B$10+'Data LT Inputs'!I296*Coef!$B$11+'Data LT Inputs'!J296*Coef!$B$12</f>
        <v>180906.27416227054</v>
      </c>
      <c r="F296" s="41">
        <f t="shared" si="9"/>
        <v>180906.27416227054</v>
      </c>
      <c r="G296" s="50"/>
      <c r="H296" s="43">
        <f>+$J$116*$G$302</f>
        <v>192138.7710468985</v>
      </c>
      <c r="I296" s="43"/>
      <c r="J296" s="52"/>
      <c r="K296" s="18"/>
      <c r="L296" s="18"/>
      <c r="M296" s="26"/>
      <c r="N296" s="42">
        <v>180907.94699999999</v>
      </c>
      <c r="O296" s="2"/>
      <c r="P296" s="6"/>
      <c r="Q296" s="5"/>
    </row>
    <row r="297" spans="1:17" x14ac:dyDescent="0.3">
      <c r="A297" s="1">
        <v>2027</v>
      </c>
      <c r="B297" s="1">
        <v>7</v>
      </c>
      <c r="C297" s="18"/>
      <c r="D297" s="18"/>
      <c r="E297" s="40">
        <f>+Coef!$B$5+'Data LT Inputs'!D297*Coef!$B$6+'Data LT Inputs'!E297*Coef!$B$7+'Data LT Inputs'!F297*Coef!$B$8+'Data LT Inputs'!G297*Coef!$B$9+'Data LT Inputs'!H297*Coef!$B$10+'Data LT Inputs'!I297*Coef!$B$11+'Data LT Inputs'!J297*Coef!$B$12</f>
        <v>181542.94683589879</v>
      </c>
      <c r="F297" s="41">
        <f t="shared" si="9"/>
        <v>181542.94683589879</v>
      </c>
      <c r="G297" s="50"/>
      <c r="H297" s="43">
        <f>+$J$117*$G$302</f>
        <v>178896.80055671427</v>
      </c>
      <c r="I297" s="43"/>
      <c r="J297" s="52"/>
      <c r="K297" s="18"/>
      <c r="L297" s="18"/>
      <c r="M297" s="26"/>
      <c r="N297" s="42">
        <v>181583.14799999999</v>
      </c>
      <c r="O297" s="2"/>
      <c r="P297" s="6"/>
      <c r="Q297" s="5"/>
    </row>
    <row r="298" spans="1:17" x14ac:dyDescent="0.3">
      <c r="A298" s="1">
        <v>2027</v>
      </c>
      <c r="B298" s="1">
        <v>8</v>
      </c>
      <c r="C298" s="18"/>
      <c r="D298" s="18"/>
      <c r="E298" s="40">
        <f>+Coef!$B$5+'Data LT Inputs'!D298*Coef!$B$6+'Data LT Inputs'!E298*Coef!$B$7+'Data LT Inputs'!F298*Coef!$B$8+'Data LT Inputs'!G298*Coef!$B$9+'Data LT Inputs'!H298*Coef!$B$10+'Data LT Inputs'!I298*Coef!$B$11+'Data LT Inputs'!J298*Coef!$B$12</f>
        <v>181221.71594505702</v>
      </c>
      <c r="F298" s="41">
        <f t="shared" si="9"/>
        <v>181221.71594505702</v>
      </c>
      <c r="G298" s="50"/>
      <c r="H298" s="43">
        <f>+$J$118*$G$302</f>
        <v>185198.01390350662</v>
      </c>
      <c r="I298" s="43"/>
      <c r="J298" s="52"/>
      <c r="K298" s="18"/>
      <c r="L298" s="18"/>
      <c r="M298" s="26"/>
      <c r="N298" s="42">
        <v>181223.28</v>
      </c>
      <c r="O298" s="2"/>
      <c r="P298" s="6"/>
      <c r="Q298" s="5"/>
    </row>
    <row r="299" spans="1:17" x14ac:dyDescent="0.3">
      <c r="A299" s="1">
        <v>2027</v>
      </c>
      <c r="B299" s="1">
        <v>9</v>
      </c>
      <c r="C299" s="18"/>
      <c r="D299" s="18"/>
      <c r="E299" s="40">
        <f>+Coef!$B$5+'Data LT Inputs'!D299*Coef!$B$6+'Data LT Inputs'!E299*Coef!$B$7+'Data LT Inputs'!F299*Coef!$B$8+'Data LT Inputs'!G299*Coef!$B$9+'Data LT Inputs'!H299*Coef!$B$10+'Data LT Inputs'!I299*Coef!$B$11+'Data LT Inputs'!J299*Coef!$B$12</f>
        <v>179887.66468896213</v>
      </c>
      <c r="F299" s="41">
        <f t="shared" si="9"/>
        <v>179887.66468896213</v>
      </c>
      <c r="G299" s="50"/>
      <c r="H299" s="43">
        <f>+$J$119*$G$302</f>
        <v>175012.60341670117</v>
      </c>
      <c r="I299" s="43"/>
      <c r="J299" s="52"/>
      <c r="K299" s="18"/>
      <c r="L299" s="18"/>
      <c r="M299" s="26"/>
      <c r="N299" s="42">
        <v>179889.54699999999</v>
      </c>
      <c r="O299" s="2"/>
      <c r="P299" s="6"/>
      <c r="Q299" s="5"/>
    </row>
    <row r="300" spans="1:17" x14ac:dyDescent="0.3">
      <c r="A300" s="1">
        <v>2027</v>
      </c>
      <c r="B300" s="1">
        <v>10</v>
      </c>
      <c r="C300" s="18"/>
      <c r="D300" s="18"/>
      <c r="E300" s="40">
        <f>+Coef!$B$5+'Data LT Inputs'!D300*Coef!$B$6+'Data LT Inputs'!E300*Coef!$B$7+'Data LT Inputs'!F300*Coef!$B$8+'Data LT Inputs'!G300*Coef!$B$9+'Data LT Inputs'!H300*Coef!$B$10+'Data LT Inputs'!I300*Coef!$B$11+'Data LT Inputs'!J300*Coef!$B$12</f>
        <v>177851.13074200833</v>
      </c>
      <c r="F300" s="41">
        <f t="shared" si="9"/>
        <v>177851.13074200833</v>
      </c>
      <c r="G300" s="50"/>
      <c r="H300" s="43">
        <f>+$J$120*$G$302</f>
        <v>180080.51181538866</v>
      </c>
      <c r="I300" s="43"/>
      <c r="J300" s="52"/>
      <c r="K300" s="18"/>
      <c r="L300" s="18"/>
      <c r="M300" s="26"/>
      <c r="N300" s="42">
        <v>177853.505</v>
      </c>
      <c r="O300" s="2"/>
      <c r="P300" s="6"/>
      <c r="Q300" s="5"/>
    </row>
    <row r="301" spans="1:17" x14ac:dyDescent="0.3">
      <c r="A301" s="1">
        <v>2027</v>
      </c>
      <c r="B301" s="1">
        <v>11</v>
      </c>
      <c r="C301" s="18"/>
      <c r="D301" s="18"/>
      <c r="E301" s="40">
        <f>+Coef!$B$5+'Data LT Inputs'!D301*Coef!$B$6+'Data LT Inputs'!E301*Coef!$B$7+'Data LT Inputs'!F301*Coef!$B$8+'Data LT Inputs'!G301*Coef!$B$9+'Data LT Inputs'!H301*Coef!$B$10+'Data LT Inputs'!I301*Coef!$B$11+'Data LT Inputs'!J301*Coef!$B$12</f>
        <v>175147.04267387933</v>
      </c>
      <c r="F301" s="41">
        <f t="shared" si="9"/>
        <v>175147.04267387933</v>
      </c>
      <c r="G301" s="50"/>
      <c r="H301" s="43">
        <f>+$J$121*$G$302</f>
        <v>177014.21370556738</v>
      </c>
      <c r="I301" s="43"/>
      <c r="J301" s="52"/>
      <c r="K301" s="18"/>
      <c r="L301" s="18"/>
      <c r="M301" s="26"/>
      <c r="N301" s="42">
        <v>175150.09099999999</v>
      </c>
      <c r="O301" s="2"/>
      <c r="P301" s="6"/>
      <c r="Q301" s="5"/>
    </row>
    <row r="302" spans="1:17" x14ac:dyDescent="0.3">
      <c r="A302" s="1">
        <v>2027</v>
      </c>
      <c r="B302" s="1">
        <v>12</v>
      </c>
      <c r="C302" s="18"/>
      <c r="D302" s="18"/>
      <c r="E302" s="40">
        <f>+Coef!$B$5+'Data LT Inputs'!D302*Coef!$B$6+'Data LT Inputs'!E302*Coef!$B$7+'Data LT Inputs'!F302*Coef!$B$8+'Data LT Inputs'!G302*Coef!$B$9+'Data LT Inputs'!H302*Coef!$B$10+'Data LT Inputs'!I302*Coef!$B$11+'Data LT Inputs'!J302*Coef!$B$12</f>
        <v>174087.31800419546</v>
      </c>
      <c r="F302" s="41">
        <f t="shared" si="9"/>
        <v>174087.31800419546</v>
      </c>
      <c r="G302" s="50">
        <f>SUM(F291:F302)</f>
        <v>2142615.1056961394</v>
      </c>
      <c r="H302" s="45">
        <f>+$J$122*$G$302</f>
        <v>172375.68570649534</v>
      </c>
      <c r="I302" s="43">
        <f>SUM(H291:H302)</f>
        <v>2142615.1056961394</v>
      </c>
      <c r="J302" s="55"/>
      <c r="K302" s="18"/>
      <c r="L302" s="18"/>
      <c r="M302" s="26"/>
      <c r="N302" s="42">
        <v>174090.62700000001</v>
      </c>
      <c r="O302" s="2"/>
      <c r="P302" s="6"/>
      <c r="Q302" s="5"/>
    </row>
    <row r="303" spans="1:17" x14ac:dyDescent="0.3">
      <c r="A303" s="1">
        <v>2028</v>
      </c>
      <c r="B303" s="1">
        <v>1</v>
      </c>
      <c r="C303" s="18"/>
      <c r="D303" s="18"/>
      <c r="E303" s="40">
        <f>+Coef!$B$5+'Data LT Inputs'!D303*Coef!$B$6+'Data LT Inputs'!E303*Coef!$B$7+'Data LT Inputs'!F303*Coef!$B$8+'Data LT Inputs'!G303*Coef!$B$9+'Data LT Inputs'!H303*Coef!$B$10+'Data LT Inputs'!I303*Coef!$B$11+'Data LT Inputs'!J303*Coef!$B$12</f>
        <v>173488.72899747457</v>
      </c>
      <c r="F303" s="41">
        <f t="shared" si="9"/>
        <v>173488.72899747457</v>
      </c>
      <c r="G303" s="46">
        <f>+G302/G290-1</f>
        <v>-2.2972831894293666E-2</v>
      </c>
      <c r="H303" s="43">
        <f>+$J$111*$G$314</f>
        <v>172695.81483135323</v>
      </c>
      <c r="I303" s="54">
        <f>+I302/I290-1</f>
        <v>-2.2972831894293666E-2</v>
      </c>
      <c r="J303" s="52"/>
      <c r="K303" s="18"/>
      <c r="L303" s="18"/>
      <c r="M303" s="26"/>
      <c r="N303" s="42">
        <v>173492.18100000001</v>
      </c>
      <c r="O303" s="2"/>
      <c r="P303" s="6"/>
      <c r="Q303" s="5"/>
    </row>
    <row r="304" spans="1:17" x14ac:dyDescent="0.3">
      <c r="A304" s="1">
        <v>2028</v>
      </c>
      <c r="B304" s="1">
        <v>2</v>
      </c>
      <c r="C304" s="18"/>
      <c r="D304" s="18"/>
      <c r="E304" s="40">
        <f>+Coef!$B$5+'Data LT Inputs'!D304*Coef!$B$6+'Data LT Inputs'!E304*Coef!$B$7+'Data LT Inputs'!F304*Coef!$B$8+'Data LT Inputs'!G304*Coef!$B$9+'Data LT Inputs'!H304*Coef!$B$10+'Data LT Inputs'!I304*Coef!$B$11+'Data LT Inputs'!J304*Coef!$B$12</f>
        <v>173339.09908576688</v>
      </c>
      <c r="F304" s="41">
        <f t="shared" si="9"/>
        <v>173339.09908576688</v>
      </c>
      <c r="G304" s="50"/>
      <c r="H304" s="43">
        <f>+$J$112*$G$314</f>
        <v>170326.68539153342</v>
      </c>
      <c r="I304" s="43"/>
      <c r="J304" s="52"/>
      <c r="K304" s="18"/>
      <c r="L304" s="18"/>
      <c r="M304" s="26"/>
      <c r="N304" s="42">
        <v>173342.579</v>
      </c>
      <c r="O304" s="2"/>
      <c r="P304" s="6"/>
      <c r="Q304" s="5"/>
    </row>
    <row r="305" spans="1:17" x14ac:dyDescent="0.3">
      <c r="A305" s="1">
        <v>2028</v>
      </c>
      <c r="B305" s="1">
        <v>3</v>
      </c>
      <c r="C305" s="18"/>
      <c r="D305" s="18"/>
      <c r="E305" s="40">
        <f>+Coef!$B$5+'Data LT Inputs'!D305*Coef!$B$6+'Data LT Inputs'!E305*Coef!$B$7+'Data LT Inputs'!F305*Coef!$B$8+'Data LT Inputs'!G305*Coef!$B$9+'Data LT Inputs'!H305*Coef!$B$10+'Data LT Inputs'!I305*Coef!$B$11+'Data LT Inputs'!J305*Coef!$B$12</f>
        <v>173615.63465605525</v>
      </c>
      <c r="F305" s="41">
        <f t="shared" si="9"/>
        <v>173615.63465605525</v>
      </c>
      <c r="G305" s="50"/>
      <c r="H305" s="43">
        <f>+$J$113*$G$314</f>
        <v>163717.94689382697</v>
      </c>
      <c r="I305" s="43"/>
      <c r="J305" s="52"/>
      <c r="K305" s="18"/>
      <c r="L305" s="18"/>
      <c r="M305" s="26"/>
      <c r="N305" s="42">
        <v>173619.033</v>
      </c>
      <c r="O305" s="2"/>
      <c r="P305" s="6"/>
      <c r="Q305" s="5"/>
    </row>
    <row r="306" spans="1:17" x14ac:dyDescent="0.3">
      <c r="A306" s="1">
        <v>2028</v>
      </c>
      <c r="B306" s="1">
        <v>4</v>
      </c>
      <c r="C306" s="18"/>
      <c r="D306" s="18"/>
      <c r="E306" s="40">
        <f>+Coef!$B$5+'Data LT Inputs'!D306*Coef!$B$6+'Data LT Inputs'!E306*Coef!$B$7+'Data LT Inputs'!F306*Coef!$B$8+'Data LT Inputs'!G306*Coef!$B$9+'Data LT Inputs'!H306*Coef!$B$10+'Data LT Inputs'!I306*Coef!$B$11+'Data LT Inputs'!J306*Coef!$B$12</f>
        <v>174259.83195955231</v>
      </c>
      <c r="F306" s="41">
        <f t="shared" si="9"/>
        <v>174259.83195955231</v>
      </c>
      <c r="G306" s="50"/>
      <c r="H306" s="43">
        <f>+$J$114*$G$314</f>
        <v>178936.24569889696</v>
      </c>
      <c r="I306" s="43"/>
      <c r="J306" s="52"/>
      <c r="K306" s="18"/>
      <c r="L306" s="18"/>
      <c r="M306" s="26"/>
      <c r="N306" s="42">
        <v>174263.05799999999</v>
      </c>
      <c r="O306" s="2"/>
      <c r="P306" s="6"/>
      <c r="Q306" s="5"/>
    </row>
    <row r="307" spans="1:17" x14ac:dyDescent="0.3">
      <c r="A307" s="1">
        <v>2028</v>
      </c>
      <c r="B307" s="1">
        <v>5</v>
      </c>
      <c r="C307" s="18"/>
      <c r="D307" s="18"/>
      <c r="E307" s="40">
        <f>+Coef!$B$5+'Data LT Inputs'!D307*Coef!$B$6+'Data LT Inputs'!E307*Coef!$B$7+'Data LT Inputs'!F307*Coef!$B$8+'Data LT Inputs'!G307*Coef!$B$9+'Data LT Inputs'!H307*Coef!$B$10+'Data LT Inputs'!I307*Coef!$B$11+'Data LT Inputs'!J307*Coef!$B$12</f>
        <v>175764.1905179176</v>
      </c>
      <c r="F307" s="41">
        <f t="shared" si="9"/>
        <v>175764.1905179176</v>
      </c>
      <c r="G307" s="50"/>
      <c r="H307" s="43">
        <f>+$J$115*$G$314</f>
        <v>174982.81375679659</v>
      </c>
      <c r="I307" s="43"/>
      <c r="J307" s="52"/>
      <c r="K307" s="18"/>
      <c r="L307" s="18"/>
      <c r="M307" s="26"/>
      <c r="N307" s="42">
        <v>175767.02</v>
      </c>
      <c r="O307" s="2"/>
      <c r="P307" s="6"/>
      <c r="Q307" s="5"/>
    </row>
    <row r="308" spans="1:17" x14ac:dyDescent="0.3">
      <c r="A308" s="1">
        <v>2028</v>
      </c>
      <c r="B308" s="1">
        <v>6</v>
      </c>
      <c r="C308" s="18"/>
      <c r="D308" s="18"/>
      <c r="E308" s="40">
        <f>+Coef!$B$5+'Data LT Inputs'!D308*Coef!$B$6+'Data LT Inputs'!E308*Coef!$B$7+'Data LT Inputs'!F308*Coef!$B$8+'Data LT Inputs'!G308*Coef!$B$9+'Data LT Inputs'!H308*Coef!$B$10+'Data LT Inputs'!I308*Coef!$B$11+'Data LT Inputs'!J308*Coef!$B$12</f>
        <v>176652.88605543395</v>
      </c>
      <c r="F308" s="41">
        <f t="shared" si="9"/>
        <v>176652.88605543395</v>
      </c>
      <c r="G308" s="50"/>
      <c r="H308" s="43">
        <f>+$J$116*$G$314</f>
        <v>187511.44133131678</v>
      </c>
      <c r="I308" s="43"/>
      <c r="J308" s="52"/>
      <c r="K308" s="18"/>
      <c r="L308" s="18"/>
      <c r="M308" s="26"/>
      <c r="N308" s="42">
        <v>176655.47399999999</v>
      </c>
      <c r="O308" s="2"/>
      <c r="P308" s="6"/>
      <c r="Q308" s="5"/>
    </row>
    <row r="309" spans="1:17" x14ac:dyDescent="0.3">
      <c r="A309" s="1">
        <v>2028</v>
      </c>
      <c r="B309" s="1">
        <v>7</v>
      </c>
      <c r="C309" s="18"/>
      <c r="D309" s="18"/>
      <c r="E309" s="40">
        <f>+Coef!$B$5+'Data LT Inputs'!D309*Coef!$B$6+'Data LT Inputs'!E309*Coef!$B$7+'Data LT Inputs'!F309*Coef!$B$8+'Data LT Inputs'!G309*Coef!$B$9+'Data LT Inputs'!H309*Coef!$B$10+'Data LT Inputs'!I309*Coef!$B$11+'Data LT Inputs'!J309*Coef!$B$12</f>
        <v>177262.80645417463</v>
      </c>
      <c r="F309" s="41">
        <f t="shared" si="9"/>
        <v>177262.80645417463</v>
      </c>
      <c r="G309" s="50"/>
      <c r="H309" s="43">
        <f>+$J$117*$G$314</f>
        <v>174588.38077902913</v>
      </c>
      <c r="I309" s="43"/>
      <c r="J309" s="52"/>
      <c r="K309" s="18"/>
      <c r="L309" s="18"/>
      <c r="M309" s="26"/>
      <c r="N309" s="42">
        <v>177303.927</v>
      </c>
      <c r="O309" s="2"/>
      <c r="P309" s="6"/>
      <c r="Q309" s="5"/>
    </row>
    <row r="310" spans="1:17" x14ac:dyDescent="0.3">
      <c r="A310" s="1">
        <v>2028</v>
      </c>
      <c r="B310" s="1">
        <v>8</v>
      </c>
      <c r="C310" s="18"/>
      <c r="D310" s="18"/>
      <c r="E310" s="40">
        <f>+Coef!$B$5+'Data LT Inputs'!D310*Coef!$B$6+'Data LT Inputs'!E310*Coef!$B$7+'Data LT Inputs'!F310*Coef!$B$8+'Data LT Inputs'!G310*Coef!$B$9+'Data LT Inputs'!H310*Coef!$B$10+'Data LT Inputs'!I310*Coef!$B$11+'Data LT Inputs'!J310*Coef!$B$12</f>
        <v>176918.96206725671</v>
      </c>
      <c r="F310" s="41">
        <f t="shared" si="9"/>
        <v>176918.96206725671</v>
      </c>
      <c r="G310" s="50"/>
      <c r="H310" s="43">
        <f>+$J$118*$G$314</f>
        <v>180737.84030953044</v>
      </c>
      <c r="I310" s="43"/>
      <c r="J310" s="52"/>
      <c r="K310" s="18"/>
      <c r="L310" s="18"/>
      <c r="M310" s="26"/>
      <c r="N310" s="42">
        <v>176921.45</v>
      </c>
      <c r="O310" s="2"/>
      <c r="P310" s="6"/>
      <c r="Q310" s="5"/>
    </row>
    <row r="311" spans="1:17" x14ac:dyDescent="0.3">
      <c r="A311" s="1">
        <v>2028</v>
      </c>
      <c r="B311" s="1">
        <v>9</v>
      </c>
      <c r="C311" s="18"/>
      <c r="D311" s="18"/>
      <c r="E311" s="40">
        <f>+Coef!$B$5+'Data LT Inputs'!D311*Coef!$B$6+'Data LT Inputs'!E311*Coef!$B$7+'Data LT Inputs'!F311*Coef!$B$8+'Data LT Inputs'!G311*Coef!$B$9+'Data LT Inputs'!H311*Coef!$B$10+'Data LT Inputs'!I311*Coef!$B$11+'Data LT Inputs'!J311*Coef!$B$12</f>
        <v>175577.29669093827</v>
      </c>
      <c r="F311" s="41">
        <f t="shared" si="9"/>
        <v>175577.29669093827</v>
      </c>
      <c r="G311" s="50"/>
      <c r="H311" s="43">
        <f>+$J$119*$G$314</f>
        <v>170797.72780373212</v>
      </c>
      <c r="I311" s="43"/>
      <c r="J311" s="52"/>
      <c r="K311" s="18"/>
      <c r="L311" s="18"/>
      <c r="M311" s="26"/>
      <c r="N311" s="42">
        <v>175580.106</v>
      </c>
      <c r="O311" s="2"/>
      <c r="P311" s="6"/>
      <c r="Q311" s="5"/>
    </row>
    <row r="312" spans="1:17" x14ac:dyDescent="0.3">
      <c r="A312" s="1">
        <v>2028</v>
      </c>
      <c r="B312" s="1">
        <v>10</v>
      </c>
      <c r="C312" s="18"/>
      <c r="D312" s="18"/>
      <c r="E312" s="40">
        <f>+Coef!$B$5+'Data LT Inputs'!D312*Coef!$B$6+'Data LT Inputs'!E312*Coef!$B$7+'Data LT Inputs'!F312*Coef!$B$8+'Data LT Inputs'!G312*Coef!$B$9+'Data LT Inputs'!H312*Coef!$B$10+'Data LT Inputs'!I312*Coef!$B$11+'Data LT Inputs'!J312*Coef!$B$12</f>
        <v>173498.8348933169</v>
      </c>
      <c r="F312" s="41">
        <f t="shared" si="9"/>
        <v>173498.8348933169</v>
      </c>
      <c r="G312" s="50"/>
      <c r="H312" s="43">
        <f>+$J$120*$G$314</f>
        <v>175743.58440099857</v>
      </c>
      <c r="I312" s="43"/>
      <c r="J312" s="52"/>
      <c r="K312" s="18"/>
      <c r="L312" s="18"/>
      <c r="M312" s="26"/>
      <c r="N312" s="42">
        <v>173502.14300000001</v>
      </c>
      <c r="O312" s="2"/>
      <c r="P312" s="6"/>
      <c r="Q312" s="5"/>
    </row>
    <row r="313" spans="1:17" x14ac:dyDescent="0.3">
      <c r="A313" s="1">
        <v>2028</v>
      </c>
      <c r="B313" s="1">
        <v>11</v>
      </c>
      <c r="C313" s="18"/>
      <c r="D313" s="18"/>
      <c r="E313" s="40">
        <f>+Coef!$B$5+'Data LT Inputs'!D313*Coef!$B$6+'Data LT Inputs'!E313*Coef!$B$7+'Data LT Inputs'!F313*Coef!$B$8+'Data LT Inputs'!G313*Coef!$B$9+'Data LT Inputs'!H313*Coef!$B$10+'Data LT Inputs'!I313*Coef!$B$11+'Data LT Inputs'!J313*Coef!$B$12</f>
        <v>170825.69924191528</v>
      </c>
      <c r="F313" s="41">
        <f t="shared" si="9"/>
        <v>170825.69924191528</v>
      </c>
      <c r="G313" s="50"/>
      <c r="H313" s="43">
        <f>+$J$121*$G$314</f>
        <v>172751.1327735041</v>
      </c>
      <c r="I313" s="43"/>
      <c r="J313" s="52"/>
      <c r="K313" s="18"/>
      <c r="L313" s="18"/>
      <c r="M313" s="26"/>
      <c r="N313" s="42">
        <v>170829.67800000001</v>
      </c>
      <c r="O313" s="2"/>
      <c r="P313" s="6"/>
      <c r="Q313" s="5"/>
    </row>
    <row r="314" spans="1:17" x14ac:dyDescent="0.3">
      <c r="A314" s="1">
        <v>2028</v>
      </c>
      <c r="B314" s="1">
        <v>12</v>
      </c>
      <c r="C314" s="18"/>
      <c r="D314" s="18"/>
      <c r="E314" s="40">
        <f>+Coef!$B$5+'Data LT Inputs'!D314*Coef!$B$6+'Data LT Inputs'!E314*Coef!$B$7+'Data LT Inputs'!F314*Coef!$B$8+'Data LT Inputs'!G314*Coef!$B$9+'Data LT Inputs'!H314*Coef!$B$10+'Data LT Inputs'!I314*Coef!$B$11+'Data LT Inputs'!J314*Coef!$B$12</f>
        <v>169809.95904288552</v>
      </c>
      <c r="F314" s="41">
        <f t="shared" si="9"/>
        <v>169809.95904288552</v>
      </c>
      <c r="G314" s="50">
        <f>SUM(F303:F314)</f>
        <v>2091013.9296626882</v>
      </c>
      <c r="H314" s="45">
        <f>+$J$122*$G$314</f>
        <v>168224.31569216988</v>
      </c>
      <c r="I314" s="43">
        <f>SUM(H303:H314)</f>
        <v>2091013.9296626882</v>
      </c>
      <c r="J314" s="55"/>
      <c r="K314" s="18"/>
      <c r="L314" s="18"/>
      <c r="M314" s="26"/>
      <c r="N314" s="42">
        <v>169814.193</v>
      </c>
      <c r="O314" s="2"/>
      <c r="P314" s="6"/>
      <c r="Q314" s="5"/>
    </row>
    <row r="315" spans="1:17" x14ac:dyDescent="0.3">
      <c r="A315" s="1">
        <v>2029</v>
      </c>
      <c r="B315" s="1">
        <v>1</v>
      </c>
      <c r="C315" s="18"/>
      <c r="D315" s="18"/>
      <c r="E315" s="40">
        <f>+Coef!$B$5+'Data LT Inputs'!D315*Coef!$B$6+'Data LT Inputs'!E315*Coef!$B$7+'Data LT Inputs'!F315*Coef!$B$8+'Data LT Inputs'!G315*Coef!$B$9+'Data LT Inputs'!H315*Coef!$B$10+'Data LT Inputs'!I315*Coef!$B$11+'Data LT Inputs'!J315*Coef!$B$12</f>
        <v>169255.67277765213</v>
      </c>
      <c r="F315" s="41">
        <f t="shared" si="9"/>
        <v>169255.67277765213</v>
      </c>
      <c r="G315" s="46">
        <f>+G314/G302-1</f>
        <v>-2.408326903710778E-2</v>
      </c>
      <c r="H315" s="43">
        <f>+$J$111*$G$326</f>
        <v>168580.54558176504</v>
      </c>
      <c r="I315" s="54">
        <f>+I314/I302-1</f>
        <v>-2.408326903710778E-2</v>
      </c>
      <c r="J315" s="52"/>
      <c r="K315" s="18"/>
      <c r="L315" s="18"/>
      <c r="M315" s="26"/>
      <c r="N315" s="42">
        <v>169260.04300000001</v>
      </c>
      <c r="O315" s="2"/>
      <c r="P315" s="6"/>
      <c r="Q315" s="5"/>
    </row>
    <row r="316" spans="1:17" x14ac:dyDescent="0.3">
      <c r="A316" s="1">
        <v>2029</v>
      </c>
      <c r="B316" s="1">
        <v>2</v>
      </c>
      <c r="C316" s="18"/>
      <c r="D316" s="18"/>
      <c r="E316" s="40">
        <f>+Coef!$B$5+'Data LT Inputs'!D316*Coef!$B$6+'Data LT Inputs'!E316*Coef!$B$7+'Data LT Inputs'!F316*Coef!$B$8+'Data LT Inputs'!G316*Coef!$B$9+'Data LT Inputs'!H316*Coef!$B$10+'Data LT Inputs'!I316*Coef!$B$11+'Data LT Inputs'!J316*Coef!$B$12</f>
        <v>169149.06894190359</v>
      </c>
      <c r="F316" s="41">
        <f t="shared" si="9"/>
        <v>169149.06894190359</v>
      </c>
      <c r="G316" s="50"/>
      <c r="H316" s="43">
        <f>+$J$112*$G$326</f>
        <v>166267.87150851858</v>
      </c>
      <c r="I316" s="43"/>
      <c r="J316" s="52"/>
      <c r="K316" s="18"/>
      <c r="L316" s="18"/>
      <c r="M316" s="26"/>
      <c r="N316" s="42">
        <v>169153.462</v>
      </c>
      <c r="O316" s="2"/>
      <c r="P316" s="6"/>
      <c r="Q316" s="5"/>
    </row>
    <row r="317" spans="1:17" x14ac:dyDescent="0.3">
      <c r="A317" s="1">
        <v>2029</v>
      </c>
      <c r="B317" s="1">
        <v>3</v>
      </c>
      <c r="C317" s="18"/>
      <c r="D317" s="18"/>
      <c r="E317" s="40">
        <f>+Coef!$B$5+'Data LT Inputs'!D317*Coef!$B$6+'Data LT Inputs'!E317*Coef!$B$7+'Data LT Inputs'!F317*Coef!$B$8+'Data LT Inputs'!G317*Coef!$B$9+'Data LT Inputs'!H317*Coef!$B$10+'Data LT Inputs'!I317*Coef!$B$11+'Data LT Inputs'!J317*Coef!$B$12</f>
        <v>169456.60576942813</v>
      </c>
      <c r="F317" s="41">
        <f t="shared" si="9"/>
        <v>169456.60576942813</v>
      </c>
      <c r="G317" s="50"/>
      <c r="H317" s="43">
        <f>+$J$113*$G$326</f>
        <v>159816.61649322737</v>
      </c>
      <c r="I317" s="43"/>
      <c r="J317" s="52"/>
      <c r="K317" s="18"/>
      <c r="L317" s="18"/>
      <c r="M317" s="26"/>
      <c r="N317" s="42">
        <v>169460.91200000001</v>
      </c>
      <c r="O317" s="2"/>
      <c r="P317" s="6"/>
      <c r="Q317" s="5"/>
    </row>
    <row r="318" spans="1:17" x14ac:dyDescent="0.3">
      <c r="A318" s="1">
        <v>2029</v>
      </c>
      <c r="B318" s="1">
        <v>4</v>
      </c>
      <c r="C318" s="18"/>
      <c r="D318" s="18"/>
      <c r="E318" s="40">
        <f>+Coef!$B$5+'Data LT Inputs'!D318*Coef!$B$6+'Data LT Inputs'!E318*Coef!$B$7+'Data LT Inputs'!F318*Coef!$B$8+'Data LT Inputs'!G318*Coef!$B$9+'Data LT Inputs'!H318*Coef!$B$10+'Data LT Inputs'!I318*Coef!$B$11+'Data LT Inputs'!J318*Coef!$B$12</f>
        <v>170164.1641778418</v>
      </c>
      <c r="F318" s="41">
        <f t="shared" si="9"/>
        <v>170164.1641778418</v>
      </c>
      <c r="G318" s="50"/>
      <c r="H318" s="43">
        <f>+$J$114*$G$326</f>
        <v>174672.26958412817</v>
      </c>
      <c r="I318" s="43"/>
      <c r="J318" s="52"/>
      <c r="K318" s="18"/>
      <c r="L318" s="18"/>
      <c r="M318" s="26"/>
      <c r="N318" s="42">
        <v>170168.28899999999</v>
      </c>
      <c r="O318" s="2"/>
      <c r="P318" s="6"/>
      <c r="Q318" s="5"/>
    </row>
    <row r="319" spans="1:17" x14ac:dyDescent="0.3">
      <c r="A319" s="1">
        <v>2029</v>
      </c>
      <c r="B319" s="1">
        <v>5</v>
      </c>
      <c r="C319" s="18"/>
      <c r="D319" s="18"/>
      <c r="E319" s="40">
        <f>+Coef!$B$5+'Data LT Inputs'!D319*Coef!$B$6+'Data LT Inputs'!E319*Coef!$B$7+'Data LT Inputs'!F319*Coef!$B$8+'Data LT Inputs'!G319*Coef!$B$9+'Data LT Inputs'!H319*Coef!$B$10+'Data LT Inputs'!I319*Coef!$B$11+'Data LT Inputs'!J319*Coef!$B$12</f>
        <v>171659.18732839878</v>
      </c>
      <c r="F319" s="41">
        <f t="shared" si="9"/>
        <v>171659.18732839878</v>
      </c>
      <c r="G319" s="50"/>
      <c r="H319" s="43">
        <f>+$J$115*$G$326</f>
        <v>170813.0462765425</v>
      </c>
      <c r="I319" s="43"/>
      <c r="J319" s="52"/>
      <c r="K319" s="18"/>
      <c r="L319" s="18"/>
      <c r="M319" s="26"/>
      <c r="N319" s="42">
        <v>171662.91800000001</v>
      </c>
      <c r="O319" s="2"/>
      <c r="P319" s="6"/>
      <c r="Q319" s="5"/>
    </row>
    <row r="320" spans="1:17" x14ac:dyDescent="0.3">
      <c r="A320" s="1">
        <v>2029</v>
      </c>
      <c r="B320" s="1">
        <v>6</v>
      </c>
      <c r="C320" s="18"/>
      <c r="D320" s="18"/>
      <c r="E320" s="40">
        <f>+Coef!$B$5+'Data LT Inputs'!D320*Coef!$B$6+'Data LT Inputs'!E320*Coef!$B$7+'Data LT Inputs'!F320*Coef!$B$8+'Data LT Inputs'!G320*Coef!$B$9+'Data LT Inputs'!H320*Coef!$B$10+'Data LT Inputs'!I320*Coef!$B$11+'Data LT Inputs'!J320*Coef!$B$12</f>
        <v>172530.29516219639</v>
      </c>
      <c r="F320" s="41">
        <f t="shared" si="9"/>
        <v>172530.29516219639</v>
      </c>
      <c r="G320" s="50"/>
      <c r="H320" s="43">
        <f>+$J$116*$G$326</f>
        <v>183043.12188066714</v>
      </c>
      <c r="I320" s="43"/>
      <c r="J320" s="52"/>
      <c r="K320" s="18"/>
      <c r="L320" s="18"/>
      <c r="M320" s="26"/>
      <c r="N320" s="42">
        <v>172533.78599999999</v>
      </c>
      <c r="O320" s="2"/>
      <c r="P320" s="6"/>
      <c r="Q320" s="5"/>
    </row>
    <row r="321" spans="1:17" x14ac:dyDescent="0.3">
      <c r="A321" s="1">
        <v>2029</v>
      </c>
      <c r="B321" s="1">
        <v>7</v>
      </c>
      <c r="C321" s="18"/>
      <c r="D321" s="18"/>
      <c r="E321" s="40">
        <f>+Coef!$B$5+'Data LT Inputs'!D321*Coef!$B$6+'Data LT Inputs'!E321*Coef!$B$7+'Data LT Inputs'!F321*Coef!$B$8+'Data LT Inputs'!G321*Coef!$B$9+'Data LT Inputs'!H321*Coef!$B$10+'Data LT Inputs'!I321*Coef!$B$11+'Data LT Inputs'!J321*Coef!$B$12</f>
        <v>173111.93281512475</v>
      </c>
      <c r="F321" s="41">
        <f t="shared" si="9"/>
        <v>173111.93281512475</v>
      </c>
      <c r="G321" s="50"/>
      <c r="H321" s="43">
        <f>+$J$117*$G$326</f>
        <v>170428.01247214826</v>
      </c>
      <c r="I321" s="43"/>
      <c r="J321" s="52"/>
      <c r="K321" s="18"/>
      <c r="L321" s="18"/>
      <c r="M321" s="26"/>
      <c r="N321" s="42">
        <v>173153.96</v>
      </c>
      <c r="O321" s="2"/>
      <c r="P321" s="6"/>
      <c r="Q321" s="5"/>
    </row>
    <row r="322" spans="1:17" x14ac:dyDescent="0.3">
      <c r="A322" s="1">
        <v>2029</v>
      </c>
      <c r="B322" s="1">
        <v>8</v>
      </c>
      <c r="C322" s="18"/>
      <c r="D322" s="18"/>
      <c r="E322" s="40">
        <f>+Coef!$B$5+'Data LT Inputs'!D322*Coef!$B$6+'Data LT Inputs'!E322*Coef!$B$7+'Data LT Inputs'!F322*Coef!$B$8+'Data LT Inputs'!G322*Coef!$B$9+'Data LT Inputs'!H322*Coef!$B$10+'Data LT Inputs'!I322*Coef!$B$11+'Data LT Inputs'!J322*Coef!$B$12</f>
        <v>172777.69307566658</v>
      </c>
      <c r="F322" s="41">
        <f t="shared" si="9"/>
        <v>172777.69307566658</v>
      </c>
      <c r="G322" s="50"/>
      <c r="H322" s="43">
        <f>+$J$118*$G$326</f>
        <v>176430.93294649367</v>
      </c>
      <c r="I322" s="43"/>
      <c r="J322" s="52"/>
      <c r="K322" s="18"/>
      <c r="L322" s="18"/>
      <c r="M322" s="26"/>
      <c r="N322" s="42">
        <v>172781.08600000001</v>
      </c>
      <c r="O322" s="2"/>
      <c r="P322" s="6"/>
      <c r="Q322" s="5"/>
    </row>
    <row r="323" spans="1:17" x14ac:dyDescent="0.3">
      <c r="A323" s="1">
        <v>2029</v>
      </c>
      <c r="B323" s="1">
        <v>9</v>
      </c>
      <c r="C323" s="18"/>
      <c r="D323" s="18"/>
      <c r="E323" s="40">
        <f>+Coef!$B$5+'Data LT Inputs'!D323*Coef!$B$6+'Data LT Inputs'!E323*Coef!$B$7+'Data LT Inputs'!F323*Coef!$B$8+'Data LT Inputs'!G323*Coef!$B$9+'Data LT Inputs'!H323*Coef!$B$10+'Data LT Inputs'!I323*Coef!$B$11+'Data LT Inputs'!J323*Coef!$B$12</f>
        <v>171439.77100897839</v>
      </c>
      <c r="F323" s="41">
        <f t="shared" si="9"/>
        <v>171439.77100897839</v>
      </c>
      <c r="G323" s="50"/>
      <c r="H323" s="43">
        <f>+$J$119*$G$326</f>
        <v>166727.68917646931</v>
      </c>
      <c r="I323" s="43"/>
      <c r="J323" s="52"/>
      <c r="K323" s="18"/>
      <c r="L323" s="18"/>
      <c r="M323" s="26"/>
      <c r="N323" s="42">
        <v>171443.484</v>
      </c>
      <c r="O323" s="2"/>
      <c r="P323" s="6"/>
      <c r="Q323" s="5"/>
    </row>
    <row r="324" spans="1:17" x14ac:dyDescent="0.3">
      <c r="A324" s="1">
        <v>2029</v>
      </c>
      <c r="B324" s="1">
        <v>10</v>
      </c>
      <c r="C324" s="18"/>
      <c r="D324" s="18"/>
      <c r="E324" s="40">
        <f>+Coef!$B$5+'Data LT Inputs'!D324*Coef!$B$6+'Data LT Inputs'!E324*Coef!$B$7+'Data LT Inputs'!F324*Coef!$B$8+'Data LT Inputs'!G324*Coef!$B$9+'Data LT Inputs'!H324*Coef!$B$10+'Data LT Inputs'!I324*Coef!$B$11+'Data LT Inputs'!J324*Coef!$B$12</f>
        <v>169428.26018252654</v>
      </c>
      <c r="F324" s="41">
        <f t="shared" si="9"/>
        <v>169428.26018252654</v>
      </c>
      <c r="G324" s="50"/>
      <c r="H324" s="43">
        <f>+$J$120*$G$326</f>
        <v>171555.68807355076</v>
      </c>
      <c r="I324" s="43"/>
      <c r="J324" s="52"/>
      <c r="K324" s="18"/>
      <c r="L324" s="18"/>
      <c r="M324" s="26"/>
      <c r="N324" s="42">
        <v>169432.46299999999</v>
      </c>
      <c r="O324" s="2"/>
      <c r="P324" s="6"/>
      <c r="Q324" s="5"/>
    </row>
    <row r="325" spans="1:17" x14ac:dyDescent="0.3">
      <c r="A325" s="1">
        <v>2029</v>
      </c>
      <c r="B325" s="1">
        <v>11</v>
      </c>
      <c r="C325" s="18"/>
      <c r="D325" s="18"/>
      <c r="E325" s="40">
        <f>+Coef!$B$5+'Data LT Inputs'!D325*Coef!$B$6+'Data LT Inputs'!E325*Coef!$B$7+'Data LT Inputs'!F325*Coef!$B$8+'Data LT Inputs'!G325*Coef!$B$9+'Data LT Inputs'!H325*Coef!$B$10+'Data LT Inputs'!I325*Coef!$B$11+'Data LT Inputs'!J325*Coef!$B$12</f>
        <v>166665.42142763615</v>
      </c>
      <c r="F325" s="41">
        <f t="shared" si="9"/>
        <v>166665.42142763615</v>
      </c>
      <c r="G325" s="50"/>
      <c r="H325" s="43">
        <f>+$J$121*$G$326</f>
        <v>168634.54532042323</v>
      </c>
      <c r="I325" s="43"/>
      <c r="J325" s="52"/>
      <c r="K325" s="18"/>
      <c r="L325" s="18"/>
      <c r="M325" s="26"/>
      <c r="N325" s="42">
        <v>166670.30799999999</v>
      </c>
      <c r="O325" s="2"/>
      <c r="P325" s="6"/>
      <c r="Q325" s="5"/>
    </row>
    <row r="326" spans="1:17" x14ac:dyDescent="0.3">
      <c r="A326" s="1">
        <v>2029</v>
      </c>
      <c r="B326" s="1">
        <v>12</v>
      </c>
      <c r="C326" s="18"/>
      <c r="D326" s="18"/>
      <c r="E326" s="40">
        <f>+Coef!$B$5+'Data LT Inputs'!D326*Coef!$B$6+'Data LT Inputs'!E326*Coef!$B$7+'Data LT Inputs'!F326*Coef!$B$8+'Data LT Inputs'!G326*Coef!$B$9+'Data LT Inputs'!H326*Coef!$B$10+'Data LT Inputs'!I326*Coef!$B$11+'Data LT Inputs'!J326*Coef!$B$12</f>
        <v>165547.86704893823</v>
      </c>
      <c r="F326" s="41">
        <f t="shared" ref="F326:F389" si="10">+E326</f>
        <v>165547.86704893823</v>
      </c>
      <c r="G326" s="50">
        <f>SUM(F315:F326)</f>
        <v>2041185.9397162918</v>
      </c>
      <c r="H326" s="45">
        <f>+$J$122*$G$326</f>
        <v>164215.60040235781</v>
      </c>
      <c r="I326" s="43">
        <f>SUM(H315:H326)</f>
        <v>2041185.9397162918</v>
      </c>
      <c r="J326" s="55"/>
      <c r="K326" s="18"/>
      <c r="L326" s="18"/>
      <c r="M326" s="26"/>
      <c r="N326" s="42">
        <v>165553.02299999999</v>
      </c>
      <c r="O326" s="2"/>
      <c r="P326" s="6"/>
      <c r="Q326" s="5"/>
    </row>
    <row r="327" spans="1:17" x14ac:dyDescent="0.3">
      <c r="A327" s="1">
        <v>2030</v>
      </c>
      <c r="B327" s="1">
        <v>1</v>
      </c>
      <c r="C327" s="18"/>
      <c r="D327" s="18"/>
      <c r="E327" s="40">
        <f>+Coef!$B$5+'Data LT Inputs'!D327*Coef!$B$6+'Data LT Inputs'!E327*Coef!$B$7+'Data LT Inputs'!F327*Coef!$B$8+'Data LT Inputs'!G327*Coef!$B$9+'Data LT Inputs'!H327*Coef!$B$10+'Data LT Inputs'!I327*Coef!$B$11+'Data LT Inputs'!J327*Coef!$B$12</f>
        <v>164796.91672224188</v>
      </c>
      <c r="F327" s="41">
        <f t="shared" si="10"/>
        <v>164796.91672224188</v>
      </c>
      <c r="G327" s="46">
        <f>+G326/G314-1</f>
        <v>-2.382958297864346E-2</v>
      </c>
      <c r="H327" s="43">
        <f>+$J$111*$G$338</f>
        <v>164309.69436007441</v>
      </c>
      <c r="I327" s="54">
        <f>+I326/I314-1</f>
        <v>-2.382958297864346E-2</v>
      </c>
      <c r="J327" s="52"/>
      <c r="K327" s="18"/>
      <c r="L327" s="18"/>
      <c r="M327" s="26"/>
      <c r="N327" s="42">
        <v>164802.23800000001</v>
      </c>
      <c r="O327" s="2"/>
      <c r="P327" s="6"/>
      <c r="Q327" s="5"/>
    </row>
    <row r="328" spans="1:17" x14ac:dyDescent="0.3">
      <c r="A328" s="1">
        <v>2030</v>
      </c>
      <c r="B328" s="1">
        <v>2</v>
      </c>
      <c r="C328" s="18"/>
      <c r="D328" s="18"/>
      <c r="E328" s="40">
        <f>+Coef!$B$5+'Data LT Inputs'!D328*Coef!$B$6+'Data LT Inputs'!E328*Coef!$B$7+'Data LT Inputs'!F328*Coef!$B$8+'Data LT Inputs'!G328*Coef!$B$9+'Data LT Inputs'!H328*Coef!$B$10+'Data LT Inputs'!I328*Coef!$B$11+'Data LT Inputs'!J328*Coef!$B$12</f>
        <v>164720.86327588733</v>
      </c>
      <c r="F328" s="41">
        <f t="shared" si="10"/>
        <v>164720.86327588733</v>
      </c>
      <c r="G328" s="50"/>
      <c r="H328" s="43">
        <f>+$J$112*$G$338</f>
        <v>162055.61000640097</v>
      </c>
      <c r="I328" s="43"/>
      <c r="J328" s="52"/>
      <c r="K328" s="18"/>
      <c r="L328" s="18"/>
      <c r="M328" s="26"/>
      <c r="N328" s="42">
        <v>164726.20300000001</v>
      </c>
      <c r="O328" s="2"/>
      <c r="P328" s="6"/>
      <c r="Q328" s="5"/>
    </row>
    <row r="329" spans="1:17" x14ac:dyDescent="0.3">
      <c r="A329" s="1">
        <v>2030</v>
      </c>
      <c r="B329" s="1">
        <v>3</v>
      </c>
      <c r="C329" s="18"/>
      <c r="D329" s="18"/>
      <c r="E329" s="40">
        <f>+Coef!$B$5+'Data LT Inputs'!D329*Coef!$B$6+'Data LT Inputs'!E329*Coef!$B$7+'Data LT Inputs'!F329*Coef!$B$8+'Data LT Inputs'!G329*Coef!$B$9+'Data LT Inputs'!H329*Coef!$B$10+'Data LT Inputs'!I329*Coef!$B$11+'Data LT Inputs'!J329*Coef!$B$12</f>
        <v>165109.16063179856</v>
      </c>
      <c r="F329" s="41">
        <f t="shared" si="10"/>
        <v>165109.16063179856</v>
      </c>
      <c r="G329" s="50"/>
      <c r="H329" s="43">
        <f>+$J$113*$G$338</f>
        <v>155767.79229799716</v>
      </c>
      <c r="I329" s="43"/>
      <c r="J329" s="52"/>
      <c r="K329" s="18"/>
      <c r="L329" s="18"/>
      <c r="M329" s="26"/>
      <c r="N329" s="42">
        <v>165114.405</v>
      </c>
      <c r="O329" s="2"/>
      <c r="P329" s="6"/>
      <c r="Q329" s="5"/>
    </row>
    <row r="330" spans="1:17" x14ac:dyDescent="0.3">
      <c r="A330" s="1">
        <v>2030</v>
      </c>
      <c r="B330" s="1">
        <v>4</v>
      </c>
      <c r="C330" s="18"/>
      <c r="D330" s="18"/>
      <c r="E330" s="40">
        <f>+Coef!$B$5+'Data LT Inputs'!D330*Coef!$B$6+'Data LT Inputs'!E330*Coef!$B$7+'Data LT Inputs'!F330*Coef!$B$8+'Data LT Inputs'!G330*Coef!$B$9+'Data LT Inputs'!H330*Coef!$B$10+'Data LT Inputs'!I330*Coef!$B$11+'Data LT Inputs'!J330*Coef!$B$12</f>
        <v>165932.47421717306</v>
      </c>
      <c r="F330" s="41">
        <f t="shared" si="10"/>
        <v>165932.47421717306</v>
      </c>
      <c r="G330" s="50"/>
      <c r="H330" s="43">
        <f>+$J$114*$G$338</f>
        <v>170247.08948179529</v>
      </c>
      <c r="I330" s="43"/>
      <c r="J330" s="52"/>
      <c r="K330" s="18"/>
      <c r="L330" s="18"/>
      <c r="M330" s="26"/>
      <c r="N330" s="42">
        <v>165937.522</v>
      </c>
      <c r="O330" s="2"/>
      <c r="P330" s="6"/>
      <c r="Q330" s="5"/>
    </row>
    <row r="331" spans="1:17" x14ac:dyDescent="0.3">
      <c r="A331" s="1">
        <v>2030</v>
      </c>
      <c r="B331" s="1">
        <v>5</v>
      </c>
      <c r="C331" s="18"/>
      <c r="D331" s="18"/>
      <c r="E331" s="40">
        <f>+Coef!$B$5+'Data LT Inputs'!D331*Coef!$B$6+'Data LT Inputs'!E331*Coef!$B$7+'Data LT Inputs'!F331*Coef!$B$8+'Data LT Inputs'!G331*Coef!$B$9+'Data LT Inputs'!H331*Coef!$B$10+'Data LT Inputs'!I331*Coef!$B$11+'Data LT Inputs'!J331*Coef!$B$12</f>
        <v>167477.2590863833</v>
      </c>
      <c r="F331" s="41">
        <f t="shared" si="10"/>
        <v>167477.2590863833</v>
      </c>
      <c r="G331" s="50"/>
      <c r="H331" s="43">
        <f>+$J$115*$G$338</f>
        <v>166485.63646271534</v>
      </c>
      <c r="I331" s="43"/>
      <c r="J331" s="52"/>
      <c r="K331" s="18"/>
      <c r="L331" s="18"/>
      <c r="M331" s="26"/>
      <c r="N331" s="42">
        <v>167482.889</v>
      </c>
      <c r="O331" s="2"/>
      <c r="P331" s="6"/>
      <c r="Q331" s="5"/>
    </row>
    <row r="332" spans="1:17" x14ac:dyDescent="0.3">
      <c r="A332" s="1">
        <v>2030</v>
      </c>
      <c r="B332" s="1">
        <v>6</v>
      </c>
      <c r="C332" s="18"/>
      <c r="D332" s="18"/>
      <c r="E332" s="40">
        <f>+Coef!$B$5+'Data LT Inputs'!D332*Coef!$B$6+'Data LT Inputs'!E332*Coef!$B$7+'Data LT Inputs'!F332*Coef!$B$8+'Data LT Inputs'!G332*Coef!$B$9+'Data LT Inputs'!H332*Coef!$B$10+'Data LT Inputs'!I332*Coef!$B$11+'Data LT Inputs'!J332*Coef!$B$12</f>
        <v>168342.5751369152</v>
      </c>
      <c r="F332" s="41">
        <f t="shared" si="10"/>
        <v>168342.5751369152</v>
      </c>
      <c r="G332" s="50"/>
      <c r="H332" s="43">
        <f>+$J$116*$G$338</f>
        <v>178405.87303318997</v>
      </c>
      <c r="I332" s="43"/>
      <c r="J332" s="52"/>
      <c r="K332" s="18"/>
      <c r="L332" s="18"/>
      <c r="M332" s="26"/>
      <c r="N332" s="42">
        <v>168348.95300000001</v>
      </c>
      <c r="O332" s="2"/>
      <c r="P332" s="6"/>
      <c r="Q332" s="5"/>
    </row>
    <row r="333" spans="1:17" x14ac:dyDescent="0.3">
      <c r="A333" s="1">
        <v>2030</v>
      </c>
      <c r="B333" s="1">
        <v>7</v>
      </c>
      <c r="C333" s="18"/>
      <c r="D333" s="18"/>
      <c r="E333" s="40">
        <f>+Coef!$B$5+'Data LT Inputs'!D333*Coef!$B$6+'Data LT Inputs'!E333*Coef!$B$7+'Data LT Inputs'!F333*Coef!$B$8+'Data LT Inputs'!G333*Coef!$B$9+'Data LT Inputs'!H333*Coef!$B$10+'Data LT Inputs'!I333*Coef!$B$11+'Data LT Inputs'!J333*Coef!$B$12</f>
        <v>168990.50308614701</v>
      </c>
      <c r="F333" s="41">
        <f t="shared" si="10"/>
        <v>168990.50308614701</v>
      </c>
      <c r="G333" s="50"/>
      <c r="H333" s="43">
        <f>+$J$117*$G$338</f>
        <v>166110.35717707776</v>
      </c>
      <c r="I333" s="43"/>
      <c r="J333" s="52"/>
      <c r="K333" s="18"/>
      <c r="L333" s="18"/>
      <c r="M333" s="26"/>
      <c r="N333" s="42">
        <v>169036.39499999999</v>
      </c>
      <c r="O333" s="2"/>
      <c r="P333" s="6"/>
      <c r="Q333" s="5"/>
    </row>
    <row r="334" spans="1:17" x14ac:dyDescent="0.3">
      <c r="A334" s="1">
        <v>2030</v>
      </c>
      <c r="B334" s="1">
        <v>8</v>
      </c>
      <c r="C334" s="18"/>
      <c r="D334" s="18"/>
      <c r="E334" s="40">
        <f>+Coef!$B$5+'Data LT Inputs'!D334*Coef!$B$6+'Data LT Inputs'!E334*Coef!$B$7+'Data LT Inputs'!F334*Coef!$B$8+'Data LT Inputs'!G334*Coef!$B$9+'Data LT Inputs'!H334*Coef!$B$10+'Data LT Inputs'!I334*Coef!$B$11+'Data LT Inputs'!J334*Coef!$B$12</f>
        <v>168560.52581279646</v>
      </c>
      <c r="F334" s="41">
        <f t="shared" si="10"/>
        <v>168560.52581279646</v>
      </c>
      <c r="G334" s="50"/>
      <c r="H334" s="43">
        <f>+$J$118*$G$338</f>
        <v>171961.19853604783</v>
      </c>
      <c r="I334" s="43"/>
      <c r="J334" s="52"/>
      <c r="K334" s="18"/>
      <c r="L334" s="18"/>
      <c r="M334" s="26"/>
      <c r="N334" s="42">
        <v>168568.78400000001</v>
      </c>
      <c r="O334" s="2"/>
      <c r="P334" s="6"/>
      <c r="Q334" s="5"/>
    </row>
    <row r="335" spans="1:17" x14ac:dyDescent="0.3">
      <c r="A335" s="1">
        <v>2030</v>
      </c>
      <c r="B335" s="1">
        <v>9</v>
      </c>
      <c r="C335" s="18"/>
      <c r="D335" s="18"/>
      <c r="E335" s="40">
        <f>+Coef!$B$5+'Data LT Inputs'!D335*Coef!$B$6+'Data LT Inputs'!E335*Coef!$B$7+'Data LT Inputs'!F335*Coef!$B$8+'Data LT Inputs'!G335*Coef!$B$9+'Data LT Inputs'!H335*Coef!$B$10+'Data LT Inputs'!I335*Coef!$B$11+'Data LT Inputs'!J335*Coef!$B$12</f>
        <v>167137.30299715858</v>
      </c>
      <c r="F335" s="41">
        <f t="shared" si="10"/>
        <v>167137.30299715858</v>
      </c>
      <c r="G335" s="50"/>
      <c r="H335" s="43">
        <f>+$J$119*$G$338</f>
        <v>162503.77856714217</v>
      </c>
      <c r="I335" s="43"/>
      <c r="J335" s="52"/>
      <c r="K335" s="18"/>
      <c r="L335" s="18"/>
      <c r="M335" s="26"/>
      <c r="N335" s="42">
        <v>167146.88200000001</v>
      </c>
      <c r="O335" s="2"/>
      <c r="P335" s="6"/>
      <c r="Q335" s="5"/>
    </row>
    <row r="336" spans="1:17" x14ac:dyDescent="0.3">
      <c r="A336" s="1">
        <v>2030</v>
      </c>
      <c r="B336" s="1">
        <v>10</v>
      </c>
      <c r="C336" s="18"/>
      <c r="D336" s="18"/>
      <c r="E336" s="40">
        <f>+Coef!$B$5+'Data LT Inputs'!D336*Coef!$B$6+'Data LT Inputs'!E336*Coef!$B$7+'Data LT Inputs'!F336*Coef!$B$8+'Data LT Inputs'!G336*Coef!$B$9+'Data LT Inputs'!H336*Coef!$B$10+'Data LT Inputs'!I336*Coef!$B$11+'Data LT Inputs'!J336*Coef!$B$12</f>
        <v>164913.02352074691</v>
      </c>
      <c r="F336" s="41">
        <f t="shared" si="10"/>
        <v>164913.02352074691</v>
      </c>
      <c r="G336" s="50"/>
      <c r="H336" s="43">
        <f>+$J$120*$G$338</f>
        <v>167209.46403287977</v>
      </c>
      <c r="I336" s="43"/>
      <c r="J336" s="52"/>
      <c r="K336" s="18"/>
      <c r="L336" s="18"/>
      <c r="M336" s="26"/>
      <c r="N336" s="42">
        <v>164924.10500000001</v>
      </c>
      <c r="O336" s="2"/>
      <c r="P336" s="6"/>
      <c r="Q336" s="5"/>
    </row>
    <row r="337" spans="1:17" x14ac:dyDescent="0.3">
      <c r="A337" s="1">
        <v>2030</v>
      </c>
      <c r="B337" s="1">
        <v>11</v>
      </c>
      <c r="C337" s="18"/>
      <c r="D337" s="18"/>
      <c r="E337" s="40">
        <f>+Coef!$B$5+'Data LT Inputs'!D337*Coef!$B$6+'Data LT Inputs'!E337*Coef!$B$7+'Data LT Inputs'!F337*Coef!$B$8+'Data LT Inputs'!G337*Coef!$B$9+'Data LT Inputs'!H337*Coef!$B$10+'Data LT Inputs'!I337*Coef!$B$11+'Data LT Inputs'!J337*Coef!$B$12</f>
        <v>162237.00036159021</v>
      </c>
      <c r="F337" s="41">
        <f t="shared" si="10"/>
        <v>162237.00036159021</v>
      </c>
      <c r="G337" s="50"/>
      <c r="H337" s="43">
        <f>+$J$121*$G$338</f>
        <v>164362.32605920572</v>
      </c>
      <c r="I337" s="43"/>
      <c r="J337" s="52"/>
      <c r="K337" s="18"/>
      <c r="L337" s="18"/>
      <c r="M337" s="26"/>
      <c r="N337" s="42">
        <v>162249.74900000001</v>
      </c>
      <c r="O337" s="2"/>
      <c r="P337" s="6"/>
      <c r="Q337" s="5"/>
    </row>
    <row r="338" spans="1:17" x14ac:dyDescent="0.3">
      <c r="A338" s="1">
        <v>2030</v>
      </c>
      <c r="B338" s="1">
        <v>12</v>
      </c>
      <c r="C338" s="18"/>
      <c r="D338" s="18"/>
      <c r="E338" s="40">
        <f>+Coef!$B$5+'Data LT Inputs'!D338*Coef!$B$6+'Data LT Inputs'!E338*Coef!$B$7+'Data LT Inputs'!F338*Coef!$B$8+'Data LT Inputs'!G338*Coef!$B$9+'Data LT Inputs'!H338*Coef!$B$10+'Data LT Inputs'!I338*Coef!$B$11+'Data LT Inputs'!J338*Coef!$B$12</f>
        <v>161256.54668779747</v>
      </c>
      <c r="F338" s="41">
        <f t="shared" si="10"/>
        <v>161256.54668779747</v>
      </c>
      <c r="G338" s="50">
        <f>SUM(F327:F338)</f>
        <v>1989474.1515366361</v>
      </c>
      <c r="H338" s="45">
        <f>+$J$122*$G$338</f>
        <v>160055.33152210969</v>
      </c>
      <c r="I338" s="43">
        <f>SUM(H327:H338)</f>
        <v>1989474.1515366361</v>
      </c>
      <c r="J338" s="55"/>
      <c r="K338" s="18"/>
      <c r="L338" s="18"/>
      <c r="M338" s="26"/>
      <c r="N338" s="42">
        <v>161270.54699999999</v>
      </c>
      <c r="O338" s="2"/>
      <c r="P338" s="6"/>
      <c r="Q338" s="5"/>
    </row>
    <row r="339" spans="1:17" x14ac:dyDescent="0.3">
      <c r="A339">
        <f>+A327+1</f>
        <v>2031</v>
      </c>
      <c r="B339">
        <f>+B327</f>
        <v>1</v>
      </c>
      <c r="E339" s="40">
        <f>+Coef!$B$5+'Data LT Inputs'!D339*Coef!$B$6+'Data LT Inputs'!E339*Coef!$B$7+'Data LT Inputs'!F339*Coef!$B$8+'Data LT Inputs'!G339*Coef!$B$9+'Data LT Inputs'!H339*Coef!$B$10+'Data LT Inputs'!I339*Coef!$B$11+'Data LT Inputs'!J339*Coef!$B$12</f>
        <v>160709.34893349724</v>
      </c>
      <c r="F339" s="41">
        <f t="shared" si="10"/>
        <v>160709.34893349724</v>
      </c>
      <c r="G339" s="46">
        <f>+G338/G326-1</f>
        <v>-2.5334187921578266E-2</v>
      </c>
      <c r="H339" s="43">
        <f>+$J$111*$G$350</f>
        <v>160284.13131983933</v>
      </c>
      <c r="I339" s="54">
        <f>+I338/I326-1</f>
        <v>-2.5334187921578266E-2</v>
      </c>
      <c r="L339" s="26"/>
      <c r="M339" s="26"/>
      <c r="N339" s="42">
        <v>160724.49</v>
      </c>
    </row>
    <row r="340" spans="1:17" x14ac:dyDescent="0.3">
      <c r="A340">
        <f>+A339</f>
        <v>2031</v>
      </c>
      <c r="B340">
        <f t="shared" ref="B340:B386" si="11">+B328</f>
        <v>2</v>
      </c>
      <c r="E340" s="40">
        <f>+Coef!$B$5+'Data LT Inputs'!D340*Coef!$B$6+'Data LT Inputs'!E340*Coef!$B$7+'Data LT Inputs'!F340*Coef!$B$8+'Data LT Inputs'!G340*Coef!$B$9+'Data LT Inputs'!H340*Coef!$B$10+'Data LT Inputs'!I340*Coef!$B$11+'Data LT Inputs'!J340*Coef!$B$12</f>
        <v>160663.12006844854</v>
      </c>
      <c r="F340" s="41">
        <f t="shared" si="10"/>
        <v>160663.12006844854</v>
      </c>
      <c r="G340" s="50"/>
      <c r="H340" s="43">
        <f>+$J$112*$G$350</f>
        <v>158085.27169711713</v>
      </c>
      <c r="I340" s="43"/>
      <c r="L340" s="26"/>
      <c r="M340" s="26"/>
      <c r="N340" s="42">
        <v>160679.28400000001</v>
      </c>
    </row>
    <row r="341" spans="1:17" x14ac:dyDescent="0.3">
      <c r="A341">
        <f t="shared" ref="A341:A350" si="12">+A340</f>
        <v>2031</v>
      </c>
      <c r="B341">
        <f t="shared" si="11"/>
        <v>3</v>
      </c>
      <c r="E341" s="40">
        <f>+Coef!$B$5+'Data LT Inputs'!D341*Coef!$B$6+'Data LT Inputs'!E341*Coef!$B$7+'Data LT Inputs'!F341*Coef!$B$8+'Data LT Inputs'!G341*Coef!$B$9+'Data LT Inputs'!H341*Coef!$B$10+'Data LT Inputs'!I341*Coef!$B$11+'Data LT Inputs'!J341*Coef!$B$12</f>
        <v>161026.84702027694</v>
      </c>
      <c r="F341" s="41">
        <f t="shared" si="10"/>
        <v>161026.84702027694</v>
      </c>
      <c r="G341" s="50"/>
      <c r="H341" s="43">
        <f>+$J$113*$G$350</f>
        <v>151951.50458608841</v>
      </c>
      <c r="I341" s="43"/>
      <c r="L341" s="26"/>
      <c r="M341" s="26"/>
      <c r="N341" s="42">
        <v>161043.92800000001</v>
      </c>
    </row>
    <row r="342" spans="1:17" x14ac:dyDescent="0.3">
      <c r="A342">
        <f t="shared" si="12"/>
        <v>2031</v>
      </c>
      <c r="B342">
        <f t="shared" si="11"/>
        <v>4</v>
      </c>
      <c r="E342" s="40">
        <f>+Coef!$B$5+'Data LT Inputs'!D342*Coef!$B$6+'Data LT Inputs'!E342*Coef!$B$7+'Data LT Inputs'!F342*Coef!$B$8+'Data LT Inputs'!G342*Coef!$B$9+'Data LT Inputs'!H342*Coef!$B$10+'Data LT Inputs'!I342*Coef!$B$11+'Data LT Inputs'!J342*Coef!$B$12</f>
        <v>161820.71741962369</v>
      </c>
      <c r="F342" s="41">
        <f t="shared" si="10"/>
        <v>161820.71741962369</v>
      </c>
      <c r="G342" s="50"/>
      <c r="H342" s="43">
        <f>+$J$114*$G$350</f>
        <v>166076.06114536841</v>
      </c>
      <c r="I342" s="43"/>
      <c r="L342" s="26"/>
      <c r="M342" s="26"/>
      <c r="N342" s="42">
        <v>161838.625</v>
      </c>
    </row>
    <row r="343" spans="1:17" x14ac:dyDescent="0.3">
      <c r="A343">
        <f t="shared" si="12"/>
        <v>2031</v>
      </c>
      <c r="B343">
        <f t="shared" si="11"/>
        <v>5</v>
      </c>
      <c r="E343" s="40">
        <f>+Coef!$B$5+'Data LT Inputs'!D343*Coef!$B$6+'Data LT Inputs'!E343*Coef!$B$7+'Data LT Inputs'!F343*Coef!$B$8+'Data LT Inputs'!G343*Coef!$B$9+'Data LT Inputs'!H343*Coef!$B$10+'Data LT Inputs'!I343*Coef!$B$11+'Data LT Inputs'!J343*Coef!$B$12</f>
        <v>163342.91879646786</v>
      </c>
      <c r="F343" s="41">
        <f t="shared" si="10"/>
        <v>163342.91879646786</v>
      </c>
      <c r="G343" s="50"/>
      <c r="H343" s="43">
        <f>+$J$115*$G$350</f>
        <v>162406.76316504111</v>
      </c>
      <c r="I343" s="43"/>
      <c r="L343" s="26"/>
      <c r="M343" s="26"/>
      <c r="N343" s="42">
        <v>163361.45600000001</v>
      </c>
    </row>
    <row r="344" spans="1:17" x14ac:dyDescent="0.3">
      <c r="A344">
        <f t="shared" si="12"/>
        <v>2031</v>
      </c>
      <c r="B344">
        <f t="shared" si="11"/>
        <v>6</v>
      </c>
      <c r="E344" s="40">
        <f>+Coef!$B$5+'Data LT Inputs'!D344*Coef!$B$6+'Data LT Inputs'!E344*Coef!$B$7+'Data LT Inputs'!F344*Coef!$B$8+'Data LT Inputs'!G344*Coef!$B$9+'Data LT Inputs'!H344*Coef!$B$10+'Data LT Inputs'!I344*Coef!$B$11+'Data LT Inputs'!J344*Coef!$B$12</f>
        <v>164215.31921196758</v>
      </c>
      <c r="F344" s="41">
        <f t="shared" si="10"/>
        <v>164215.31921196758</v>
      </c>
      <c r="G344" s="50"/>
      <c r="H344" s="43">
        <f>+$J$116*$G$350</f>
        <v>174034.95571488843</v>
      </c>
      <c r="I344" s="43"/>
      <c r="L344" s="26"/>
      <c r="M344" s="26"/>
      <c r="N344" s="42">
        <v>164234.64499999999</v>
      </c>
    </row>
    <row r="345" spans="1:17" x14ac:dyDescent="0.3">
      <c r="A345">
        <f t="shared" si="12"/>
        <v>2031</v>
      </c>
      <c r="B345">
        <f t="shared" si="11"/>
        <v>7</v>
      </c>
      <c r="E345" s="40">
        <f>+Coef!$B$5+'Data LT Inputs'!D345*Coef!$B$6+'Data LT Inputs'!E345*Coef!$B$7+'Data LT Inputs'!F345*Coef!$B$8+'Data LT Inputs'!G345*Coef!$B$9+'Data LT Inputs'!H345*Coef!$B$10+'Data LT Inputs'!I345*Coef!$B$11+'Data LT Inputs'!J345*Coef!$B$12</f>
        <v>164833.3172238667</v>
      </c>
      <c r="F345" s="41">
        <f t="shared" si="10"/>
        <v>164833.3172238667</v>
      </c>
      <c r="G345" s="50"/>
      <c r="H345" s="43">
        <f>+$J$117*$G$350</f>
        <v>162040.67816600917</v>
      </c>
      <c r="I345" s="43"/>
      <c r="L345" s="26"/>
      <c r="M345" s="26"/>
      <c r="N345" s="42">
        <v>164892.20699999999</v>
      </c>
    </row>
    <row r="346" spans="1:17" x14ac:dyDescent="0.3">
      <c r="A346">
        <f t="shared" si="12"/>
        <v>2031</v>
      </c>
      <c r="B346">
        <f t="shared" si="11"/>
        <v>8</v>
      </c>
      <c r="E346" s="40">
        <f>+Coef!$B$5+'Data LT Inputs'!D346*Coef!$B$6+'Data LT Inputs'!E346*Coef!$B$7+'Data LT Inputs'!F346*Coef!$B$8+'Data LT Inputs'!G346*Coef!$B$9+'Data LT Inputs'!H346*Coef!$B$10+'Data LT Inputs'!I346*Coef!$B$11+'Data LT Inputs'!J346*Coef!$B$12</f>
        <v>164438.78086058705</v>
      </c>
      <c r="F346" s="41">
        <f t="shared" si="10"/>
        <v>164438.78086058705</v>
      </c>
      <c r="G346" s="50"/>
      <c r="H346" s="43">
        <f>+$J$118*$G$350</f>
        <v>167748.17478308387</v>
      </c>
      <c r="I346" s="43"/>
      <c r="L346" s="26"/>
      <c r="M346" s="26"/>
      <c r="N346" s="42">
        <v>164460.07</v>
      </c>
    </row>
    <row r="347" spans="1:17" x14ac:dyDescent="0.3">
      <c r="A347">
        <f t="shared" si="12"/>
        <v>2031</v>
      </c>
      <c r="B347">
        <f t="shared" si="11"/>
        <v>9</v>
      </c>
      <c r="E347" s="40">
        <f>+Coef!$B$5+'Data LT Inputs'!D347*Coef!$B$6+'Data LT Inputs'!E347*Coef!$B$7+'Data LT Inputs'!F347*Coef!$B$8+'Data LT Inputs'!G347*Coef!$B$9+'Data LT Inputs'!H347*Coef!$B$10+'Data LT Inputs'!I347*Coef!$B$11+'Data LT Inputs'!J347*Coef!$B$12</f>
        <v>163071.57960061912</v>
      </c>
      <c r="F347" s="41">
        <f t="shared" si="10"/>
        <v>163071.57960061912</v>
      </c>
      <c r="G347" s="50"/>
      <c r="H347" s="43">
        <f>+$J$119*$G$350</f>
        <v>158522.4601948685</v>
      </c>
      <c r="I347" s="43"/>
      <c r="L347" s="26"/>
      <c r="M347" s="26"/>
      <c r="N347" s="42">
        <v>163094.22200000001</v>
      </c>
    </row>
    <row r="348" spans="1:17" x14ac:dyDescent="0.3">
      <c r="A348">
        <f t="shared" si="12"/>
        <v>2031</v>
      </c>
      <c r="B348">
        <f>+B336</f>
        <v>10</v>
      </c>
      <c r="E348" s="40">
        <f>+Coef!$B$5+'Data LT Inputs'!D348*Coef!$B$6+'Data LT Inputs'!E348*Coef!$B$7+'Data LT Inputs'!F348*Coef!$B$8+'Data LT Inputs'!G348*Coef!$B$9+'Data LT Inputs'!H348*Coef!$B$10+'Data LT Inputs'!I348*Coef!$B$11+'Data LT Inputs'!J348*Coef!$B$12</f>
        <v>160846.91794350726</v>
      </c>
      <c r="F348" s="41">
        <f t="shared" si="10"/>
        <v>160846.91794350726</v>
      </c>
      <c r="G348" s="50"/>
      <c r="H348" s="43">
        <f>+$J$120*$G$350</f>
        <v>163112.85706754032</v>
      </c>
      <c r="I348" s="43"/>
      <c r="L348" s="26"/>
      <c r="M348" s="26"/>
      <c r="N348" s="42">
        <v>160871.09</v>
      </c>
    </row>
    <row r="349" spans="1:17" x14ac:dyDescent="0.3">
      <c r="A349">
        <f t="shared" si="12"/>
        <v>2031</v>
      </c>
      <c r="B349">
        <f t="shared" si="11"/>
        <v>11</v>
      </c>
      <c r="E349" s="40">
        <f>+Coef!$B$5+'Data LT Inputs'!D349*Coef!$B$6+'Data LT Inputs'!E349*Coef!$B$7+'Data LT Inputs'!F349*Coef!$B$8+'Data LT Inputs'!G349*Coef!$B$9+'Data LT Inputs'!H349*Coef!$B$10+'Data LT Inputs'!I349*Coef!$B$11+'Data LT Inputs'!J349*Coef!$B$12</f>
        <v>158302.33008103943</v>
      </c>
      <c r="F349" s="41">
        <f t="shared" si="10"/>
        <v>158302.33008103943</v>
      </c>
      <c r="G349" s="50"/>
      <c r="H349" s="43">
        <f>+$J$121*$G$350</f>
        <v>160335.47355018067</v>
      </c>
      <c r="I349" s="43"/>
      <c r="L349" s="26"/>
      <c r="M349" s="26"/>
      <c r="N349" s="42">
        <v>158328.21100000001</v>
      </c>
    </row>
    <row r="350" spans="1:17" x14ac:dyDescent="0.3">
      <c r="A350">
        <f t="shared" si="12"/>
        <v>2031</v>
      </c>
      <c r="B350">
        <f t="shared" si="11"/>
        <v>12</v>
      </c>
      <c r="E350" s="40">
        <f>+Coef!$B$5+'Data LT Inputs'!D350*Coef!$B$6+'Data LT Inputs'!E350*Coef!$B$7+'Data LT Inputs'!F350*Coef!$B$8+'Data LT Inputs'!G350*Coef!$B$9+'Data LT Inputs'!H350*Coef!$B$10+'Data LT Inputs'!I350*Coef!$B$11+'Data LT Inputs'!J350*Coef!$B$12</f>
        <v>157461.13396790205</v>
      </c>
      <c r="F350" s="41">
        <f t="shared" si="10"/>
        <v>157461.13396790205</v>
      </c>
      <c r="G350" s="50">
        <f>SUM(F339:F350)</f>
        <v>1940732.3311278033</v>
      </c>
      <c r="H350" s="45">
        <f>+$J$122*$G$350</f>
        <v>156133.99973777801</v>
      </c>
      <c r="I350" s="43">
        <f>SUM(H339:H350)</f>
        <v>1940732.3311278033</v>
      </c>
      <c r="L350" s="26"/>
      <c r="M350" s="26"/>
      <c r="N350" s="42">
        <v>157488.31400000001</v>
      </c>
    </row>
    <row r="351" spans="1:17" x14ac:dyDescent="0.3">
      <c r="A351">
        <f>+A339+1</f>
        <v>2032</v>
      </c>
      <c r="B351">
        <f>+B339</f>
        <v>1</v>
      </c>
      <c r="E351" s="40">
        <f>+Coef!$B$5+'Data LT Inputs'!D351*Coef!$B$6+'Data LT Inputs'!E351*Coef!$B$7+'Data LT Inputs'!F351*Coef!$B$8+'Data LT Inputs'!G351*Coef!$B$9+'Data LT Inputs'!H351*Coef!$B$10+'Data LT Inputs'!I351*Coef!$B$11+'Data LT Inputs'!J351*Coef!$B$12</f>
        <v>157128.84842412642</v>
      </c>
      <c r="F351" s="41">
        <f t="shared" si="10"/>
        <v>157128.84842412642</v>
      </c>
      <c r="G351" s="46">
        <f>+G350/G338-1</f>
        <v>-2.4499851064255007E-2</v>
      </c>
      <c r="H351" s="43">
        <f>+$J$111*$G$362</f>
        <v>156714.53690766159</v>
      </c>
      <c r="I351" s="54">
        <f>+I350/I338-1</f>
        <v>-2.4499851064255007E-2</v>
      </c>
      <c r="L351" s="26"/>
      <c r="M351" s="26"/>
      <c r="N351" s="42">
        <v>157157.21400000001</v>
      </c>
    </row>
    <row r="352" spans="1:17" x14ac:dyDescent="0.3">
      <c r="A352">
        <f>+A351</f>
        <v>2032</v>
      </c>
      <c r="B352">
        <f t="shared" si="11"/>
        <v>2</v>
      </c>
      <c r="E352" s="40">
        <f>+Coef!$B$5+'Data LT Inputs'!D352*Coef!$B$6+'Data LT Inputs'!E352*Coef!$B$7+'Data LT Inputs'!F352*Coef!$B$8+'Data LT Inputs'!G352*Coef!$B$9+'Data LT Inputs'!H352*Coef!$B$10+'Data LT Inputs'!I352*Coef!$B$11+'Data LT Inputs'!J352*Coef!$B$12</f>
        <v>157122.88418626139</v>
      </c>
      <c r="F352" s="41">
        <f t="shared" si="10"/>
        <v>157122.88418626139</v>
      </c>
      <c r="G352" s="50"/>
      <c r="H352" s="43">
        <f>+$J$112*$G$362</f>
        <v>154564.64680523938</v>
      </c>
      <c r="I352" s="43"/>
      <c r="L352" s="26"/>
      <c r="M352" s="26"/>
      <c r="N352" s="42">
        <v>157152.32699999999</v>
      </c>
    </row>
    <row r="353" spans="1:14" x14ac:dyDescent="0.3">
      <c r="A353">
        <f t="shared" ref="A353:A362" si="13">+A352</f>
        <v>2032</v>
      </c>
      <c r="B353">
        <f t="shared" si="11"/>
        <v>3</v>
      </c>
      <c r="E353" s="40">
        <f>+Coef!$B$5+'Data LT Inputs'!D353*Coef!$B$6+'Data LT Inputs'!E353*Coef!$B$7+'Data LT Inputs'!F353*Coef!$B$8+'Data LT Inputs'!G353*Coef!$B$9+'Data LT Inputs'!H353*Coef!$B$10+'Data LT Inputs'!I353*Coef!$B$11+'Data LT Inputs'!J353*Coef!$B$12</f>
        <v>157480.07959238993</v>
      </c>
      <c r="F353" s="41">
        <f t="shared" si="10"/>
        <v>157480.07959238993</v>
      </c>
      <c r="G353" s="50"/>
      <c r="H353" s="43">
        <f>+$J$113*$G$362</f>
        <v>148567.48124437555</v>
      </c>
      <c r="I353" s="43"/>
      <c r="L353" s="26"/>
      <c r="M353" s="26"/>
      <c r="N353" s="42">
        <v>157510.492</v>
      </c>
    </row>
    <row r="354" spans="1:14" x14ac:dyDescent="0.3">
      <c r="A354">
        <f t="shared" si="13"/>
        <v>2032</v>
      </c>
      <c r="B354">
        <f t="shared" si="11"/>
        <v>4</v>
      </c>
      <c r="E354" s="40">
        <f>+Coef!$B$5+'Data LT Inputs'!D354*Coef!$B$6+'Data LT Inputs'!E354*Coef!$B$7+'Data LT Inputs'!F354*Coef!$B$8+'Data LT Inputs'!G354*Coef!$B$9+'Data LT Inputs'!H354*Coef!$B$10+'Data LT Inputs'!I354*Coef!$B$11+'Data LT Inputs'!J354*Coef!$B$12</f>
        <v>158289.26843108336</v>
      </c>
      <c r="F354" s="41">
        <f t="shared" si="10"/>
        <v>158289.26843108336</v>
      </c>
      <c r="G354" s="50"/>
      <c r="H354" s="43">
        <f>+$J$114*$G$362</f>
        <v>162377.47804185425</v>
      </c>
      <c r="I354" s="43"/>
      <c r="L354" s="26"/>
      <c r="M354" s="26"/>
      <c r="N354" s="42">
        <v>158320.56599999999</v>
      </c>
    </row>
    <row r="355" spans="1:14" x14ac:dyDescent="0.3">
      <c r="A355">
        <f t="shared" si="13"/>
        <v>2032</v>
      </c>
      <c r="B355">
        <f t="shared" si="11"/>
        <v>5</v>
      </c>
      <c r="E355" s="40">
        <f>+Coef!$B$5+'Data LT Inputs'!D355*Coef!$B$6+'Data LT Inputs'!E355*Coef!$B$7+'Data LT Inputs'!F355*Coef!$B$8+'Data LT Inputs'!G355*Coef!$B$9+'Data LT Inputs'!H355*Coef!$B$10+'Data LT Inputs'!I355*Coef!$B$11+'Data LT Inputs'!J355*Coef!$B$12</f>
        <v>159795.56579678788</v>
      </c>
      <c r="F355" s="41">
        <f t="shared" si="10"/>
        <v>159795.56579678788</v>
      </c>
      <c r="G355" s="50"/>
      <c r="H355" s="43">
        <f>+$J$115*$G$362</f>
        <v>158789.89685694108</v>
      </c>
      <c r="I355" s="43"/>
      <c r="L355" s="26"/>
      <c r="M355" s="26"/>
      <c r="N355" s="42">
        <v>159827.54199999999</v>
      </c>
    </row>
    <row r="356" spans="1:14" x14ac:dyDescent="0.3">
      <c r="A356">
        <f t="shared" si="13"/>
        <v>2032</v>
      </c>
      <c r="B356">
        <f t="shared" si="11"/>
        <v>6</v>
      </c>
      <c r="E356" s="40">
        <f>+Coef!$B$5+'Data LT Inputs'!D356*Coef!$B$6+'Data LT Inputs'!E356*Coef!$B$7+'Data LT Inputs'!F356*Coef!$B$8+'Data LT Inputs'!G356*Coef!$B$9+'Data LT Inputs'!H356*Coef!$B$10+'Data LT Inputs'!I356*Coef!$B$11+'Data LT Inputs'!J356*Coef!$B$12</f>
        <v>160658.36821122788</v>
      </c>
      <c r="F356" s="41">
        <f t="shared" si="10"/>
        <v>160658.36821122788</v>
      </c>
      <c r="G356" s="50"/>
      <c r="H356" s="43">
        <f>+$J$116*$G$362</f>
        <v>170159.12471198131</v>
      </c>
      <c r="I356" s="43"/>
      <c r="L356" s="26"/>
      <c r="M356" s="26"/>
      <c r="N356" s="42">
        <v>160691.17800000001</v>
      </c>
    </row>
    <row r="357" spans="1:14" x14ac:dyDescent="0.3">
      <c r="A357">
        <f t="shared" si="13"/>
        <v>2032</v>
      </c>
      <c r="B357">
        <f t="shared" si="11"/>
        <v>7</v>
      </c>
      <c r="E357" s="40">
        <f>+Coef!$B$5+'Data LT Inputs'!D357*Coef!$B$6+'Data LT Inputs'!E357*Coef!$B$7+'Data LT Inputs'!F357*Coef!$B$8+'Data LT Inputs'!G357*Coef!$B$9+'Data LT Inputs'!H357*Coef!$B$10+'Data LT Inputs'!I357*Coef!$B$11+'Data LT Inputs'!J357*Coef!$B$12</f>
        <v>161279.58783547691</v>
      </c>
      <c r="F357" s="41">
        <f t="shared" si="10"/>
        <v>161279.58783547691</v>
      </c>
      <c r="G357" s="50"/>
      <c r="H357" s="43">
        <f>+$J$117*$G$362</f>
        <v>158431.96472342467</v>
      </c>
      <c r="I357" s="43"/>
      <c r="L357" s="26"/>
      <c r="M357" s="26"/>
      <c r="N357" s="42">
        <v>161352.01</v>
      </c>
    </row>
    <row r="358" spans="1:14" x14ac:dyDescent="0.3">
      <c r="A358">
        <f t="shared" si="13"/>
        <v>2032</v>
      </c>
      <c r="B358">
        <f t="shared" si="11"/>
        <v>8</v>
      </c>
      <c r="E358" s="40">
        <f>+Coef!$B$5+'Data LT Inputs'!D358*Coef!$B$6+'Data LT Inputs'!E358*Coef!$B$7+'Data LT Inputs'!F358*Coef!$B$8+'Data LT Inputs'!G358*Coef!$B$9+'Data LT Inputs'!H358*Coef!$B$10+'Data LT Inputs'!I358*Coef!$B$11+'Data LT Inputs'!J358*Coef!$B$12</f>
        <v>160865.07650384752</v>
      </c>
      <c r="F358" s="41">
        <f t="shared" si="10"/>
        <v>160865.07650384752</v>
      </c>
      <c r="G358" s="50"/>
      <c r="H358" s="43">
        <f>+$J$118*$G$362</f>
        <v>164012.35301190772</v>
      </c>
      <c r="I358" s="43"/>
      <c r="L358" s="26"/>
      <c r="M358" s="26"/>
      <c r="N358" s="42">
        <v>160899.93900000001</v>
      </c>
    </row>
    <row r="359" spans="1:14" x14ac:dyDescent="0.3">
      <c r="A359">
        <f t="shared" si="13"/>
        <v>2032</v>
      </c>
      <c r="B359">
        <f t="shared" si="11"/>
        <v>9</v>
      </c>
      <c r="E359" s="40">
        <f>+Coef!$B$5+'Data LT Inputs'!D359*Coef!$B$6+'Data LT Inputs'!E359*Coef!$B$7+'Data LT Inputs'!F359*Coef!$B$8+'Data LT Inputs'!G359*Coef!$B$9+'Data LT Inputs'!H359*Coef!$B$10+'Data LT Inputs'!I359*Coef!$B$11+'Data LT Inputs'!J359*Coef!$B$12</f>
        <v>159455.0565967758</v>
      </c>
      <c r="F359" s="41">
        <f t="shared" si="10"/>
        <v>159455.0565967758</v>
      </c>
      <c r="G359" s="50"/>
      <c r="H359" s="43">
        <f>+$J$119*$G$362</f>
        <v>154992.09893292221</v>
      </c>
      <c r="I359" s="43"/>
      <c r="L359" s="26"/>
      <c r="M359" s="26"/>
      <c r="N359" s="42">
        <v>159491.31700000001</v>
      </c>
    </row>
    <row r="360" spans="1:14" x14ac:dyDescent="0.3">
      <c r="A360">
        <f t="shared" si="13"/>
        <v>2032</v>
      </c>
      <c r="B360">
        <f>+B348</f>
        <v>10</v>
      </c>
      <c r="E360" s="40">
        <f>+Coef!$B$5+'Data LT Inputs'!D360*Coef!$B$6+'Data LT Inputs'!E360*Coef!$B$7+'Data LT Inputs'!F360*Coef!$B$8+'Data LT Inputs'!G360*Coef!$B$9+'Data LT Inputs'!H360*Coef!$B$10+'Data LT Inputs'!I360*Coef!$B$11+'Data LT Inputs'!J360*Coef!$B$12</f>
        <v>157261.33312866482</v>
      </c>
      <c r="F360" s="41">
        <f t="shared" si="10"/>
        <v>157261.33312866482</v>
      </c>
      <c r="G360" s="50"/>
      <c r="H360" s="43">
        <f>+$J$120*$G$362</f>
        <v>159480.26575392613</v>
      </c>
      <c r="I360" s="43"/>
      <c r="L360" s="26"/>
      <c r="M360" s="26"/>
      <c r="N360" s="42">
        <v>157299.155</v>
      </c>
    </row>
    <row r="361" spans="1:14" x14ac:dyDescent="0.3">
      <c r="A361">
        <f t="shared" si="13"/>
        <v>2032</v>
      </c>
      <c r="B361">
        <f t="shared" si="11"/>
        <v>11</v>
      </c>
      <c r="E361" s="40">
        <f>+Coef!$B$5+'Data LT Inputs'!D361*Coef!$B$6+'Data LT Inputs'!E361*Coef!$B$7+'Data LT Inputs'!F361*Coef!$B$8+'Data LT Inputs'!G361*Coef!$B$9+'Data LT Inputs'!H361*Coef!$B$10+'Data LT Inputs'!I361*Coef!$B$11+'Data LT Inputs'!J361*Coef!$B$12</f>
        <v>154589.55550131432</v>
      </c>
      <c r="F361" s="41">
        <f t="shared" si="10"/>
        <v>154589.55550131432</v>
      </c>
      <c r="G361" s="50"/>
      <c r="H361" s="43">
        <f>+$J$121*$G$362</f>
        <v>156764.73572513336</v>
      </c>
      <c r="I361" s="43"/>
      <c r="L361" s="26"/>
      <c r="M361" s="26"/>
      <c r="N361" s="42">
        <v>154629.147</v>
      </c>
    </row>
    <row r="362" spans="1:14" x14ac:dyDescent="0.3">
      <c r="A362">
        <f t="shared" si="13"/>
        <v>2032</v>
      </c>
      <c r="B362">
        <f t="shared" si="11"/>
        <v>12</v>
      </c>
      <c r="E362" s="40">
        <f>+Coef!$B$5+'Data LT Inputs'!D362*Coef!$B$6+'Data LT Inputs'!E362*Coef!$B$7+'Data LT Inputs'!F362*Coef!$B$8+'Data LT Inputs'!G362*Coef!$B$9+'Data LT Inputs'!H362*Coef!$B$10+'Data LT Inputs'!I362*Coef!$B$11+'Data LT Inputs'!J362*Coef!$B$12</f>
        <v>153585.78899315116</v>
      </c>
      <c r="F362" s="41">
        <f t="shared" si="10"/>
        <v>153585.78899315116</v>
      </c>
      <c r="G362" s="50">
        <f>SUM(F351:F362)</f>
        <v>1897511.4132011074</v>
      </c>
      <c r="H362" s="45">
        <f>+$J$122*$G$362</f>
        <v>152656.83048574021</v>
      </c>
      <c r="I362" s="43">
        <f>SUM(H351:H362)</f>
        <v>1897511.4132011074</v>
      </c>
      <c r="L362" s="26"/>
      <c r="M362" s="26"/>
      <c r="N362" s="42">
        <v>153626.74400000001</v>
      </c>
    </row>
    <row r="363" spans="1:14" x14ac:dyDescent="0.3">
      <c r="A363">
        <f>+A351+1</f>
        <v>2033</v>
      </c>
      <c r="B363">
        <f>+B351</f>
        <v>1</v>
      </c>
      <c r="E363" s="40">
        <f>+Coef!$B$5+'Data LT Inputs'!D363*Coef!$B$6+'Data LT Inputs'!E363*Coef!$B$7+'Data LT Inputs'!F363*Coef!$B$8+'Data LT Inputs'!G363*Coef!$B$9+'Data LT Inputs'!H363*Coef!$B$10+'Data LT Inputs'!I363*Coef!$B$11+'Data LT Inputs'!J363*Coef!$B$12</f>
        <v>153115.44935726913</v>
      </c>
      <c r="F363" s="41">
        <f t="shared" si="10"/>
        <v>153115.44935726913</v>
      </c>
      <c r="G363" s="46">
        <f>+G362/G350-1</f>
        <v>-2.2270416807854798E-2</v>
      </c>
      <c r="H363" s="43">
        <f>+$J$111*$G$374</f>
        <v>151837.24964227816</v>
      </c>
      <c r="I363" s="54">
        <f>+I362/I350-1</f>
        <v>-2.2270416807854798E-2</v>
      </c>
      <c r="L363" s="26"/>
      <c r="M363" s="26"/>
      <c r="N363" s="42">
        <v>153157.655</v>
      </c>
    </row>
    <row r="364" spans="1:14" x14ac:dyDescent="0.3">
      <c r="A364">
        <f>+A363</f>
        <v>2033</v>
      </c>
      <c r="B364">
        <f t="shared" si="11"/>
        <v>2</v>
      </c>
      <c r="E364" s="40">
        <f>+Coef!$B$5+'Data LT Inputs'!D364*Coef!$B$6+'Data LT Inputs'!E364*Coef!$B$7+'Data LT Inputs'!F364*Coef!$B$8+'Data LT Inputs'!G364*Coef!$B$9+'Data LT Inputs'!H364*Coef!$B$10+'Data LT Inputs'!I364*Coef!$B$11+'Data LT Inputs'!J364*Coef!$B$12</f>
        <v>152925.31781276962</v>
      </c>
      <c r="F364" s="41">
        <f t="shared" si="10"/>
        <v>152925.31781276962</v>
      </c>
      <c r="H364" s="43">
        <f>+$J$112*$G$374</f>
        <v>149754.26865898058</v>
      </c>
      <c r="I364" s="59"/>
      <c r="L364" s="26"/>
      <c r="M364" s="26"/>
      <c r="N364" s="42">
        <v>152968.658</v>
      </c>
    </row>
    <row r="365" spans="1:14" x14ac:dyDescent="0.3">
      <c r="A365">
        <f t="shared" ref="A365:A374" si="14">+A364</f>
        <v>2033</v>
      </c>
      <c r="B365">
        <f t="shared" si="11"/>
        <v>3</v>
      </c>
      <c r="E365" s="40">
        <f>+Coef!$B$5+'Data LT Inputs'!D365*Coef!$B$6+'Data LT Inputs'!E365*Coef!$B$7+'Data LT Inputs'!F365*Coef!$B$8+'Data LT Inputs'!G365*Coef!$B$9+'Data LT Inputs'!H365*Coef!$B$10+'Data LT Inputs'!I365*Coef!$B$11+'Data LT Inputs'!J365*Coef!$B$12</f>
        <v>153103.00183584931</v>
      </c>
      <c r="F365" s="41">
        <f t="shared" si="10"/>
        <v>153103.00183584931</v>
      </c>
      <c r="H365" s="43">
        <f>+$J$113*$G$374</f>
        <v>143943.74755239373</v>
      </c>
      <c r="I365" s="59"/>
      <c r="L365" s="26"/>
      <c r="M365" s="26"/>
      <c r="N365" s="42">
        <v>153147.36499999999</v>
      </c>
    </row>
    <row r="366" spans="1:14" x14ac:dyDescent="0.3">
      <c r="A366">
        <f t="shared" si="14"/>
        <v>2033</v>
      </c>
      <c r="B366">
        <f t="shared" si="11"/>
        <v>4</v>
      </c>
      <c r="E366" s="40">
        <f>+Coef!$B$5+'Data LT Inputs'!D366*Coef!$B$6+'Data LT Inputs'!E366*Coef!$B$7+'Data LT Inputs'!F366*Coef!$B$8+'Data LT Inputs'!G366*Coef!$B$9+'Data LT Inputs'!H366*Coef!$B$10+'Data LT Inputs'!I366*Coef!$B$11+'Data LT Inputs'!J366*Coef!$B$12</f>
        <v>153712.48414002941</v>
      </c>
      <c r="F366" s="41">
        <f t="shared" si="10"/>
        <v>153712.48414002941</v>
      </c>
      <c r="H366" s="43">
        <f>+$J$114*$G$374</f>
        <v>157323.94809201147</v>
      </c>
      <c r="I366" s="59"/>
      <c r="L366" s="26"/>
      <c r="M366" s="26"/>
      <c r="N366" s="42">
        <v>153757.785</v>
      </c>
    </row>
    <row r="367" spans="1:14" x14ac:dyDescent="0.3">
      <c r="A367">
        <f t="shared" si="14"/>
        <v>2033</v>
      </c>
      <c r="B367">
        <f t="shared" si="11"/>
        <v>5</v>
      </c>
      <c r="E367" s="40">
        <f>+Coef!$B$5+'Data LT Inputs'!D367*Coef!$B$6+'Data LT Inputs'!E367*Coef!$B$7+'Data LT Inputs'!F367*Coef!$B$8+'Data LT Inputs'!G367*Coef!$B$9+'Data LT Inputs'!H367*Coef!$B$10+'Data LT Inputs'!I367*Coef!$B$11+'Data LT Inputs'!J367*Coef!$B$12</f>
        <v>155063.82525421793</v>
      </c>
      <c r="F367" s="41">
        <f t="shared" si="10"/>
        <v>155063.82525421793</v>
      </c>
      <c r="H367" s="43">
        <f>+$J$115*$G$374</f>
        <v>153848.02000815689</v>
      </c>
      <c r="I367" s="59"/>
      <c r="L367" s="26"/>
      <c r="M367" s="26"/>
      <c r="N367" s="42">
        <v>155109.85200000001</v>
      </c>
    </row>
    <row r="368" spans="1:14" x14ac:dyDescent="0.3">
      <c r="A368">
        <f t="shared" si="14"/>
        <v>2033</v>
      </c>
      <c r="B368">
        <f t="shared" si="11"/>
        <v>6</v>
      </c>
      <c r="E368" s="40">
        <f>+Coef!$B$5+'Data LT Inputs'!D368*Coef!$B$6+'Data LT Inputs'!E368*Coef!$B$7+'Data LT Inputs'!F368*Coef!$B$8+'Data LT Inputs'!G368*Coef!$B$9+'Data LT Inputs'!H368*Coef!$B$10+'Data LT Inputs'!I368*Coef!$B$11+'Data LT Inputs'!J368*Coef!$B$12</f>
        <v>155779.36707919289</v>
      </c>
      <c r="F368" s="41">
        <f t="shared" si="10"/>
        <v>155779.36707919289</v>
      </c>
      <c r="H368" s="43">
        <f>+$J$116*$G$374</f>
        <v>164863.41348810465</v>
      </c>
      <c r="I368" s="59"/>
      <c r="L368" s="26"/>
      <c r="M368" s="26"/>
      <c r="N368" s="42">
        <v>155826.272</v>
      </c>
    </row>
    <row r="369" spans="1:14" x14ac:dyDescent="0.3">
      <c r="A369">
        <f t="shared" si="14"/>
        <v>2033</v>
      </c>
      <c r="B369">
        <f t="shared" si="11"/>
        <v>7</v>
      </c>
      <c r="E369" s="40">
        <f>+Coef!$B$5+'Data LT Inputs'!D369*Coef!$B$6+'Data LT Inputs'!E369*Coef!$B$7+'Data LT Inputs'!F369*Coef!$B$8+'Data LT Inputs'!G369*Coef!$B$9+'Data LT Inputs'!H369*Coef!$B$10+'Data LT Inputs'!I369*Coef!$B$11+'Data LT Inputs'!J369*Coef!$B$12</f>
        <v>156248.61724427319</v>
      </c>
      <c r="F369" s="41">
        <f t="shared" si="10"/>
        <v>156248.61724427319</v>
      </c>
      <c r="H369" s="43">
        <f>+$J$117*$G$374</f>
        <v>153501.22747835002</v>
      </c>
      <c r="I369" s="59"/>
      <c r="L369" s="26"/>
      <c r="M369" s="26"/>
      <c r="N369" s="42">
        <v>156335.18299999999</v>
      </c>
    </row>
    <row r="370" spans="1:14" x14ac:dyDescent="0.3">
      <c r="A370">
        <f t="shared" si="14"/>
        <v>2033</v>
      </c>
      <c r="B370">
        <f t="shared" si="11"/>
        <v>8</v>
      </c>
      <c r="E370" s="40">
        <f>+Coef!$B$5+'Data LT Inputs'!D370*Coef!$B$6+'Data LT Inputs'!E370*Coef!$B$7+'Data LT Inputs'!F370*Coef!$B$8+'Data LT Inputs'!G370*Coef!$B$9+'Data LT Inputs'!H370*Coef!$B$10+'Data LT Inputs'!I370*Coef!$B$11+'Data LT Inputs'!J370*Coef!$B$12</f>
        <v>155680.94823215393</v>
      </c>
      <c r="F370" s="41">
        <f t="shared" si="10"/>
        <v>155680.94823215393</v>
      </c>
      <c r="H370" s="43">
        <f>+$J$118*$G$374</f>
        <v>158907.94230122885</v>
      </c>
      <c r="I370" s="59"/>
      <c r="L370" s="26"/>
      <c r="M370" s="26"/>
      <c r="N370" s="42">
        <v>155729.99100000001</v>
      </c>
    </row>
    <row r="371" spans="1:14" x14ac:dyDescent="0.3">
      <c r="A371">
        <f t="shared" si="14"/>
        <v>2033</v>
      </c>
      <c r="B371">
        <f t="shared" si="11"/>
        <v>9</v>
      </c>
      <c r="E371" s="40">
        <f>+Coef!$B$5+'Data LT Inputs'!D371*Coef!$B$6+'Data LT Inputs'!E371*Coef!$B$7+'Data LT Inputs'!F371*Coef!$B$8+'Data LT Inputs'!G371*Coef!$B$9+'Data LT Inputs'!H371*Coef!$B$10+'Data LT Inputs'!I371*Coef!$B$11+'Data LT Inputs'!J371*Coef!$B$12</f>
        <v>154130.25441915306</v>
      </c>
      <c r="F371" s="41">
        <f t="shared" si="10"/>
        <v>154130.25441915306</v>
      </c>
      <c r="H371" s="43">
        <f>+$J$119*$G$374</f>
        <v>150168.41757395549</v>
      </c>
      <c r="I371" s="59"/>
      <c r="L371" s="26"/>
      <c r="M371" s="26"/>
      <c r="N371" s="42">
        <v>154180.72899999999</v>
      </c>
    </row>
    <row r="372" spans="1:14" x14ac:dyDescent="0.3">
      <c r="A372">
        <f t="shared" si="14"/>
        <v>2033</v>
      </c>
      <c r="B372">
        <f>+B360</f>
        <v>10</v>
      </c>
      <c r="E372" s="40">
        <f>+Coef!$B$5+'Data LT Inputs'!D372*Coef!$B$6+'Data LT Inputs'!E372*Coef!$B$7+'Data LT Inputs'!F372*Coef!$B$8+'Data LT Inputs'!G372*Coef!$B$9+'Data LT Inputs'!H372*Coef!$B$10+'Data LT Inputs'!I372*Coef!$B$11+'Data LT Inputs'!J372*Coef!$B$12</f>
        <v>151733.78994360438</v>
      </c>
      <c r="F372" s="41">
        <f t="shared" si="10"/>
        <v>151733.78994360438</v>
      </c>
      <c r="H372" s="43">
        <f>+$J$120*$G$374</f>
        <v>154516.90316746809</v>
      </c>
      <c r="I372" s="59"/>
      <c r="L372" s="26"/>
      <c r="M372" s="26"/>
      <c r="N372" s="42">
        <v>151785.85</v>
      </c>
    </row>
    <row r="373" spans="1:14" x14ac:dyDescent="0.3">
      <c r="A373">
        <f t="shared" si="14"/>
        <v>2033</v>
      </c>
      <c r="B373">
        <f t="shared" si="11"/>
        <v>11</v>
      </c>
      <c r="E373" s="40">
        <f>+Coef!$B$5+'Data LT Inputs'!D373*Coef!$B$6+'Data LT Inputs'!E373*Coef!$B$7+'Data LT Inputs'!F373*Coef!$B$8+'Data LT Inputs'!G373*Coef!$B$9+'Data LT Inputs'!H373*Coef!$B$10+'Data LT Inputs'!I373*Coef!$B$11+'Data LT Inputs'!J373*Coef!$B$12</f>
        <v>149003.4096654336</v>
      </c>
      <c r="F373" s="41">
        <f t="shared" si="10"/>
        <v>149003.4096654336</v>
      </c>
      <c r="H373" s="43">
        <f>+$J$121*$G$374</f>
        <v>151885.88616656372</v>
      </c>
      <c r="I373" s="59"/>
      <c r="L373" s="26"/>
      <c r="M373" s="26"/>
      <c r="N373" s="42">
        <v>149057.28599999999</v>
      </c>
    </row>
    <row r="374" spans="1:14" x14ac:dyDescent="0.3">
      <c r="A374">
        <f t="shared" si="14"/>
        <v>2033</v>
      </c>
      <c r="B374">
        <f t="shared" si="11"/>
        <v>12</v>
      </c>
      <c r="E374" s="40">
        <f>+Coef!$B$5+'Data LT Inputs'!D374*Coef!$B$6+'Data LT Inputs'!E374*Coef!$B$7+'Data LT Inputs'!F374*Coef!$B$8+'Data LT Inputs'!G374*Coef!$B$9+'Data LT Inputs'!H374*Coef!$B$10+'Data LT Inputs'!I374*Coef!$B$11+'Data LT Inputs'!J374*Coef!$B$12</f>
        <v>147960.38675692765</v>
      </c>
      <c r="F374" s="41">
        <f t="shared" si="10"/>
        <v>147960.38675692765</v>
      </c>
      <c r="G374" s="50">
        <f>SUM(F363:F374)</f>
        <v>1838456.8517408744</v>
      </c>
      <c r="H374" s="45">
        <f>+$J$122*$G$374</f>
        <v>147905.82761138276</v>
      </c>
      <c r="I374" s="43">
        <f>SUM(H363:H374)</f>
        <v>1838456.8517408746</v>
      </c>
      <c r="L374" s="26"/>
      <c r="M374" s="26"/>
      <c r="N374" s="42">
        <v>148015.67800000001</v>
      </c>
    </row>
    <row r="375" spans="1:14" x14ac:dyDescent="0.3">
      <c r="A375" s="30">
        <f t="shared" ref="A375:A386" si="15">+A363+1</f>
        <v>2034</v>
      </c>
      <c r="B375" s="30">
        <f t="shared" si="11"/>
        <v>1</v>
      </c>
      <c r="E375" s="40">
        <f>+Coef!$B$5+'Data LT Inputs'!D375*Coef!$B$6+'Data LT Inputs'!E375*Coef!$B$7+'Data LT Inputs'!F375*Coef!$B$8+'Data LT Inputs'!G375*Coef!$B$9+'Data LT Inputs'!H375*Coef!$B$10+'Data LT Inputs'!I375*Coef!$B$11+'Data LT Inputs'!J375*Coef!$B$12</f>
        <v>147487.39671671941</v>
      </c>
      <c r="F375" s="41">
        <f t="shared" si="10"/>
        <v>147487.39671671941</v>
      </c>
      <c r="G375" s="46">
        <f>+G374/G362-1</f>
        <v>-3.112211133455467E-2</v>
      </c>
      <c r="H375" s="43">
        <f>+$J$111*$G$386</f>
        <v>145929.31765211592</v>
      </c>
      <c r="I375" s="54">
        <f>+I374/I362-1</f>
        <v>-3.1122111334554559E-2</v>
      </c>
      <c r="L375" s="26"/>
      <c r="M375" s="26"/>
      <c r="N375" s="42">
        <v>147521.16694841353</v>
      </c>
    </row>
    <row r="376" spans="1:14" x14ac:dyDescent="0.3">
      <c r="A376" s="30">
        <f t="shared" si="15"/>
        <v>2034</v>
      </c>
      <c r="B376" s="30">
        <f t="shared" si="11"/>
        <v>2</v>
      </c>
      <c r="E376" s="40">
        <f>+Coef!$B$5+'Data LT Inputs'!D376*Coef!$B$6+'Data LT Inputs'!E376*Coef!$B$7+'Data LT Inputs'!F376*Coef!$B$8+'Data LT Inputs'!G376*Coef!$B$9+'Data LT Inputs'!H376*Coef!$B$10+'Data LT Inputs'!I376*Coef!$B$11+'Data LT Inputs'!J376*Coef!$B$12</f>
        <v>147195.66461256868</v>
      </c>
      <c r="F376" s="41">
        <f t="shared" si="10"/>
        <v>147195.66461256868</v>
      </c>
      <c r="H376" s="43">
        <f>+$J$112*$G$386</f>
        <v>143927.38469896323</v>
      </c>
      <c r="I376" s="59"/>
      <c r="L376" s="26"/>
      <c r="M376" s="26"/>
      <c r="N376" s="42">
        <v>147229.52756752368</v>
      </c>
    </row>
    <row r="377" spans="1:14" x14ac:dyDescent="0.3">
      <c r="A377" s="30">
        <f t="shared" si="15"/>
        <v>2034</v>
      </c>
      <c r="B377" s="30">
        <f t="shared" si="11"/>
        <v>3</v>
      </c>
      <c r="E377" s="40">
        <f>+Coef!$B$5+'Data LT Inputs'!D377*Coef!$B$6+'Data LT Inputs'!E377*Coef!$B$7+'Data LT Inputs'!F377*Coef!$B$8+'Data LT Inputs'!G377*Coef!$B$9+'Data LT Inputs'!H377*Coef!$B$10+'Data LT Inputs'!I377*Coef!$B$11+'Data LT Inputs'!J377*Coef!$B$12</f>
        <v>147254.05661121523</v>
      </c>
      <c r="F377" s="41">
        <f t="shared" si="10"/>
        <v>147254.05661121523</v>
      </c>
      <c r="H377" s="43">
        <f>+$J$113*$G$386</f>
        <v>138342.94884883348</v>
      </c>
      <c r="I377" s="59"/>
      <c r="L377" s="26"/>
      <c r="M377" s="26"/>
      <c r="N377" s="42">
        <v>147287.90197100394</v>
      </c>
    </row>
    <row r="378" spans="1:14" x14ac:dyDescent="0.3">
      <c r="A378" s="30">
        <f t="shared" si="15"/>
        <v>2034</v>
      </c>
      <c r="B378" s="30">
        <f t="shared" si="11"/>
        <v>4</v>
      </c>
      <c r="E378" s="40">
        <f>+Coef!$B$5+'Data LT Inputs'!D378*Coef!$B$6+'Data LT Inputs'!E378*Coef!$B$7+'Data LT Inputs'!F378*Coef!$B$8+'Data LT Inputs'!G378*Coef!$B$9+'Data LT Inputs'!H378*Coef!$B$10+'Data LT Inputs'!I378*Coef!$B$11+'Data LT Inputs'!J378*Coef!$B$12</f>
        <v>147689.45032690914</v>
      </c>
      <c r="F378" s="41">
        <f t="shared" si="10"/>
        <v>147689.45032690914</v>
      </c>
      <c r="H378" s="43">
        <f>+$J$114*$G$386</f>
        <v>151202.53066683296</v>
      </c>
      <c r="I378" s="59"/>
      <c r="L378" s="26"/>
      <c r="M378" s="26"/>
      <c r="N378" s="42">
        <v>147723.19033952311</v>
      </c>
    </row>
    <row r="379" spans="1:14" x14ac:dyDescent="0.3">
      <c r="A379" s="30">
        <f t="shared" si="15"/>
        <v>2034</v>
      </c>
      <c r="B379" s="30">
        <f t="shared" si="11"/>
        <v>5</v>
      </c>
      <c r="E379" s="40">
        <f>+Coef!$B$5+'Data LT Inputs'!D379*Coef!$B$6+'Data LT Inputs'!E379*Coef!$B$7+'Data LT Inputs'!F379*Coef!$B$8+'Data LT Inputs'!G379*Coef!$B$9+'Data LT Inputs'!H379*Coef!$B$10+'Data LT Inputs'!I379*Coef!$B$11+'Data LT Inputs'!J379*Coef!$B$12</f>
        <v>148994.01380935757</v>
      </c>
      <c r="F379" s="41">
        <f t="shared" si="10"/>
        <v>148994.01380935757</v>
      </c>
      <c r="H379" s="43">
        <f>+$J$115*$G$386</f>
        <v>147861.84967662959</v>
      </c>
      <c r="I379" s="59"/>
      <c r="L379" s="26"/>
      <c r="M379" s="26"/>
      <c r="N379" s="42">
        <v>149027.41843396999</v>
      </c>
    </row>
    <row r="380" spans="1:14" x14ac:dyDescent="0.3">
      <c r="A380" s="30">
        <f t="shared" si="15"/>
        <v>2034</v>
      </c>
      <c r="B380" s="30">
        <f t="shared" si="11"/>
        <v>6</v>
      </c>
      <c r="E380" s="40">
        <f>+Coef!$B$5+'Data LT Inputs'!D380*Coef!$B$6+'Data LT Inputs'!E380*Coef!$B$7+'Data LT Inputs'!F380*Coef!$B$8+'Data LT Inputs'!G380*Coef!$B$9+'Data LT Inputs'!H380*Coef!$B$10+'Data LT Inputs'!I380*Coef!$B$11+'Data LT Inputs'!J380*Coef!$B$12</f>
        <v>149708.13207160146</v>
      </c>
      <c r="F380" s="41">
        <f t="shared" si="10"/>
        <v>149708.13207160146</v>
      </c>
      <c r="H380" s="43">
        <f>+$J$116*$G$386</f>
        <v>158448.63821491954</v>
      </c>
      <c r="I380" s="59"/>
      <c r="L380" s="26"/>
      <c r="M380" s="26"/>
      <c r="N380" s="42">
        <v>149741.35379757482</v>
      </c>
    </row>
    <row r="381" spans="1:14" x14ac:dyDescent="0.3">
      <c r="A381" s="30">
        <f t="shared" si="15"/>
        <v>2034</v>
      </c>
      <c r="B381" s="30">
        <f t="shared" si="11"/>
        <v>7</v>
      </c>
      <c r="E381" s="40">
        <f>+Coef!$B$5+'Data LT Inputs'!D381*Coef!$B$6+'Data LT Inputs'!E381*Coef!$B$7+'Data LT Inputs'!F381*Coef!$B$8+'Data LT Inputs'!G381*Coef!$B$9+'Data LT Inputs'!H381*Coef!$B$10+'Data LT Inputs'!I381*Coef!$B$11+'Data LT Inputs'!J381*Coef!$B$12</f>
        <v>150132.99409936008</v>
      </c>
      <c r="F381" s="41">
        <f t="shared" si="10"/>
        <v>150132.99409936008</v>
      </c>
      <c r="H381" s="43">
        <f>+$J$117*$G$386</f>
        <v>147528.55071764029</v>
      </c>
      <c r="I381" s="59"/>
      <c r="L381" s="26"/>
      <c r="M381" s="26"/>
      <c r="N381" s="42">
        <v>150166.11072189914</v>
      </c>
    </row>
    <row r="382" spans="1:14" x14ac:dyDescent="0.3">
      <c r="A382" s="30">
        <f t="shared" si="15"/>
        <v>2034</v>
      </c>
      <c r="B382" s="30">
        <f t="shared" si="11"/>
        <v>8</v>
      </c>
      <c r="E382" s="40">
        <f>+Coef!$B$5+'Data LT Inputs'!D382*Coef!$B$6+'Data LT Inputs'!E382*Coef!$B$7+'Data LT Inputs'!F382*Coef!$B$8+'Data LT Inputs'!G382*Coef!$B$9+'Data LT Inputs'!H382*Coef!$B$10+'Data LT Inputs'!I382*Coef!$B$11+'Data LT Inputs'!J382*Coef!$B$12</f>
        <v>149608.8201349056</v>
      </c>
      <c r="F382" s="41">
        <f t="shared" si="10"/>
        <v>149608.8201349056</v>
      </c>
      <c r="H382" s="43">
        <f>+$J$118*$G$386</f>
        <v>152724.89223924407</v>
      </c>
      <c r="I382" s="59"/>
      <c r="L382" s="26"/>
      <c r="M382" s="26"/>
      <c r="N382" s="42">
        <v>149642.05727856685</v>
      </c>
    </row>
    <row r="383" spans="1:14" x14ac:dyDescent="0.3">
      <c r="A383" s="30">
        <f t="shared" si="15"/>
        <v>2034</v>
      </c>
      <c r="B383" s="30">
        <f t="shared" si="11"/>
        <v>9</v>
      </c>
      <c r="E383" s="40">
        <f>+Coef!$B$5+'Data LT Inputs'!D383*Coef!$B$6+'Data LT Inputs'!E383*Coef!$B$7+'Data LT Inputs'!F383*Coef!$B$8+'Data LT Inputs'!G383*Coef!$B$9+'Data LT Inputs'!H383*Coef!$B$10+'Data LT Inputs'!I383*Coef!$B$11+'Data LT Inputs'!J383*Coef!$B$12</f>
        <v>148096.24963213204</v>
      </c>
      <c r="F383" s="41">
        <f t="shared" si="10"/>
        <v>148096.24963213204</v>
      </c>
      <c r="H383" s="43">
        <f>+$J$119*$G$386</f>
        <v>144325.41923074666</v>
      </c>
      <c r="I383" s="59"/>
      <c r="L383" s="26"/>
      <c r="M383" s="26"/>
      <c r="N383" s="42">
        <v>148129.86215364217</v>
      </c>
    </row>
    <row r="384" spans="1:14" x14ac:dyDescent="0.3">
      <c r="A384" s="30">
        <f t="shared" si="15"/>
        <v>2034</v>
      </c>
      <c r="B384" s="30">
        <f t="shared" si="11"/>
        <v>10</v>
      </c>
      <c r="E384" s="40">
        <f>+Coef!$B$5+'Data LT Inputs'!D384*Coef!$B$6+'Data LT Inputs'!E384*Coef!$B$7+'Data LT Inputs'!F384*Coef!$B$8+'Data LT Inputs'!G384*Coef!$B$9+'Data LT Inputs'!H384*Coef!$B$10+'Data LT Inputs'!I384*Coef!$B$11+'Data LT Inputs'!J384*Coef!$B$12</f>
        <v>145784.14988810098</v>
      </c>
      <c r="F384" s="41">
        <f t="shared" si="10"/>
        <v>145784.14988810098</v>
      </c>
      <c r="H384" s="43">
        <f>+$J$120*$G$386</f>
        <v>148504.7068362346</v>
      </c>
      <c r="I384" s="59"/>
      <c r="L384" s="26"/>
      <c r="M384" s="26"/>
      <c r="N384" s="42">
        <v>145818.30715868471</v>
      </c>
    </row>
    <row r="385" spans="1:14" x14ac:dyDescent="0.3">
      <c r="A385" s="30">
        <f t="shared" si="15"/>
        <v>2034</v>
      </c>
      <c r="B385" s="30">
        <f t="shared" si="11"/>
        <v>11</v>
      </c>
      <c r="E385" s="40">
        <f>+Coef!$B$5+'Data LT Inputs'!D385*Coef!$B$6+'Data LT Inputs'!E385*Coef!$B$7+'Data LT Inputs'!F385*Coef!$B$8+'Data LT Inputs'!G385*Coef!$B$9+'Data LT Inputs'!H385*Coef!$B$10+'Data LT Inputs'!I385*Coef!$B$11+'Data LT Inputs'!J385*Coef!$B$12</f>
        <v>143027.65618031219</v>
      </c>
      <c r="F385" s="41">
        <f t="shared" si="10"/>
        <v>143027.65618031219</v>
      </c>
      <c r="H385" s="43">
        <f>+$J$121*$G$386</f>
        <v>145976.06174698516</v>
      </c>
      <c r="I385" s="59"/>
      <c r="L385" s="26"/>
      <c r="M385" s="26"/>
      <c r="N385" s="42">
        <v>143062.54977205215</v>
      </c>
    </row>
    <row r="386" spans="1:14" x14ac:dyDescent="0.3">
      <c r="A386" s="30">
        <f t="shared" si="15"/>
        <v>2034</v>
      </c>
      <c r="B386" s="30">
        <f t="shared" si="11"/>
        <v>12</v>
      </c>
      <c r="E386" s="40">
        <f>+Coef!$B$5+'Data LT Inputs'!D386*Coef!$B$6+'Data LT Inputs'!E386*Coef!$B$7+'Data LT Inputs'!F386*Coef!$B$8+'Data LT Inputs'!G386*Coef!$B$9+'Data LT Inputs'!H386*Coef!$B$10+'Data LT Inputs'!I386*Coef!$B$11+'Data LT Inputs'!J386*Coef!$B$12</f>
        <v>141944.58226414054</v>
      </c>
      <c r="F386" s="41">
        <f t="shared" si="10"/>
        <v>141944.58226414054</v>
      </c>
      <c r="G386" s="50">
        <f>SUM(F375:F386)</f>
        <v>1766923.1663473228</v>
      </c>
      <c r="H386" s="45">
        <f>+$J$122*$G$386</f>
        <v>142150.86581817729</v>
      </c>
      <c r="I386" s="43">
        <f>SUM(H375:H386)</f>
        <v>1766923.1663473228</v>
      </c>
      <c r="L386" s="26"/>
      <c r="M386" s="26"/>
      <c r="N386" s="42">
        <v>141979.80050522648</v>
      </c>
    </row>
    <row r="387" spans="1:14" x14ac:dyDescent="0.3">
      <c r="A387" s="1">
        <v>2035</v>
      </c>
      <c r="B387" s="1">
        <v>1</v>
      </c>
      <c r="E387" s="40">
        <f>+Coef!$B$5+'Data LT Inputs'!D387*Coef!$B$6+'Data LT Inputs'!E387*Coef!$B$7+'Data LT Inputs'!F387*Coef!$B$8+'Data LT Inputs'!G387*Coef!$B$9+'Data LT Inputs'!H387*Coef!$B$10+'Data LT Inputs'!I387*Coef!$B$11+'Data LT Inputs'!J387*Coef!$B$12</f>
        <v>141391.68627854335</v>
      </c>
      <c r="F387" s="41">
        <f t="shared" si="10"/>
        <v>141391.68627854335</v>
      </c>
      <c r="G387" s="46">
        <f>+G386/G374-1</f>
        <v>-3.8909635178989821E-2</v>
      </c>
      <c r="H387" s="43">
        <f>+$J$111*$G$398</f>
        <v>140016.29321529003</v>
      </c>
      <c r="I387" s="54">
        <f>+I386/I374-1</f>
        <v>-3.8909635178989932E-2</v>
      </c>
      <c r="L387" s="26"/>
      <c r="M387" s="26"/>
      <c r="N387" s="42"/>
    </row>
    <row r="388" spans="1:14" x14ac:dyDescent="0.3">
      <c r="A388" s="1">
        <v>2035</v>
      </c>
      <c r="B388" s="1">
        <v>2</v>
      </c>
      <c r="E388" s="40">
        <f>+Coef!$B$5+'Data LT Inputs'!D388*Coef!$B$6+'Data LT Inputs'!E388*Coef!$B$7+'Data LT Inputs'!F388*Coef!$B$8+'Data LT Inputs'!G388*Coef!$B$9+'Data LT Inputs'!H388*Coef!$B$10+'Data LT Inputs'!I388*Coef!$B$11+'Data LT Inputs'!J388*Coef!$B$12</f>
        <v>141120.99295123765</v>
      </c>
      <c r="F388" s="41">
        <f t="shared" si="10"/>
        <v>141120.99295123765</v>
      </c>
      <c r="G388" s="50"/>
      <c r="H388" s="43">
        <f>+$J$112*$G$398</f>
        <v>138095.47815306793</v>
      </c>
      <c r="I388" s="43"/>
      <c r="L388" s="26"/>
      <c r="M388" s="26"/>
      <c r="N388" s="42"/>
    </row>
    <row r="389" spans="1:14" x14ac:dyDescent="0.3">
      <c r="A389" s="1">
        <v>2035</v>
      </c>
      <c r="B389" s="1">
        <v>3</v>
      </c>
      <c r="E389" s="40">
        <f>+Coef!$B$5+'Data LT Inputs'!D389*Coef!$B$6+'Data LT Inputs'!E389*Coef!$B$7+'Data LT Inputs'!F389*Coef!$B$8+'Data LT Inputs'!G389*Coef!$B$9+'Data LT Inputs'!H389*Coef!$B$10+'Data LT Inputs'!I389*Coef!$B$11+'Data LT Inputs'!J389*Coef!$B$12</f>
        <v>141222.01602474216</v>
      </c>
      <c r="F389" s="41">
        <f t="shared" si="10"/>
        <v>141222.01602474216</v>
      </c>
      <c r="G389" s="50"/>
      <c r="H389" s="43">
        <f>+$J$113*$G$398</f>
        <v>132737.32243758818</v>
      </c>
      <c r="I389" s="43"/>
      <c r="L389" s="26"/>
      <c r="M389" s="26"/>
      <c r="N389" s="42"/>
    </row>
    <row r="390" spans="1:14" x14ac:dyDescent="0.3">
      <c r="A390" s="1">
        <v>2035</v>
      </c>
      <c r="B390" s="1">
        <v>4</v>
      </c>
      <c r="E390" s="40">
        <f>+Coef!$B$5+'Data LT Inputs'!D390*Coef!$B$6+'Data LT Inputs'!E390*Coef!$B$7+'Data LT Inputs'!F390*Coef!$B$8+'Data LT Inputs'!G390*Coef!$B$9+'Data LT Inputs'!H390*Coef!$B$10+'Data LT Inputs'!I390*Coef!$B$11+'Data LT Inputs'!J390*Coef!$B$12</f>
        <v>141726.64386373619</v>
      </c>
      <c r="F390" s="41">
        <f t="shared" ref="F390:F453" si="16">+E390</f>
        <v>141726.64386373619</v>
      </c>
      <c r="G390" s="50"/>
      <c r="H390" s="43">
        <f>+$J$114*$G$398</f>
        <v>145075.8367774373</v>
      </c>
      <c r="I390" s="43"/>
      <c r="L390" s="26"/>
      <c r="M390" s="26"/>
      <c r="N390" s="42"/>
    </row>
    <row r="391" spans="1:14" x14ac:dyDescent="0.3">
      <c r="A391" s="1">
        <v>2035</v>
      </c>
      <c r="B391" s="1">
        <v>5</v>
      </c>
      <c r="E391" s="40">
        <f>+Coef!$B$5+'Data LT Inputs'!D391*Coef!$B$6+'Data LT Inputs'!E391*Coef!$B$7+'Data LT Inputs'!F391*Coef!$B$8+'Data LT Inputs'!G391*Coef!$B$9+'Data LT Inputs'!H391*Coef!$B$10+'Data LT Inputs'!I391*Coef!$B$11+'Data LT Inputs'!J391*Coef!$B$12</f>
        <v>143051.15264650187</v>
      </c>
      <c r="F391" s="41">
        <f t="shared" si="16"/>
        <v>143051.15264650187</v>
      </c>
      <c r="G391" s="50"/>
      <c r="H391" s="43">
        <f>+$J$115*$G$398</f>
        <v>141870.51945951398</v>
      </c>
      <c r="I391" s="43"/>
      <c r="N391" s="42"/>
    </row>
    <row r="392" spans="1:14" x14ac:dyDescent="0.3">
      <c r="A392" s="1">
        <v>2035</v>
      </c>
      <c r="B392" s="1">
        <v>6</v>
      </c>
      <c r="E392" s="40">
        <f>+Coef!$B$5+'Data LT Inputs'!D392*Coef!$B$6+'Data LT Inputs'!E392*Coef!$B$7+'Data LT Inputs'!F392*Coef!$B$8+'Data LT Inputs'!G392*Coef!$B$9+'Data LT Inputs'!H392*Coef!$B$10+'Data LT Inputs'!I392*Coef!$B$11+'Data LT Inputs'!J392*Coef!$B$12</f>
        <v>143760.57239642786</v>
      </c>
      <c r="F392" s="41">
        <f t="shared" si="16"/>
        <v>143760.57239642786</v>
      </c>
      <c r="G392" s="50"/>
      <c r="H392" s="43">
        <f>+$J$116*$G$398</f>
        <v>152028.33361252208</v>
      </c>
      <c r="I392" s="43"/>
      <c r="N392" s="42"/>
    </row>
    <row r="393" spans="1:14" x14ac:dyDescent="0.3">
      <c r="A393" s="1">
        <v>2035</v>
      </c>
      <c r="B393" s="1">
        <v>7</v>
      </c>
      <c r="E393" s="40">
        <f>+Coef!$B$5+'Data LT Inputs'!D393*Coef!$B$6+'Data LT Inputs'!E393*Coef!$B$7+'Data LT Inputs'!F393*Coef!$B$8+'Data LT Inputs'!G393*Coef!$B$9+'Data LT Inputs'!H393*Coef!$B$10+'Data LT Inputs'!I393*Coef!$B$11+'Data LT Inputs'!J393*Coef!$B$12</f>
        <v>144183.88228344126</v>
      </c>
      <c r="F393" s="41">
        <f t="shared" si="16"/>
        <v>144183.88228344126</v>
      </c>
      <c r="G393" s="50"/>
      <c r="H393" s="43">
        <f>+$J$117*$G$398</f>
        <v>141550.72570236473</v>
      </c>
      <c r="I393" s="43"/>
      <c r="N393" s="42"/>
    </row>
    <row r="394" spans="1:14" x14ac:dyDescent="0.3">
      <c r="A394" s="1">
        <v>2035</v>
      </c>
      <c r="B394" s="1">
        <v>8</v>
      </c>
      <c r="E394" s="40">
        <f>+Coef!$B$5+'Data LT Inputs'!D394*Coef!$B$6+'Data LT Inputs'!E394*Coef!$B$7+'Data LT Inputs'!F394*Coef!$B$8+'Data LT Inputs'!G394*Coef!$B$9+'Data LT Inputs'!H394*Coef!$B$10+'Data LT Inputs'!I394*Coef!$B$11+'Data LT Inputs'!J394*Coef!$B$12</f>
        <v>143652.98395409397</v>
      </c>
      <c r="F394" s="41">
        <f t="shared" si="16"/>
        <v>143652.98395409397</v>
      </c>
      <c r="G394" s="50"/>
      <c r="H394" s="43">
        <f>+$J$118*$G$398</f>
        <v>146536.51258769873</v>
      </c>
      <c r="I394" s="43"/>
      <c r="N394" s="42"/>
    </row>
    <row r="395" spans="1:14" x14ac:dyDescent="0.3">
      <c r="A395" s="1">
        <v>2035</v>
      </c>
      <c r="B395" s="1">
        <v>9</v>
      </c>
      <c r="E395" s="40">
        <f>+Coef!$B$5+'Data LT Inputs'!D395*Coef!$B$6+'Data LT Inputs'!E395*Coef!$B$7+'Data LT Inputs'!F395*Coef!$B$8+'Data LT Inputs'!G395*Coef!$B$9+'Data LT Inputs'!H395*Coef!$B$10+'Data LT Inputs'!I395*Coef!$B$11+'Data LT Inputs'!J395*Coef!$B$12</f>
        <v>142153.49665651497</v>
      </c>
      <c r="F395" s="41">
        <f t="shared" si="16"/>
        <v>142153.49665651497</v>
      </c>
      <c r="G395" s="50"/>
      <c r="H395" s="43">
        <f>+$J$119*$G$398</f>
        <v>138477.38441158179</v>
      </c>
      <c r="I395" s="43"/>
      <c r="N395" s="42"/>
    </row>
    <row r="396" spans="1:14" x14ac:dyDescent="0.3">
      <c r="A396" s="1">
        <v>2035</v>
      </c>
      <c r="B396" s="1">
        <v>10</v>
      </c>
      <c r="E396" s="40">
        <f>+Coef!$B$5+'Data LT Inputs'!D396*Coef!$B$6+'Data LT Inputs'!E396*Coef!$B$7+'Data LT Inputs'!F396*Coef!$B$8+'Data LT Inputs'!G396*Coef!$B$9+'Data LT Inputs'!H396*Coef!$B$10+'Data LT Inputs'!I396*Coef!$B$11+'Data LT Inputs'!J396*Coef!$B$12</f>
        <v>139805.10912500968</v>
      </c>
      <c r="F396" s="41">
        <f t="shared" si="16"/>
        <v>139805.10912500968</v>
      </c>
      <c r="G396" s="50"/>
      <c r="H396" s="43">
        <f>+$J$120*$G$398</f>
        <v>142487.32818584121</v>
      </c>
      <c r="I396" s="43"/>
      <c r="N396" s="42"/>
    </row>
    <row r="397" spans="1:14" x14ac:dyDescent="0.3">
      <c r="A397" s="1">
        <v>2035</v>
      </c>
      <c r="B397" s="1">
        <v>11</v>
      </c>
      <c r="E397" s="40">
        <f>+Coef!$B$5+'Data LT Inputs'!D397*Coef!$B$6+'Data LT Inputs'!E397*Coef!$B$7+'Data LT Inputs'!F397*Coef!$B$8+'Data LT Inputs'!G397*Coef!$B$9+'Data LT Inputs'!H397*Coef!$B$10+'Data LT Inputs'!I397*Coef!$B$11+'Data LT Inputs'!J397*Coef!$B$12</f>
        <v>137129.7086449179</v>
      </c>
      <c r="F397" s="41">
        <f t="shared" si="16"/>
        <v>137129.7086449179</v>
      </c>
      <c r="G397" s="50"/>
      <c r="H397" s="43">
        <f>+$J$121*$G$398</f>
        <v>140061.14324952988</v>
      </c>
      <c r="I397" s="43"/>
      <c r="N397" s="42"/>
    </row>
    <row r="398" spans="1:14" x14ac:dyDescent="0.3">
      <c r="A398" s="1">
        <v>2035</v>
      </c>
      <c r="B398" s="1">
        <v>12</v>
      </c>
      <c r="E398" s="40">
        <f>+Coef!$B$5+'Data LT Inputs'!D398*Coef!$B$6+'Data LT Inputs'!E398*Coef!$B$7+'Data LT Inputs'!F398*Coef!$B$8+'Data LT Inputs'!G398*Coef!$B$9+'Data LT Inputs'!H398*Coef!$B$10+'Data LT Inputs'!I398*Coef!$B$11+'Data LT Inputs'!J398*Coef!$B$12</f>
        <v>136129.57640094892</v>
      </c>
      <c r="F398" s="41">
        <f t="shared" si="16"/>
        <v>136129.57640094892</v>
      </c>
      <c r="G398" s="50">
        <f>SUM(F387:F398)</f>
        <v>1695327.8212261158</v>
      </c>
      <c r="H398" s="45">
        <f>+$J$122*$G$398</f>
        <v>136390.94343367999</v>
      </c>
      <c r="I398" s="43">
        <f>SUM(H387:H398)</f>
        <v>1695327.8212261158</v>
      </c>
      <c r="N398" s="42"/>
    </row>
    <row r="399" spans="1:14" x14ac:dyDescent="0.3">
      <c r="A399" s="1">
        <v>2036</v>
      </c>
      <c r="B399" s="1">
        <v>1</v>
      </c>
      <c r="E399" s="40">
        <f>+Coef!$B$5+'Data LT Inputs'!D399*Coef!$B$6+'Data LT Inputs'!E399*Coef!$B$7+'Data LT Inputs'!F399*Coef!$B$8+'Data LT Inputs'!G399*Coef!$B$9+'Data LT Inputs'!H399*Coef!$B$10+'Data LT Inputs'!I399*Coef!$B$11+'Data LT Inputs'!J399*Coef!$B$12</f>
        <v>135738.66038012496</v>
      </c>
      <c r="F399" s="41">
        <f t="shared" si="16"/>
        <v>135738.66038012496</v>
      </c>
      <c r="G399" s="46">
        <f>+G398/G386-1</f>
        <v>-4.0519784043135609E-2</v>
      </c>
      <c r="H399" s="43">
        <f>+$J$111*$G$410</f>
        <v>134287.82142103603</v>
      </c>
      <c r="I399" s="54">
        <f>+I398/I386-1</f>
        <v>-4.0519784043135609E-2</v>
      </c>
      <c r="N399" s="42"/>
    </row>
    <row r="400" spans="1:14" x14ac:dyDescent="0.3">
      <c r="A400" s="1">
        <v>2036</v>
      </c>
      <c r="B400" s="1">
        <v>2</v>
      </c>
      <c r="E400" s="40">
        <f>+Coef!$B$5+'Data LT Inputs'!D400*Coef!$B$6+'Data LT Inputs'!E400*Coef!$B$7+'Data LT Inputs'!F400*Coef!$B$8+'Data LT Inputs'!G400*Coef!$B$9+'Data LT Inputs'!H400*Coef!$B$10+'Data LT Inputs'!I400*Coef!$B$11+'Data LT Inputs'!J400*Coef!$B$12</f>
        <v>135440.45723682188</v>
      </c>
      <c r="F400" s="41">
        <f t="shared" si="16"/>
        <v>135440.45723682188</v>
      </c>
      <c r="G400" s="50"/>
      <c r="H400" s="43">
        <f>+$J$112*$G$410</f>
        <v>132445.5924622826</v>
      </c>
      <c r="I400" s="43"/>
      <c r="N400" s="42"/>
    </row>
    <row r="401" spans="1:14" x14ac:dyDescent="0.3">
      <c r="A401" s="1">
        <v>2036</v>
      </c>
      <c r="B401" s="1">
        <v>3</v>
      </c>
      <c r="E401" s="40">
        <f>+Coef!$B$5+'Data LT Inputs'!D401*Coef!$B$6+'Data LT Inputs'!E401*Coef!$B$7+'Data LT Inputs'!F401*Coef!$B$8+'Data LT Inputs'!G401*Coef!$B$9+'Data LT Inputs'!H401*Coef!$B$10+'Data LT Inputs'!I401*Coef!$B$11+'Data LT Inputs'!J401*Coef!$B$12</f>
        <v>135481.21323285211</v>
      </c>
      <c r="F401" s="41">
        <f t="shared" si="16"/>
        <v>135481.21323285211</v>
      </c>
      <c r="G401" s="50"/>
      <c r="H401" s="43">
        <f>+$J$113*$G$410</f>
        <v>127306.65440483752</v>
      </c>
      <c r="I401" s="43"/>
      <c r="N401" s="42"/>
    </row>
    <row r="402" spans="1:14" x14ac:dyDescent="0.3">
      <c r="A402" s="1">
        <v>2036</v>
      </c>
      <c r="B402" s="1">
        <v>4</v>
      </c>
      <c r="E402" s="40">
        <f>+Coef!$B$5+'Data LT Inputs'!D402*Coef!$B$6+'Data LT Inputs'!E402*Coef!$B$7+'Data LT Inputs'!F402*Coef!$B$8+'Data LT Inputs'!G402*Coef!$B$9+'Data LT Inputs'!H402*Coef!$B$10+'Data LT Inputs'!I402*Coef!$B$11+'Data LT Inputs'!J402*Coef!$B$12</f>
        <v>135875.48152226518</v>
      </c>
      <c r="F402" s="41">
        <f t="shared" si="16"/>
        <v>135875.48152226518</v>
      </c>
      <c r="G402" s="50"/>
      <c r="H402" s="43">
        <f>+$J$114*$G$410</f>
        <v>139140.36441259261</v>
      </c>
      <c r="I402" s="43"/>
      <c r="N402" s="42"/>
    </row>
    <row r="403" spans="1:14" x14ac:dyDescent="0.3">
      <c r="A403" s="1">
        <v>2036</v>
      </c>
      <c r="B403" s="1">
        <v>5</v>
      </c>
      <c r="E403" s="40">
        <f>+Coef!$B$5+'Data LT Inputs'!D403*Coef!$B$6+'Data LT Inputs'!E403*Coef!$B$7+'Data LT Inputs'!F403*Coef!$B$8+'Data LT Inputs'!G403*Coef!$B$9+'Data LT Inputs'!H403*Coef!$B$10+'Data LT Inputs'!I403*Coef!$B$11+'Data LT Inputs'!J403*Coef!$B$12</f>
        <v>137198.27370580626</v>
      </c>
      <c r="F403" s="41">
        <f t="shared" si="16"/>
        <v>137198.27370580626</v>
      </c>
      <c r="G403" s="50"/>
      <c r="H403" s="43">
        <f>+$J$115*$G$410</f>
        <v>136066.18590305871</v>
      </c>
      <c r="I403" s="43"/>
      <c r="N403" s="42"/>
    </row>
    <row r="404" spans="1:14" x14ac:dyDescent="0.3">
      <c r="A404" s="1">
        <v>2036</v>
      </c>
      <c r="B404" s="1">
        <v>6</v>
      </c>
      <c r="E404" s="40">
        <f>+Coef!$B$5+'Data LT Inputs'!D404*Coef!$B$6+'Data LT Inputs'!E404*Coef!$B$7+'Data LT Inputs'!F404*Coef!$B$8+'Data LT Inputs'!G404*Coef!$B$9+'Data LT Inputs'!H404*Coef!$B$10+'Data LT Inputs'!I404*Coef!$B$11+'Data LT Inputs'!J404*Coef!$B$12</f>
        <v>137947.33633428678</v>
      </c>
      <c r="F404" s="41">
        <f t="shared" si="16"/>
        <v>137947.33633428678</v>
      </c>
      <c r="G404" s="50"/>
      <c r="H404" s="43">
        <f>+$J$116*$G$410</f>
        <v>145808.41448005594</v>
      </c>
      <c r="I404" s="43"/>
      <c r="N404" s="42"/>
    </row>
    <row r="405" spans="1:14" x14ac:dyDescent="0.3">
      <c r="A405" s="1">
        <v>2036</v>
      </c>
      <c r="B405" s="1">
        <v>7</v>
      </c>
      <c r="E405" s="40">
        <f>+Coef!$B$5+'Data LT Inputs'!D405*Coef!$B$6+'Data LT Inputs'!E405*Coef!$B$7+'Data LT Inputs'!F405*Coef!$B$8+'Data LT Inputs'!G405*Coef!$B$9+'Data LT Inputs'!H405*Coef!$B$10+'Data LT Inputs'!I405*Coef!$B$11+'Data LT Inputs'!J405*Coef!$B$12</f>
        <v>138419.39390237717</v>
      </c>
      <c r="F405" s="41">
        <f t="shared" si="16"/>
        <v>138419.39390237717</v>
      </c>
      <c r="G405" s="50"/>
      <c r="H405" s="43">
        <f>+$J$117*$G$410</f>
        <v>135759.47583406986</v>
      </c>
      <c r="I405" s="43"/>
      <c r="N405" s="42"/>
    </row>
    <row r="406" spans="1:14" x14ac:dyDescent="0.3">
      <c r="A406" s="1">
        <v>2036</v>
      </c>
      <c r="B406" s="1">
        <v>8</v>
      </c>
      <c r="E406" s="40">
        <f>+Coef!$B$5+'Data LT Inputs'!D406*Coef!$B$6+'Data LT Inputs'!E406*Coef!$B$7+'Data LT Inputs'!F406*Coef!$B$8+'Data LT Inputs'!G406*Coef!$B$9+'Data LT Inputs'!H406*Coef!$B$10+'Data LT Inputs'!I406*Coef!$B$11+'Data LT Inputs'!J406*Coef!$B$12</f>
        <v>137918.82970875155</v>
      </c>
      <c r="F406" s="41">
        <f t="shared" si="16"/>
        <v>137918.82970875155</v>
      </c>
      <c r="G406" s="50"/>
      <c r="H406" s="43">
        <f>+$J$118*$G$410</f>
        <v>140541.27974793012</v>
      </c>
      <c r="I406" s="43"/>
      <c r="N406" s="42"/>
    </row>
    <row r="407" spans="1:14" x14ac:dyDescent="0.3">
      <c r="A407" s="1">
        <v>2036</v>
      </c>
      <c r="B407" s="1">
        <v>9</v>
      </c>
      <c r="E407" s="40">
        <f>+Coef!$B$5+'Data LT Inputs'!D407*Coef!$B$6+'Data LT Inputs'!E407*Coef!$B$7+'Data LT Inputs'!F407*Coef!$B$8+'Data LT Inputs'!G407*Coef!$B$9+'Data LT Inputs'!H407*Coef!$B$10+'Data LT Inputs'!I407*Coef!$B$11+'Data LT Inputs'!J407*Coef!$B$12</f>
        <v>136399.8567556121</v>
      </c>
      <c r="F407" s="41">
        <f t="shared" si="16"/>
        <v>136399.8567556121</v>
      </c>
      <c r="G407" s="50"/>
      <c r="H407" s="43">
        <f>+$J$119*$G$410</f>
        <v>132811.8738304376</v>
      </c>
      <c r="I407" s="43"/>
      <c r="N407" s="42"/>
    </row>
    <row r="408" spans="1:14" x14ac:dyDescent="0.3">
      <c r="A408" s="1">
        <v>2036</v>
      </c>
      <c r="B408" s="1">
        <v>10</v>
      </c>
      <c r="E408" s="40">
        <f>+Coef!$B$5+'Data LT Inputs'!D408*Coef!$B$6+'Data LT Inputs'!E408*Coef!$B$7+'Data LT Inputs'!F408*Coef!$B$8+'Data LT Inputs'!G408*Coef!$B$9+'Data LT Inputs'!H408*Coef!$B$10+'Data LT Inputs'!I408*Coef!$B$11+'Data LT Inputs'!J408*Coef!$B$12</f>
        <v>134160.74982076918</v>
      </c>
      <c r="F408" s="41">
        <f t="shared" si="16"/>
        <v>134160.74982076918</v>
      </c>
      <c r="G408" s="50"/>
      <c r="H408" s="43">
        <f>+$J$120*$G$410</f>
        <v>136657.75919920794</v>
      </c>
      <c r="I408" s="43"/>
      <c r="N408" s="42"/>
    </row>
    <row r="409" spans="1:14" x14ac:dyDescent="0.3">
      <c r="A409" s="1">
        <v>2036</v>
      </c>
      <c r="B409" s="1">
        <v>11</v>
      </c>
      <c r="E409" s="40">
        <f>+Coef!$B$5+'Data LT Inputs'!D409*Coef!$B$6+'Data LT Inputs'!E409*Coef!$B$7+'Data LT Inputs'!F409*Coef!$B$8+'Data LT Inputs'!G409*Coef!$B$9+'Data LT Inputs'!H409*Coef!$B$10+'Data LT Inputs'!I409*Coef!$B$11+'Data LT Inputs'!J409*Coef!$B$12</f>
        <v>131297.23097751298</v>
      </c>
      <c r="F409" s="41">
        <f t="shared" si="16"/>
        <v>131297.23097751298</v>
      </c>
      <c r="G409" s="50"/>
      <c r="H409" s="43">
        <f>+$J$121*$G$410</f>
        <v>134330.836510569</v>
      </c>
      <c r="I409" s="43"/>
      <c r="N409" s="42"/>
    </row>
    <row r="410" spans="1:14" x14ac:dyDescent="0.3">
      <c r="A410" s="1">
        <v>2036</v>
      </c>
      <c r="B410" s="1">
        <v>12</v>
      </c>
      <c r="E410" s="40">
        <f>+Coef!$B$5+'Data LT Inputs'!D410*Coef!$B$6+'Data LT Inputs'!E410*Coef!$B$7+'Data LT Inputs'!F410*Coef!$B$8+'Data LT Inputs'!G410*Coef!$B$9+'Data LT Inputs'!H410*Coef!$B$10+'Data LT Inputs'!I410*Coef!$B$11+'Data LT Inputs'!J410*Coef!$B$12</f>
        <v>130089.56982047146</v>
      </c>
      <c r="F410" s="41">
        <f t="shared" si="16"/>
        <v>130089.56982047146</v>
      </c>
      <c r="G410" s="50">
        <f>SUM(F399:F410)</f>
        <v>1625967.0533976518</v>
      </c>
      <c r="H410" s="45">
        <f>+$J$122*$G$410</f>
        <v>130810.79519157379</v>
      </c>
      <c r="I410" s="43">
        <f>SUM(H399:H410)</f>
        <v>1625967.0533976518</v>
      </c>
      <c r="N410" s="42"/>
    </row>
    <row r="411" spans="1:14" x14ac:dyDescent="0.3">
      <c r="A411" s="1">
        <v>2037</v>
      </c>
      <c r="B411" s="1">
        <v>1</v>
      </c>
      <c r="E411" s="40">
        <f>+Coef!$B$5+'Data LT Inputs'!D411*Coef!$B$6+'Data LT Inputs'!E411*Coef!$B$7+'Data LT Inputs'!F411*Coef!$B$8+'Data LT Inputs'!G411*Coef!$B$9+'Data LT Inputs'!H411*Coef!$B$10+'Data LT Inputs'!I411*Coef!$B$11+'Data LT Inputs'!J411*Coef!$B$12</f>
        <v>129349.67714844845</v>
      </c>
      <c r="F411" s="41">
        <f t="shared" si="16"/>
        <v>129349.67714844845</v>
      </c>
      <c r="G411" s="46">
        <f>+G410/G398-1</f>
        <v>-4.0912894226144525E-2</v>
      </c>
      <c r="H411" s="43">
        <f>+$J$111*$G$422</f>
        <v>127995.53802238955</v>
      </c>
      <c r="I411" s="54">
        <f>+I410/I398-1</f>
        <v>-4.0912894226144525E-2</v>
      </c>
      <c r="N411" s="42"/>
    </row>
    <row r="412" spans="1:14" x14ac:dyDescent="0.3">
      <c r="A412" s="1">
        <v>2037</v>
      </c>
      <c r="B412" s="1">
        <v>2</v>
      </c>
      <c r="E412" s="40">
        <f>+Coef!$B$5+'Data LT Inputs'!D412*Coef!$B$6+'Data LT Inputs'!E412*Coef!$B$7+'Data LT Inputs'!F412*Coef!$B$8+'Data LT Inputs'!G412*Coef!$B$9+'Data LT Inputs'!H412*Coef!$B$10+'Data LT Inputs'!I412*Coef!$B$11+'Data LT Inputs'!J412*Coef!$B$12</f>
        <v>129045.19464362807</v>
      </c>
      <c r="F412" s="41">
        <f t="shared" si="16"/>
        <v>129045.19464362807</v>
      </c>
      <c r="G412" s="50"/>
      <c r="H412" s="43">
        <f>+$J$112*$G$422</f>
        <v>126239.62982281596</v>
      </c>
      <c r="I412" s="43"/>
      <c r="N412" s="42"/>
    </row>
    <row r="413" spans="1:14" x14ac:dyDescent="0.3">
      <c r="A413" s="1">
        <v>2037</v>
      </c>
      <c r="B413" s="1">
        <v>3</v>
      </c>
      <c r="E413" s="40">
        <f>+Coef!$B$5+'Data LT Inputs'!D413*Coef!$B$6+'Data LT Inputs'!E413*Coef!$B$7+'Data LT Inputs'!F413*Coef!$B$8+'Data LT Inputs'!G413*Coef!$B$9+'Data LT Inputs'!H413*Coef!$B$10+'Data LT Inputs'!I413*Coef!$B$11+'Data LT Inputs'!J413*Coef!$B$12</f>
        <v>129149.40073370963</v>
      </c>
      <c r="F413" s="41">
        <f t="shared" si="16"/>
        <v>129149.40073370963</v>
      </c>
      <c r="G413" s="50"/>
      <c r="H413" s="43">
        <f>+$J$113*$G$422</f>
        <v>121341.48541503587</v>
      </c>
      <c r="I413" s="43"/>
      <c r="N413" s="42"/>
    </row>
    <row r="414" spans="1:14" x14ac:dyDescent="0.3">
      <c r="A414" s="1">
        <v>2037</v>
      </c>
      <c r="B414" s="1">
        <v>4</v>
      </c>
      <c r="E414" s="40">
        <f>+Coef!$B$5+'Data LT Inputs'!D414*Coef!$B$6+'Data LT Inputs'!E414*Coef!$B$7+'Data LT Inputs'!F414*Coef!$B$8+'Data LT Inputs'!G414*Coef!$B$9+'Data LT Inputs'!H414*Coef!$B$10+'Data LT Inputs'!I414*Coef!$B$11+'Data LT Inputs'!J414*Coef!$B$12</f>
        <v>129661.08790834485</v>
      </c>
      <c r="F414" s="41">
        <f t="shared" si="16"/>
        <v>129661.08790834485</v>
      </c>
      <c r="G414" s="50"/>
      <c r="H414" s="43">
        <f>+$J$114*$G$422</f>
        <v>132620.70689033697</v>
      </c>
      <c r="I414" s="43"/>
      <c r="N414" s="42"/>
    </row>
    <row r="415" spans="1:14" x14ac:dyDescent="0.3">
      <c r="A415" s="1">
        <v>2037</v>
      </c>
      <c r="B415" s="1">
        <v>5</v>
      </c>
      <c r="E415" s="40">
        <f>+Coef!$B$5+'Data LT Inputs'!D415*Coef!$B$6+'Data LT Inputs'!E415*Coef!$B$7+'Data LT Inputs'!F415*Coef!$B$8+'Data LT Inputs'!G415*Coef!$B$9+'Data LT Inputs'!H415*Coef!$B$10+'Data LT Inputs'!I415*Coef!$B$11+'Data LT Inputs'!J415*Coef!$B$12</f>
        <v>130939.30851733328</v>
      </c>
      <c r="F415" s="41">
        <f t="shared" si="16"/>
        <v>130939.30851733328</v>
      </c>
      <c r="G415" s="50"/>
      <c r="H415" s="43">
        <f>+$J$115*$G$422</f>
        <v>129690.57422349618</v>
      </c>
      <c r="I415" s="43"/>
      <c r="N415" s="42"/>
    </row>
    <row r="416" spans="1:14" x14ac:dyDescent="0.3">
      <c r="A416" s="1">
        <v>2037</v>
      </c>
      <c r="B416" s="1">
        <v>6</v>
      </c>
      <c r="E416" s="40">
        <f>+Coef!$B$5+'Data LT Inputs'!D416*Coef!$B$6+'Data LT Inputs'!E416*Coef!$B$7+'Data LT Inputs'!F416*Coef!$B$8+'Data LT Inputs'!G416*Coef!$B$9+'Data LT Inputs'!H416*Coef!$B$10+'Data LT Inputs'!I416*Coef!$B$11+'Data LT Inputs'!J416*Coef!$B$12</f>
        <v>131601.3530701914</v>
      </c>
      <c r="F416" s="41">
        <f t="shared" si="16"/>
        <v>131601.3530701914</v>
      </c>
      <c r="G416" s="50"/>
      <c r="H416" s="43">
        <f>+$J$116*$G$422</f>
        <v>138976.31417410742</v>
      </c>
      <c r="I416" s="43"/>
      <c r="N416" s="42"/>
    </row>
    <row r="417" spans="1:14" x14ac:dyDescent="0.3">
      <c r="A417" s="1">
        <v>2037</v>
      </c>
      <c r="B417" s="1">
        <v>7</v>
      </c>
      <c r="E417" s="40">
        <f>+Coef!$B$5+'Data LT Inputs'!D417*Coef!$B$6+'Data LT Inputs'!E417*Coef!$B$7+'Data LT Inputs'!F417*Coef!$B$8+'Data LT Inputs'!G417*Coef!$B$9+'Data LT Inputs'!H417*Coef!$B$10+'Data LT Inputs'!I417*Coef!$B$11+'Data LT Inputs'!J417*Coef!$B$12</f>
        <v>131917.05815496721</v>
      </c>
      <c r="F417" s="41">
        <f t="shared" si="16"/>
        <v>131917.05815496721</v>
      </c>
      <c r="G417" s="50"/>
      <c r="H417" s="43">
        <f>+$J$117*$G$422</f>
        <v>129398.23557445352</v>
      </c>
      <c r="I417" s="43"/>
      <c r="N417" s="42"/>
    </row>
    <row r="418" spans="1:14" x14ac:dyDescent="0.3">
      <c r="A418" s="1">
        <v>2037</v>
      </c>
      <c r="B418" s="1">
        <v>8</v>
      </c>
      <c r="E418" s="40">
        <f>+Coef!$B$5+'Data LT Inputs'!D418*Coef!$B$6+'Data LT Inputs'!E418*Coef!$B$7+'Data LT Inputs'!F418*Coef!$B$8+'Data LT Inputs'!G418*Coef!$B$9+'Data LT Inputs'!H418*Coef!$B$10+'Data LT Inputs'!I418*Coef!$B$11+'Data LT Inputs'!J418*Coef!$B$12</f>
        <v>131437.97019311975</v>
      </c>
      <c r="F418" s="41">
        <f t="shared" si="16"/>
        <v>131437.97019311975</v>
      </c>
      <c r="G418" s="50"/>
      <c r="H418" s="43">
        <f>+$J$118*$G$422</f>
        <v>133955.97996404441</v>
      </c>
      <c r="I418" s="43"/>
      <c r="N418" s="42"/>
    </row>
    <row r="419" spans="1:14" x14ac:dyDescent="0.3">
      <c r="A419" s="1">
        <v>2037</v>
      </c>
      <c r="B419" s="1">
        <v>9</v>
      </c>
      <c r="E419" s="40">
        <f>+Coef!$B$5+'Data LT Inputs'!D419*Coef!$B$6+'Data LT Inputs'!E419*Coef!$B$7+'Data LT Inputs'!F419*Coef!$B$8+'Data LT Inputs'!G419*Coef!$B$9+'Data LT Inputs'!H419*Coef!$B$10+'Data LT Inputs'!I419*Coef!$B$11+'Data LT Inputs'!J419*Coef!$B$12</f>
        <v>129993.23231624307</v>
      </c>
      <c r="F419" s="41">
        <f t="shared" si="16"/>
        <v>129993.23231624307</v>
      </c>
      <c r="G419" s="50"/>
      <c r="H419" s="43">
        <f>+$J$119*$G$422</f>
        <v>126588.74845686978</v>
      </c>
      <c r="I419" s="43"/>
      <c r="N419" s="42"/>
    </row>
    <row r="420" spans="1:14" x14ac:dyDescent="0.3">
      <c r="A420" s="1">
        <v>2037</v>
      </c>
      <c r="B420" s="1">
        <v>10</v>
      </c>
      <c r="E420" s="40">
        <f>+Coef!$B$5+'Data LT Inputs'!D420*Coef!$B$6+'Data LT Inputs'!E420*Coef!$B$7+'Data LT Inputs'!F420*Coef!$B$8+'Data LT Inputs'!G420*Coef!$B$9+'Data LT Inputs'!H420*Coef!$B$10+'Data LT Inputs'!I420*Coef!$B$11+'Data LT Inputs'!J420*Coef!$B$12</f>
        <v>127838.25412078219</v>
      </c>
      <c r="F420" s="41">
        <f t="shared" si="16"/>
        <v>127838.25412078219</v>
      </c>
      <c r="G420" s="50"/>
      <c r="H420" s="43">
        <f>+$J$120*$G$422</f>
        <v>130254.42835054244</v>
      </c>
      <c r="I420" s="43"/>
      <c r="N420" s="42"/>
    </row>
    <row r="421" spans="1:14" x14ac:dyDescent="0.3">
      <c r="A421" s="1">
        <v>2037</v>
      </c>
      <c r="B421" s="1">
        <v>11</v>
      </c>
      <c r="E421" s="40">
        <f>+Coef!$B$5+'Data LT Inputs'!D421*Coef!$B$6+'Data LT Inputs'!E421*Coef!$B$7+'Data LT Inputs'!F421*Coef!$B$8+'Data LT Inputs'!G421*Coef!$B$9+'Data LT Inputs'!H421*Coef!$B$10+'Data LT Inputs'!I421*Coef!$B$11+'Data LT Inputs'!J421*Coef!$B$12</f>
        <v>125022.17940350514</v>
      </c>
      <c r="F421" s="41">
        <f t="shared" si="16"/>
        <v>125022.17940350514</v>
      </c>
      <c r="G421" s="50"/>
      <c r="H421" s="43">
        <f>+$J$121*$G$422</f>
        <v>128036.5375670213</v>
      </c>
      <c r="I421" s="43"/>
      <c r="N421" s="42"/>
    </row>
    <row r="422" spans="1:14" x14ac:dyDescent="0.3">
      <c r="A422" s="1">
        <v>2037</v>
      </c>
      <c r="B422" s="1">
        <v>12</v>
      </c>
      <c r="E422" s="40">
        <f>+Coef!$B$5+'Data LT Inputs'!D422*Coef!$B$6+'Data LT Inputs'!E422*Coef!$B$7+'Data LT Inputs'!F422*Coef!$B$8+'Data LT Inputs'!G422*Coef!$B$9+'Data LT Inputs'!H422*Coef!$B$10+'Data LT Inputs'!I422*Coef!$B$11+'Data LT Inputs'!J422*Coef!$B$12</f>
        <v>123824.89599892951</v>
      </c>
      <c r="F422" s="41">
        <f t="shared" si="16"/>
        <v>123824.89599892951</v>
      </c>
      <c r="G422" s="50">
        <f>SUM(F411:F422)</f>
        <v>1549779.6122092023</v>
      </c>
      <c r="H422" s="45">
        <f>+$J$122*$G$422</f>
        <v>124681.43374808888</v>
      </c>
      <c r="I422" s="43">
        <f>SUM(H411:H422)</f>
        <v>1549779.612209202</v>
      </c>
      <c r="N422" s="42"/>
    </row>
    <row r="423" spans="1:14" x14ac:dyDescent="0.3">
      <c r="A423" s="1">
        <v>2038</v>
      </c>
      <c r="B423" s="1">
        <v>1</v>
      </c>
      <c r="E423" s="40">
        <f>+Coef!$B$5+'Data LT Inputs'!D423*Coef!$B$6+'Data LT Inputs'!E423*Coef!$B$7+'Data LT Inputs'!F423*Coef!$B$8+'Data LT Inputs'!G423*Coef!$B$9+'Data LT Inputs'!H423*Coef!$B$10+'Data LT Inputs'!I423*Coef!$B$11+'Data LT Inputs'!J423*Coef!$B$12</f>
        <v>123143.26403285642</v>
      </c>
      <c r="F423" s="41">
        <f t="shared" si="16"/>
        <v>123143.26403285642</v>
      </c>
      <c r="G423" s="46">
        <f>+G422/G410-1</f>
        <v>-4.6856694315697722E-2</v>
      </c>
      <c r="H423" s="43">
        <f>+$J$111*$G$434</f>
        <v>121759.0142846939</v>
      </c>
      <c r="I423" s="54">
        <f>+I422/I410-1</f>
        <v>-4.6856694315697833E-2</v>
      </c>
      <c r="N423" s="42"/>
    </row>
    <row r="424" spans="1:14" x14ac:dyDescent="0.3">
      <c r="A424" s="1">
        <v>2038</v>
      </c>
      <c r="B424" s="1">
        <v>2</v>
      </c>
      <c r="E424" s="40">
        <f>+Coef!$B$5+'Data LT Inputs'!D424*Coef!$B$6+'Data LT Inputs'!E424*Coef!$B$7+'Data LT Inputs'!F424*Coef!$B$8+'Data LT Inputs'!G424*Coef!$B$9+'Data LT Inputs'!H424*Coef!$B$10+'Data LT Inputs'!I424*Coef!$B$11+'Data LT Inputs'!J424*Coef!$B$12</f>
        <v>122791.97921357</v>
      </c>
      <c r="F424" s="41">
        <f t="shared" si="16"/>
        <v>122791.97921357</v>
      </c>
      <c r="G424" s="50"/>
      <c r="H424" s="43">
        <f>+$J$112*$G$434</f>
        <v>120088.66190477661</v>
      </c>
      <c r="I424" s="43"/>
      <c r="N424" s="42"/>
    </row>
    <row r="425" spans="1:14" x14ac:dyDescent="0.3">
      <c r="A425" s="1">
        <v>2038</v>
      </c>
      <c r="B425" s="1">
        <v>3</v>
      </c>
      <c r="E425" s="40">
        <f>+Coef!$B$5+'Data LT Inputs'!D425*Coef!$B$6+'Data LT Inputs'!E425*Coef!$B$7+'Data LT Inputs'!F425*Coef!$B$8+'Data LT Inputs'!G425*Coef!$B$9+'Data LT Inputs'!H425*Coef!$B$10+'Data LT Inputs'!I425*Coef!$B$11+'Data LT Inputs'!J425*Coef!$B$12</f>
        <v>122852.43772729411</v>
      </c>
      <c r="F425" s="41">
        <f t="shared" si="16"/>
        <v>122852.43772729411</v>
      </c>
      <c r="G425" s="50"/>
      <c r="H425" s="43">
        <f>+$J$113*$G$434</f>
        <v>115429.1773310951</v>
      </c>
      <c r="I425" s="43"/>
      <c r="N425" s="42"/>
    </row>
    <row r="426" spans="1:14" x14ac:dyDescent="0.3">
      <c r="A426" s="1">
        <v>2038</v>
      </c>
      <c r="B426" s="1">
        <v>4</v>
      </c>
      <c r="E426" s="40">
        <f>+Coef!$B$5+'Data LT Inputs'!D426*Coef!$B$6+'Data LT Inputs'!E426*Coef!$B$7+'Data LT Inputs'!F426*Coef!$B$8+'Data LT Inputs'!G426*Coef!$B$9+'Data LT Inputs'!H426*Coef!$B$10+'Data LT Inputs'!I426*Coef!$B$11+'Data LT Inputs'!J426*Coef!$B$12</f>
        <v>123259.10447722503</v>
      </c>
      <c r="F426" s="41">
        <f t="shared" si="16"/>
        <v>123259.10447722503</v>
      </c>
      <c r="G426" s="50"/>
      <c r="H426" s="43">
        <f>+$J$114*$G$434</f>
        <v>126158.82392620672</v>
      </c>
      <c r="I426" s="43"/>
      <c r="N426" s="42"/>
    </row>
    <row r="427" spans="1:14" x14ac:dyDescent="0.3">
      <c r="A427" s="1">
        <v>2038</v>
      </c>
      <c r="B427" s="1">
        <v>5</v>
      </c>
      <c r="E427" s="40">
        <f>+Coef!$B$5+'Data LT Inputs'!D427*Coef!$B$6+'Data LT Inputs'!E427*Coef!$B$7+'Data LT Inputs'!F427*Coef!$B$8+'Data LT Inputs'!G427*Coef!$B$9+'Data LT Inputs'!H427*Coef!$B$10+'Data LT Inputs'!I427*Coef!$B$11+'Data LT Inputs'!J427*Coef!$B$12</f>
        <v>124581.89046053325</v>
      </c>
      <c r="F427" s="41">
        <f t="shared" si="16"/>
        <v>124581.89046053325</v>
      </c>
      <c r="G427" s="50"/>
      <c r="H427" s="43">
        <f>+$J$115*$G$434</f>
        <v>123371.46062628055</v>
      </c>
      <c r="I427" s="43"/>
      <c r="N427" s="42"/>
    </row>
    <row r="428" spans="1:14" x14ac:dyDescent="0.3">
      <c r="A428" s="1">
        <v>2038</v>
      </c>
      <c r="B428" s="1">
        <v>6</v>
      </c>
      <c r="E428" s="40">
        <f>+Coef!$B$5+'Data LT Inputs'!D428*Coef!$B$6+'Data LT Inputs'!E428*Coef!$B$7+'Data LT Inputs'!F428*Coef!$B$8+'Data LT Inputs'!G428*Coef!$B$9+'Data LT Inputs'!H428*Coef!$B$10+'Data LT Inputs'!I428*Coef!$B$11+'Data LT Inputs'!J428*Coef!$B$12</f>
        <v>125306.0443736139</v>
      </c>
      <c r="F428" s="41">
        <f t="shared" si="16"/>
        <v>125306.0443736139</v>
      </c>
      <c r="G428" s="50"/>
      <c r="H428" s="43">
        <f>+$J$116*$G$434</f>
        <v>132204.75716738851</v>
      </c>
      <c r="I428" s="43"/>
      <c r="N428" s="42"/>
    </row>
    <row r="429" spans="1:14" x14ac:dyDescent="0.3">
      <c r="A429" s="1">
        <v>2038</v>
      </c>
      <c r="B429" s="1">
        <v>7</v>
      </c>
      <c r="E429" s="40">
        <f>+Coef!$B$5+'Data LT Inputs'!D429*Coef!$B$6+'Data LT Inputs'!E429*Coef!$B$7+'Data LT Inputs'!F429*Coef!$B$8+'Data LT Inputs'!G429*Coef!$B$9+'Data LT Inputs'!H429*Coef!$B$10+'Data LT Inputs'!I429*Coef!$B$11+'Data LT Inputs'!J429*Coef!$B$12</f>
        <v>125746.4476615344</v>
      </c>
      <c r="F429" s="41">
        <f t="shared" si="16"/>
        <v>125746.4476615344</v>
      </c>
      <c r="G429" s="50"/>
      <c r="H429" s="43">
        <f>+$J$117*$G$434</f>
        <v>123093.36604349494</v>
      </c>
      <c r="I429" s="43"/>
      <c r="N429" s="42"/>
    </row>
    <row r="430" spans="1:14" x14ac:dyDescent="0.3">
      <c r="A430" s="1">
        <v>2038</v>
      </c>
      <c r="B430" s="1">
        <v>8</v>
      </c>
      <c r="E430" s="40">
        <f>+Coef!$B$5+'Data LT Inputs'!D430*Coef!$B$6+'Data LT Inputs'!E430*Coef!$B$7+'Data LT Inputs'!F430*Coef!$B$8+'Data LT Inputs'!G430*Coef!$B$9+'Data LT Inputs'!H430*Coef!$B$10+'Data LT Inputs'!I430*Coef!$B$11+'Data LT Inputs'!J430*Coef!$B$12</f>
        <v>125233.10809111582</v>
      </c>
      <c r="F430" s="41">
        <f t="shared" si="16"/>
        <v>125233.10809111582</v>
      </c>
      <c r="G430" s="50"/>
      <c r="H430" s="43">
        <f>+$J$118*$G$434</f>
        <v>127429.03643335734</v>
      </c>
      <c r="I430" s="43"/>
      <c r="N430" s="42"/>
    </row>
    <row r="431" spans="1:14" x14ac:dyDescent="0.3">
      <c r="A431" s="1">
        <v>2038</v>
      </c>
      <c r="B431" s="1">
        <v>9</v>
      </c>
      <c r="E431" s="40">
        <f>+Coef!$B$5+'Data LT Inputs'!D431*Coef!$B$6+'Data LT Inputs'!E431*Coef!$B$7+'Data LT Inputs'!F431*Coef!$B$8+'Data LT Inputs'!G431*Coef!$B$9+'Data LT Inputs'!H431*Coef!$B$10+'Data LT Inputs'!I431*Coef!$B$11+'Data LT Inputs'!J431*Coef!$B$12</f>
        <v>123724.97353829294</v>
      </c>
      <c r="F431" s="41">
        <f t="shared" si="16"/>
        <v>123724.97353829294</v>
      </c>
      <c r="G431" s="50"/>
      <c r="H431" s="43">
        <f>+$J$119*$G$434</f>
        <v>120420.76989391117</v>
      </c>
      <c r="I431" s="43"/>
      <c r="N431" s="42"/>
    </row>
    <row r="432" spans="1:14" x14ac:dyDescent="0.3">
      <c r="A432" s="1">
        <v>2038</v>
      </c>
      <c r="B432" s="1">
        <v>10</v>
      </c>
      <c r="E432" s="40">
        <f>+Coef!$B$5+'Data LT Inputs'!D432*Coef!$B$6+'Data LT Inputs'!E432*Coef!$B$7+'Data LT Inputs'!F432*Coef!$B$8+'Data LT Inputs'!G432*Coef!$B$9+'Data LT Inputs'!H432*Coef!$B$10+'Data LT Inputs'!I432*Coef!$B$11+'Data LT Inputs'!J432*Coef!$B$12</f>
        <v>121456.96221465839</v>
      </c>
      <c r="F432" s="41">
        <f t="shared" si="16"/>
        <v>121456.96221465839</v>
      </c>
      <c r="G432" s="50"/>
      <c r="H432" s="43">
        <f>+$J$120*$G$434</f>
        <v>123907.84122024702</v>
      </c>
      <c r="I432" s="43"/>
      <c r="N432" s="42"/>
    </row>
    <row r="433" spans="1:14" x14ac:dyDescent="0.3">
      <c r="A433" s="1">
        <v>2038</v>
      </c>
      <c r="B433" s="1">
        <v>11</v>
      </c>
      <c r="E433" s="40">
        <f>+Coef!$B$5+'Data LT Inputs'!D433*Coef!$B$6+'Data LT Inputs'!E433*Coef!$B$7+'Data LT Inputs'!F433*Coef!$B$8+'Data LT Inputs'!G433*Coef!$B$9+'Data LT Inputs'!H433*Coef!$B$10+'Data LT Inputs'!I433*Coef!$B$11+'Data LT Inputs'!J433*Coef!$B$12</f>
        <v>118659.87518860088</v>
      </c>
      <c r="F433" s="41">
        <f t="shared" si="16"/>
        <v>118659.87518860088</v>
      </c>
      <c r="G433" s="50"/>
      <c r="H433" s="43">
        <f>+$J$121*$G$434</f>
        <v>121798.01614536508</v>
      </c>
      <c r="I433" s="43"/>
      <c r="N433" s="42"/>
    </row>
    <row r="434" spans="1:14" x14ac:dyDescent="0.3">
      <c r="A434" s="1">
        <v>2038</v>
      </c>
      <c r="B434" s="1">
        <v>12</v>
      </c>
      <c r="E434" s="40">
        <f>+Coef!$B$5+'Data LT Inputs'!D434*Coef!$B$6+'Data LT Inputs'!E434*Coef!$B$7+'Data LT Inputs'!F434*Coef!$B$8+'Data LT Inputs'!G434*Coef!$B$9+'Data LT Inputs'!H434*Coef!$B$10+'Data LT Inputs'!I434*Coef!$B$11+'Data LT Inputs'!J434*Coef!$B$12</f>
        <v>117511.22621485248</v>
      </c>
      <c r="F434" s="41">
        <f t="shared" si="16"/>
        <v>117511.22621485248</v>
      </c>
      <c r="G434" s="50">
        <f>SUM(F423:F434)</f>
        <v>1474267.3131941478</v>
      </c>
      <c r="H434" s="45">
        <f>+$J$122*$G$434</f>
        <v>118606.38821733088</v>
      </c>
      <c r="I434" s="43">
        <f>SUM(H423:H434)</f>
        <v>1474267.313194148</v>
      </c>
      <c r="N434" s="42"/>
    </row>
    <row r="435" spans="1:14" x14ac:dyDescent="0.3">
      <c r="A435" s="1">
        <v>2039</v>
      </c>
      <c r="B435" s="1">
        <v>1</v>
      </c>
      <c r="E435" s="40">
        <f>+Coef!$B$5+'Data LT Inputs'!D435*Coef!$B$6+'Data LT Inputs'!E435*Coef!$B$7+'Data LT Inputs'!F435*Coef!$B$8+'Data LT Inputs'!G435*Coef!$B$9+'Data LT Inputs'!H435*Coef!$B$10+'Data LT Inputs'!I435*Coef!$B$11+'Data LT Inputs'!J435*Coef!$B$12</f>
        <v>116927.67995492104</v>
      </c>
      <c r="F435" s="41">
        <f t="shared" si="16"/>
        <v>116927.67995492104</v>
      </c>
      <c r="G435" s="46">
        <f>+G434/G422-1</f>
        <v>-4.8724540199242994E-2</v>
      </c>
      <c r="H435" s="43">
        <f>+$J$111*$G$446</f>
        <v>115218.9985724462</v>
      </c>
      <c r="I435" s="54">
        <f>+I434/I422-1</f>
        <v>-4.8724540199242661E-2</v>
      </c>
      <c r="N435" s="42"/>
    </row>
    <row r="436" spans="1:14" x14ac:dyDescent="0.3">
      <c r="A436" s="1">
        <v>2039</v>
      </c>
      <c r="B436" s="1">
        <v>2</v>
      </c>
      <c r="E436" s="40">
        <f>+Coef!$B$5+'Data LT Inputs'!D436*Coef!$B$6+'Data LT Inputs'!E436*Coef!$B$7+'Data LT Inputs'!F436*Coef!$B$8+'Data LT Inputs'!G436*Coef!$B$9+'Data LT Inputs'!H436*Coef!$B$10+'Data LT Inputs'!I436*Coef!$B$11+'Data LT Inputs'!J436*Coef!$B$12</f>
        <v>116555.8984084816</v>
      </c>
      <c r="F436" s="41">
        <f t="shared" si="16"/>
        <v>116555.8984084816</v>
      </c>
      <c r="G436" s="50"/>
      <c r="H436" s="43">
        <f>+$J$112*$G$446</f>
        <v>113638.36547018426</v>
      </c>
      <c r="I436" s="59"/>
      <c r="N436" s="42"/>
    </row>
    <row r="437" spans="1:14" x14ac:dyDescent="0.3">
      <c r="A437" s="1">
        <v>2039</v>
      </c>
      <c r="B437" s="1">
        <v>3</v>
      </c>
      <c r="E437" s="40">
        <f>+Coef!$B$5+'Data LT Inputs'!D437*Coef!$B$6+'Data LT Inputs'!E437*Coef!$B$7+'Data LT Inputs'!F437*Coef!$B$8+'Data LT Inputs'!G437*Coef!$B$9+'Data LT Inputs'!H437*Coef!$B$10+'Data LT Inputs'!I437*Coef!$B$11+'Data LT Inputs'!J437*Coef!$B$12</f>
        <v>116546.80756484222</v>
      </c>
      <c r="F437" s="41">
        <f t="shared" si="16"/>
        <v>116546.80756484222</v>
      </c>
      <c r="G437" s="50"/>
      <c r="H437" s="43">
        <f>+$J$113*$G$446</f>
        <v>109229.15478794213</v>
      </c>
      <c r="I437" s="59"/>
      <c r="N437" s="42"/>
    </row>
    <row r="438" spans="1:14" x14ac:dyDescent="0.3">
      <c r="A438" s="1">
        <v>2039</v>
      </c>
      <c r="B438" s="1">
        <v>4</v>
      </c>
      <c r="E438" s="40">
        <f>+Coef!$B$5+'Data LT Inputs'!D438*Coef!$B$6+'Data LT Inputs'!E438*Coef!$B$7+'Data LT Inputs'!F438*Coef!$B$8+'Data LT Inputs'!G438*Coef!$B$9+'Data LT Inputs'!H438*Coef!$B$10+'Data LT Inputs'!I438*Coef!$B$11+'Data LT Inputs'!J438*Coef!$B$12</f>
        <v>116934.54562139632</v>
      </c>
      <c r="F438" s="41">
        <f t="shared" si="16"/>
        <v>116934.54562139632</v>
      </c>
      <c r="G438" s="50"/>
      <c r="H438" s="43">
        <f>+$J$114*$G$446</f>
        <v>119382.48218622763</v>
      </c>
      <c r="I438" s="59"/>
      <c r="N438" s="42"/>
    </row>
    <row r="439" spans="1:14" x14ac:dyDescent="0.3">
      <c r="A439" s="1">
        <v>2039</v>
      </c>
      <c r="B439" s="1">
        <v>5</v>
      </c>
      <c r="E439" s="40">
        <f>+Coef!$B$5+'Data LT Inputs'!D439*Coef!$B$6+'Data LT Inputs'!E439*Coef!$B$7+'Data LT Inputs'!F439*Coef!$B$8+'Data LT Inputs'!G439*Coef!$B$9+'Data LT Inputs'!H439*Coef!$B$10+'Data LT Inputs'!I439*Coef!$B$11+'Data LT Inputs'!J439*Coef!$B$12</f>
        <v>118132.96200520101</v>
      </c>
      <c r="F439" s="41">
        <f t="shared" si="16"/>
        <v>118132.96200520101</v>
      </c>
      <c r="G439" s="50"/>
      <c r="H439" s="43">
        <f>+$J$115*$G$446</f>
        <v>116744.83593094371</v>
      </c>
      <c r="I439" s="59"/>
      <c r="N439" s="42"/>
    </row>
    <row r="440" spans="1:14" x14ac:dyDescent="0.3">
      <c r="A440" s="1">
        <v>2039</v>
      </c>
      <c r="B440" s="1">
        <v>6</v>
      </c>
      <c r="E440" s="40">
        <f>+Coef!$B$5+'Data LT Inputs'!D440*Coef!$B$6+'Data LT Inputs'!E440*Coef!$B$7+'Data LT Inputs'!F440*Coef!$B$8+'Data LT Inputs'!G440*Coef!$B$9+'Data LT Inputs'!H440*Coef!$B$10+'Data LT Inputs'!I440*Coef!$B$11+'Data LT Inputs'!J440*Coef!$B$12</f>
        <v>118737.14439512207</v>
      </c>
      <c r="F440" s="41">
        <f t="shared" si="16"/>
        <v>118737.14439512207</v>
      </c>
      <c r="G440" s="50"/>
      <c r="H440" s="43">
        <f>+$J$116*$G$446</f>
        <v>125103.67151727823</v>
      </c>
      <c r="I440" s="59"/>
      <c r="N440" s="42"/>
    </row>
    <row r="441" spans="1:14" x14ac:dyDescent="0.3">
      <c r="A441" s="1">
        <v>2039</v>
      </c>
      <c r="B441" s="1">
        <v>7</v>
      </c>
      <c r="E441" s="40">
        <f>+Coef!$B$5+'Data LT Inputs'!D441*Coef!$B$6+'Data LT Inputs'!E441*Coef!$B$7+'Data LT Inputs'!F441*Coef!$B$8+'Data LT Inputs'!G441*Coef!$B$9+'Data LT Inputs'!H441*Coef!$B$10+'Data LT Inputs'!I441*Coef!$B$11+'Data LT Inputs'!J441*Coef!$B$12</f>
        <v>119004.72868780924</v>
      </c>
      <c r="F441" s="41">
        <f t="shared" si="16"/>
        <v>119004.72868780924</v>
      </c>
      <c r="G441" s="50"/>
      <c r="H441" s="43">
        <f>+$J$117*$G$446</f>
        <v>116481.67858259281</v>
      </c>
      <c r="I441" s="59"/>
      <c r="N441" s="42"/>
    </row>
    <row r="442" spans="1:14" x14ac:dyDescent="0.3">
      <c r="A442" s="1">
        <v>2039</v>
      </c>
      <c r="B442" s="1">
        <v>8</v>
      </c>
      <c r="E442" s="40">
        <f>+Coef!$B$5+'Data LT Inputs'!D442*Coef!$B$6+'Data LT Inputs'!E442*Coef!$B$7+'Data LT Inputs'!F442*Coef!$B$8+'Data LT Inputs'!G442*Coef!$B$9+'Data LT Inputs'!H442*Coef!$B$10+'Data LT Inputs'!I442*Coef!$B$11+'Data LT Inputs'!J442*Coef!$B$12</f>
        <v>118446.75188138433</v>
      </c>
      <c r="F442" s="41">
        <f t="shared" si="16"/>
        <v>118446.75188138433</v>
      </c>
      <c r="G442" s="50"/>
      <c r="H442" s="43">
        <f>+$J$118*$G$446</f>
        <v>120584.46804253467</v>
      </c>
      <c r="I442" s="59"/>
      <c r="N442" s="42"/>
    </row>
    <row r="443" spans="1:14" x14ac:dyDescent="0.3">
      <c r="A443" s="1">
        <v>2039</v>
      </c>
      <c r="B443" s="1">
        <v>9</v>
      </c>
      <c r="E443" s="40">
        <f>+Coef!$B$5+'Data LT Inputs'!D443*Coef!$B$6+'Data LT Inputs'!E443*Coef!$B$7+'Data LT Inputs'!F443*Coef!$B$8+'Data LT Inputs'!G443*Coef!$B$9+'Data LT Inputs'!H443*Coef!$B$10+'Data LT Inputs'!I443*Coef!$B$11+'Data LT Inputs'!J443*Coef!$B$12</f>
        <v>116908.39545315849</v>
      </c>
      <c r="F443" s="41">
        <f t="shared" si="16"/>
        <v>116908.39545315849</v>
      </c>
      <c r="G443" s="50"/>
      <c r="H443" s="43">
        <f>+$J$119*$G$446</f>
        <v>113952.63501442122</v>
      </c>
      <c r="I443" s="59"/>
      <c r="N443" s="42"/>
    </row>
    <row r="444" spans="1:14" x14ac:dyDescent="0.3">
      <c r="A444" s="1">
        <v>2039</v>
      </c>
      <c r="B444" s="1">
        <v>10</v>
      </c>
      <c r="E444" s="40">
        <f>+Coef!$B$5+'Data LT Inputs'!D444*Coef!$B$6+'Data LT Inputs'!E444*Coef!$B$7+'Data LT Inputs'!F444*Coef!$B$8+'Data LT Inputs'!G444*Coef!$B$9+'Data LT Inputs'!H444*Coef!$B$10+'Data LT Inputs'!I444*Coef!$B$11+'Data LT Inputs'!J444*Coef!$B$12</f>
        <v>114650.84388746612</v>
      </c>
      <c r="F444" s="41">
        <f t="shared" si="16"/>
        <v>114650.84388746612</v>
      </c>
      <c r="G444" s="50"/>
      <c r="H444" s="43">
        <f>+$J$120*$G$446</f>
        <v>117252.40602958141</v>
      </c>
      <c r="I444" s="59"/>
      <c r="N444" s="42"/>
    </row>
    <row r="445" spans="1:14" x14ac:dyDescent="0.3">
      <c r="A445" s="1">
        <v>2039</v>
      </c>
      <c r="B445" s="1">
        <v>11</v>
      </c>
      <c r="E445" s="40">
        <f>+Coef!$B$5+'Data LT Inputs'!D445*Coef!$B$6+'Data LT Inputs'!E445*Coef!$B$7+'Data LT Inputs'!F445*Coef!$B$8+'Data LT Inputs'!G445*Coef!$B$9+'Data LT Inputs'!H445*Coef!$B$10+'Data LT Inputs'!I445*Coef!$B$11+'Data LT Inputs'!J445*Coef!$B$12</f>
        <v>111745.28410123041</v>
      </c>
      <c r="F445" s="41">
        <f t="shared" si="16"/>
        <v>111745.28410123041</v>
      </c>
      <c r="G445" s="50"/>
      <c r="H445" s="43">
        <f>+$J$121*$G$446</f>
        <v>115255.9055345746</v>
      </c>
      <c r="I445" s="59"/>
      <c r="N445" s="42"/>
    </row>
    <row r="446" spans="1:14" x14ac:dyDescent="0.3">
      <c r="A446" s="1">
        <v>2039</v>
      </c>
      <c r="B446" s="1">
        <v>12</v>
      </c>
      <c r="E446" s="40">
        <f>+Coef!$B$5+'Data LT Inputs'!D446*Coef!$B$6+'Data LT Inputs'!E446*Coef!$B$7+'Data LT Inputs'!F446*Coef!$B$8+'Data LT Inputs'!G446*Coef!$B$9+'Data LT Inputs'!H446*Coef!$B$10+'Data LT Inputs'!I446*Coef!$B$11+'Data LT Inputs'!J446*Coef!$B$12</f>
        <v>110489.26853780408</v>
      </c>
      <c r="F446" s="41">
        <f t="shared" si="16"/>
        <v>110489.26853780408</v>
      </c>
      <c r="G446" s="50">
        <f>SUM(F435:F446)</f>
        <v>1395080.3104988167</v>
      </c>
      <c r="H446" s="45">
        <f>+$J$122*$G$446</f>
        <v>112235.70883008979</v>
      </c>
      <c r="I446" s="43">
        <f>SUM(H435:H446)</f>
        <v>1395080.3104988164</v>
      </c>
      <c r="N446" s="42"/>
    </row>
    <row r="447" spans="1:14" x14ac:dyDescent="0.3">
      <c r="A447" s="1">
        <v>2040</v>
      </c>
      <c r="B447" s="1">
        <v>1</v>
      </c>
      <c r="E447" s="40">
        <f>+Coef!$B$5+'Data LT Inputs'!D447*Coef!$B$6+'Data LT Inputs'!E447*Coef!$B$7+'Data LT Inputs'!F447*Coef!$B$8+'Data LT Inputs'!G447*Coef!$B$9+'Data LT Inputs'!H447*Coef!$B$10+'Data LT Inputs'!I447*Coef!$B$11+'Data LT Inputs'!J447*Coef!$B$12</f>
        <v>109664.06995769354</v>
      </c>
      <c r="F447" s="41">
        <f t="shared" si="16"/>
        <v>109664.06995769354</v>
      </c>
      <c r="G447" s="46">
        <f>+G446/G434-1</f>
        <v>-5.3712784639960987E-2</v>
      </c>
      <c r="H447" s="43">
        <f>+$J$111*$G$458</f>
        <v>108201.96820213567</v>
      </c>
      <c r="I447" s="54">
        <f>+I446/I434-1</f>
        <v>-5.3712784639961209E-2</v>
      </c>
      <c r="N447" s="42"/>
    </row>
    <row r="448" spans="1:14" x14ac:dyDescent="0.3">
      <c r="A448" s="1">
        <v>2040</v>
      </c>
      <c r="B448" s="1">
        <v>2</v>
      </c>
      <c r="E448" s="40">
        <f>+Coef!$B$5+'Data LT Inputs'!D448*Coef!$B$6+'Data LT Inputs'!E448*Coef!$B$7+'Data LT Inputs'!F448*Coef!$B$8+'Data LT Inputs'!G448*Coef!$B$9+'Data LT Inputs'!H448*Coef!$B$10+'Data LT Inputs'!I448*Coef!$B$11+'Data LT Inputs'!J448*Coef!$B$12</f>
        <v>109372.91534711698</v>
      </c>
      <c r="F448" s="41">
        <f t="shared" si="16"/>
        <v>109372.91534711698</v>
      </c>
      <c r="G448" s="50"/>
      <c r="H448" s="43">
        <f>+$J$112*$G$458</f>
        <v>106717.59830837502</v>
      </c>
      <c r="N448" s="42"/>
    </row>
    <row r="449" spans="1:14" x14ac:dyDescent="0.3">
      <c r="A449" s="1">
        <v>2040</v>
      </c>
      <c r="B449" s="1">
        <v>3</v>
      </c>
      <c r="E449" s="40">
        <f>+Coef!$B$5+'Data LT Inputs'!D449*Coef!$B$6+'Data LT Inputs'!E449*Coef!$B$7+'Data LT Inputs'!F449*Coef!$B$8+'Data LT Inputs'!G449*Coef!$B$9+'Data LT Inputs'!H449*Coef!$B$10+'Data LT Inputs'!I449*Coef!$B$11+'Data LT Inputs'!J449*Coef!$B$12</f>
        <v>109496.49970587</v>
      </c>
      <c r="F449" s="41">
        <f t="shared" si="16"/>
        <v>109496.49970587</v>
      </c>
      <c r="G449" s="50"/>
      <c r="H449" s="43">
        <f>+$J$113*$G$458</f>
        <v>102576.91595609348</v>
      </c>
      <c r="N449" s="42"/>
    </row>
    <row r="450" spans="1:14" x14ac:dyDescent="0.3">
      <c r="A450" s="1">
        <v>2040</v>
      </c>
      <c r="B450" s="1">
        <v>4</v>
      </c>
      <c r="E450" s="40">
        <f>+Coef!$B$5+'Data LT Inputs'!D450*Coef!$B$6+'Data LT Inputs'!E450*Coef!$B$7+'Data LT Inputs'!F450*Coef!$B$8+'Data LT Inputs'!G450*Coef!$B$9+'Data LT Inputs'!H450*Coef!$B$10+'Data LT Inputs'!I450*Coef!$B$11+'Data LT Inputs'!J450*Coef!$B$12</f>
        <v>110115.51648088147</v>
      </c>
      <c r="F450" s="41">
        <f t="shared" si="16"/>
        <v>110115.51648088147</v>
      </c>
      <c r="G450" s="50"/>
      <c r="H450" s="43">
        <f>+$J$114*$G$458</f>
        <v>112111.88867679794</v>
      </c>
      <c r="N450" s="42"/>
    </row>
    <row r="451" spans="1:14" x14ac:dyDescent="0.3">
      <c r="A451" s="1">
        <v>2040</v>
      </c>
      <c r="B451" s="1">
        <v>5</v>
      </c>
      <c r="E451" s="40">
        <f>+Coef!$B$5+'Data LT Inputs'!D451*Coef!$B$6+'Data LT Inputs'!E451*Coef!$B$7+'Data LT Inputs'!F451*Coef!$B$8+'Data LT Inputs'!G451*Coef!$B$9+'Data LT Inputs'!H451*Coef!$B$10+'Data LT Inputs'!I451*Coef!$B$11+'Data LT Inputs'!J451*Coef!$B$12</f>
        <v>111301.60886392054</v>
      </c>
      <c r="F451" s="41">
        <f t="shared" si="16"/>
        <v>111301.60886392054</v>
      </c>
      <c r="G451" s="50"/>
      <c r="H451" s="43">
        <f>+$J$115*$G$458</f>
        <v>109634.87950488379</v>
      </c>
      <c r="N451" s="42"/>
    </row>
    <row r="452" spans="1:14" x14ac:dyDescent="0.3">
      <c r="A452" s="1">
        <v>2040</v>
      </c>
      <c r="B452" s="1">
        <v>6</v>
      </c>
      <c r="E452" s="40">
        <f>+Coef!$B$5+'Data LT Inputs'!D452*Coef!$B$6+'Data LT Inputs'!E452*Coef!$B$7+'Data LT Inputs'!F452*Coef!$B$8+'Data LT Inputs'!G452*Coef!$B$9+'Data LT Inputs'!H452*Coef!$B$10+'Data LT Inputs'!I452*Coef!$B$11+'Data LT Inputs'!J452*Coef!$B$12</f>
        <v>111814.90962193965</v>
      </c>
      <c r="F452" s="41">
        <f t="shared" si="16"/>
        <v>111814.90962193965</v>
      </c>
      <c r="G452" s="50"/>
      <c r="H452" s="43">
        <f>+$J$116*$G$458</f>
        <v>117484.64797645024</v>
      </c>
      <c r="N452" s="42"/>
    </row>
    <row r="453" spans="1:14" x14ac:dyDescent="0.3">
      <c r="A453" s="1">
        <v>2040</v>
      </c>
      <c r="B453" s="1">
        <v>7</v>
      </c>
      <c r="E453" s="40">
        <f>+Coef!$B$5+'Data LT Inputs'!D453*Coef!$B$6+'Data LT Inputs'!E453*Coef!$B$7+'Data LT Inputs'!F453*Coef!$B$8+'Data LT Inputs'!G453*Coef!$B$9+'Data LT Inputs'!H453*Coef!$B$10+'Data LT Inputs'!I453*Coef!$B$11+'Data LT Inputs'!J453*Coef!$B$12</f>
        <v>112008.95792941992</v>
      </c>
      <c r="F453" s="41">
        <f t="shared" si="16"/>
        <v>112008.95792941992</v>
      </c>
      <c r="G453" s="50"/>
      <c r="H453" s="43">
        <f>+$J$117*$G$458</f>
        <v>109387.74888067064</v>
      </c>
      <c r="N453" s="42"/>
    </row>
    <row r="454" spans="1:14" x14ac:dyDescent="0.3">
      <c r="A454" s="1">
        <v>2040</v>
      </c>
      <c r="B454" s="1">
        <v>8</v>
      </c>
      <c r="E454" s="40">
        <f>+Coef!$B$5+'Data LT Inputs'!D454*Coef!$B$6+'Data LT Inputs'!E454*Coef!$B$7+'Data LT Inputs'!F454*Coef!$B$8+'Data LT Inputs'!G454*Coef!$B$9+'Data LT Inputs'!H454*Coef!$B$10+'Data LT Inputs'!I454*Coef!$B$11+'Data LT Inputs'!J454*Coef!$B$12</f>
        <v>111354.24896053683</v>
      </c>
      <c r="F454" s="41">
        <f t="shared" ref="F454:F458" si="17">+E454</f>
        <v>111354.24896053683</v>
      </c>
      <c r="G454" s="50"/>
      <c r="H454" s="43">
        <f>+$J$118*$G$458</f>
        <v>113240.67157731739</v>
      </c>
      <c r="N454" s="42"/>
    </row>
    <row r="455" spans="1:14" x14ac:dyDescent="0.3">
      <c r="A455" s="1">
        <v>2040</v>
      </c>
      <c r="B455" s="1">
        <v>9</v>
      </c>
      <c r="E455" s="40">
        <f>+Coef!$B$5+'Data LT Inputs'!D455*Coef!$B$6+'Data LT Inputs'!E455*Coef!$B$7+'Data LT Inputs'!F455*Coef!$B$8+'Data LT Inputs'!G455*Coef!$B$9+'Data LT Inputs'!H455*Coef!$B$10+'Data LT Inputs'!I455*Coef!$B$11+'Data LT Inputs'!J455*Coef!$B$12</f>
        <v>109762.8084355874</v>
      </c>
      <c r="F455" s="41">
        <f t="shared" si="17"/>
        <v>109762.8084355874</v>
      </c>
      <c r="G455" s="50"/>
      <c r="H455" s="43">
        <f>+$J$119*$G$458</f>
        <v>107012.72830996974</v>
      </c>
      <c r="N455" s="42"/>
    </row>
    <row r="456" spans="1:14" x14ac:dyDescent="0.3">
      <c r="A456" s="1">
        <v>2040</v>
      </c>
      <c r="B456" s="1">
        <v>10</v>
      </c>
      <c r="E456" s="40">
        <f>+Coef!$B$5+'Data LT Inputs'!D456*Coef!$B$6+'Data LT Inputs'!E456*Coef!$B$7+'Data LT Inputs'!F456*Coef!$B$8+'Data LT Inputs'!G456*Coef!$B$9+'Data LT Inputs'!H456*Coef!$B$10+'Data LT Inputs'!I456*Coef!$B$11+'Data LT Inputs'!J456*Coef!$B$12</f>
        <v>107359.33666077553</v>
      </c>
      <c r="F456" s="41">
        <f t="shared" si="17"/>
        <v>107359.33666077553</v>
      </c>
      <c r="G456" s="50"/>
      <c r="H456" s="43">
        <f>+$J$120*$G$458</f>
        <v>110111.53773272474</v>
      </c>
      <c r="N456" s="42"/>
    </row>
    <row r="457" spans="1:14" x14ac:dyDescent="0.3">
      <c r="A457" s="1">
        <v>2040</v>
      </c>
      <c r="B457" s="1">
        <v>11</v>
      </c>
      <c r="E457" s="40">
        <f>+Coef!$B$5+'Data LT Inputs'!D457*Coef!$B$6+'Data LT Inputs'!E457*Coef!$B$7+'Data LT Inputs'!F457*Coef!$B$8+'Data LT Inputs'!G457*Coef!$B$9+'Data LT Inputs'!H457*Coef!$B$10+'Data LT Inputs'!I457*Coef!$B$11+'Data LT Inputs'!J457*Coef!$B$12</f>
        <v>104524.6537488453</v>
      </c>
      <c r="F457" s="41">
        <f t="shared" si="17"/>
        <v>104524.6537488453</v>
      </c>
      <c r="G457" s="50"/>
      <c r="H457" s="43">
        <f>+$J$121*$G$458</f>
        <v>108236.62746833423</v>
      </c>
      <c r="N457" s="42"/>
    </row>
    <row r="458" spans="1:14" x14ac:dyDescent="0.3">
      <c r="A458" s="1">
        <v>2040</v>
      </c>
      <c r="B458" s="1">
        <v>12</v>
      </c>
      <c r="E458" s="40">
        <f>+Coef!$B$5+'Data LT Inputs'!D458*Coef!$B$6+'Data LT Inputs'!E458*Coef!$B$7+'Data LT Inputs'!F458*Coef!$B$8+'Data LT Inputs'!G458*Coef!$B$9+'Data LT Inputs'!H458*Coef!$B$10+'Data LT Inputs'!I458*Coef!$B$11+'Data LT Inputs'!J458*Coef!$B$12</f>
        <v>103342.05269272637</v>
      </c>
      <c r="F458" s="41">
        <f t="shared" si="17"/>
        <v>103342.05269272637</v>
      </c>
      <c r="G458" s="50">
        <f>SUM(F447:F458)</f>
        <v>1310117.5784053137</v>
      </c>
      <c r="H458" s="45">
        <f>+$J$122*$G$458</f>
        <v>105400.3658115608</v>
      </c>
      <c r="I458" s="43">
        <f>SUM(H447:H458)</f>
        <v>1310117.5784053137</v>
      </c>
      <c r="N458" s="42"/>
    </row>
    <row r="459" spans="1:14" x14ac:dyDescent="0.3">
      <c r="F459" s="42"/>
      <c r="G459" s="46">
        <f>+G458/G446-1</f>
        <v>-6.0901678171577212E-2</v>
      </c>
      <c r="I459" s="54">
        <f>+I458/I446-1</f>
        <v>-6.0901678171577101E-2</v>
      </c>
      <c r="N459" s="42"/>
    </row>
    <row r="460" spans="1:14" x14ac:dyDescent="0.3">
      <c r="F460" s="42"/>
      <c r="G460" s="50"/>
      <c r="N460" s="42"/>
    </row>
    <row r="461" spans="1:14" x14ac:dyDescent="0.3">
      <c r="F461" s="42"/>
      <c r="G461" s="50"/>
      <c r="N461" s="42"/>
    </row>
    <row r="462" spans="1:14" x14ac:dyDescent="0.3">
      <c r="F462" s="42"/>
      <c r="G462" s="50"/>
      <c r="N462" s="42"/>
    </row>
    <row r="463" spans="1:14" x14ac:dyDescent="0.3">
      <c r="F463" s="42"/>
      <c r="G463" s="50"/>
      <c r="N463" s="42"/>
    </row>
    <row r="464" spans="1:14" x14ac:dyDescent="0.3">
      <c r="F464" s="42"/>
      <c r="G464" s="50"/>
      <c r="N464" s="42"/>
    </row>
    <row r="465" spans="6:14" x14ac:dyDescent="0.3">
      <c r="F465" s="42"/>
      <c r="G465" s="50"/>
      <c r="N465" s="42"/>
    </row>
    <row r="466" spans="6:14" x14ac:dyDescent="0.3">
      <c r="F466" s="42"/>
      <c r="G466" s="50"/>
      <c r="N466" s="42"/>
    </row>
    <row r="467" spans="6:14" x14ac:dyDescent="0.3">
      <c r="F467" s="42"/>
      <c r="G467" s="50"/>
      <c r="N467" s="42"/>
    </row>
    <row r="468" spans="6:14" x14ac:dyDescent="0.3">
      <c r="F468" s="42"/>
      <c r="G468" s="50"/>
      <c r="N468" s="42"/>
    </row>
    <row r="469" spans="6:14" x14ac:dyDescent="0.3">
      <c r="F469" s="42"/>
      <c r="G469" s="50"/>
      <c r="N469" s="42"/>
    </row>
    <row r="470" spans="6:14" x14ac:dyDescent="0.3">
      <c r="F470" s="42"/>
      <c r="G470" s="50"/>
      <c r="N470" s="42"/>
    </row>
    <row r="471" spans="6:14" x14ac:dyDescent="0.3">
      <c r="F471" s="42"/>
      <c r="G471" s="46"/>
      <c r="N471" s="42"/>
    </row>
    <row r="472" spans="6:14" x14ac:dyDescent="0.3">
      <c r="F472" s="42"/>
      <c r="G472" s="50"/>
      <c r="N472" s="42"/>
    </row>
    <row r="473" spans="6:14" x14ac:dyDescent="0.3">
      <c r="F473" s="42"/>
      <c r="G473" s="50"/>
      <c r="N473" s="42"/>
    </row>
    <row r="474" spans="6:14" x14ac:dyDescent="0.3">
      <c r="F474" s="42"/>
      <c r="G474" s="50"/>
      <c r="N474" s="42"/>
    </row>
    <row r="475" spans="6:14" x14ac:dyDescent="0.3">
      <c r="F475" s="42"/>
      <c r="G475" s="50"/>
      <c r="N475" s="42"/>
    </row>
    <row r="476" spans="6:14" x14ac:dyDescent="0.3">
      <c r="F476" s="42"/>
      <c r="G476" s="50"/>
      <c r="N476" s="42"/>
    </row>
    <row r="477" spans="6:14" x14ac:dyDescent="0.3">
      <c r="F477" s="42"/>
      <c r="G477" s="50"/>
      <c r="N477" s="42"/>
    </row>
    <row r="478" spans="6:14" x14ac:dyDescent="0.3">
      <c r="F478" s="42"/>
      <c r="G478" s="50"/>
      <c r="N478" s="42"/>
    </row>
    <row r="479" spans="6:14" x14ac:dyDescent="0.3">
      <c r="F479" s="42"/>
      <c r="G479" s="50"/>
      <c r="N479" s="42"/>
    </row>
    <row r="480" spans="6:14" x14ac:dyDescent="0.3">
      <c r="F480" s="42"/>
      <c r="G480" s="50"/>
      <c r="N480" s="42"/>
    </row>
    <row r="481" spans="6:14" x14ac:dyDescent="0.3">
      <c r="F481" s="42"/>
      <c r="G481" s="50"/>
      <c r="N481" s="42"/>
    </row>
    <row r="482" spans="6:14" x14ac:dyDescent="0.3">
      <c r="F482" s="42"/>
      <c r="G482" s="50"/>
      <c r="N482" s="42"/>
    </row>
    <row r="483" spans="6:14" x14ac:dyDescent="0.3">
      <c r="F483" s="42"/>
      <c r="G483" s="46"/>
      <c r="N483" s="42"/>
    </row>
    <row r="484" spans="6:14" x14ac:dyDescent="0.3">
      <c r="F484" s="42"/>
      <c r="N484" s="42"/>
    </row>
    <row r="485" spans="6:14" x14ac:dyDescent="0.3">
      <c r="F485" s="42"/>
      <c r="N485" s="42"/>
    </row>
    <row r="486" spans="6:14" x14ac:dyDescent="0.3">
      <c r="F486" s="42"/>
      <c r="N486" s="42"/>
    </row>
    <row r="487" spans="6:14" x14ac:dyDescent="0.3">
      <c r="F487" s="42"/>
      <c r="N487" s="42"/>
    </row>
    <row r="488" spans="6:14" x14ac:dyDescent="0.3">
      <c r="F488" s="42"/>
      <c r="N488" s="42"/>
    </row>
    <row r="489" spans="6:14" x14ac:dyDescent="0.3">
      <c r="F489" s="42"/>
      <c r="N489" s="42"/>
    </row>
    <row r="490" spans="6:14" x14ac:dyDescent="0.3">
      <c r="F490" s="42"/>
      <c r="N490" s="42"/>
    </row>
    <row r="491" spans="6:14" x14ac:dyDescent="0.3">
      <c r="F491" s="42"/>
      <c r="N491" s="42"/>
    </row>
    <row r="492" spans="6:14" x14ac:dyDescent="0.3">
      <c r="F492" s="42"/>
      <c r="N492" s="42"/>
    </row>
    <row r="493" spans="6:14" x14ac:dyDescent="0.3">
      <c r="F493" s="42"/>
      <c r="N493" s="42"/>
    </row>
    <row r="494" spans="6:14" x14ac:dyDescent="0.3">
      <c r="F494" s="42"/>
      <c r="G494" s="50"/>
      <c r="N494" s="42"/>
    </row>
    <row r="495" spans="6:14" x14ac:dyDescent="0.3">
      <c r="F495" s="42"/>
      <c r="G495" s="46"/>
      <c r="N495" s="42"/>
    </row>
    <row r="496" spans="6:14" x14ac:dyDescent="0.3">
      <c r="F496" s="42"/>
      <c r="N496" s="42"/>
    </row>
    <row r="497" spans="6:14" x14ac:dyDescent="0.3">
      <c r="F497" s="42"/>
      <c r="N497" s="42"/>
    </row>
    <row r="498" spans="6:14" x14ac:dyDescent="0.3">
      <c r="F498" s="42"/>
      <c r="N498" s="42"/>
    </row>
    <row r="499" spans="6:14" x14ac:dyDescent="0.3">
      <c r="F499" s="42"/>
      <c r="N499" s="42"/>
    </row>
    <row r="500" spans="6:14" x14ac:dyDescent="0.3">
      <c r="F500" s="42"/>
      <c r="N500" s="42"/>
    </row>
    <row r="501" spans="6:14" x14ac:dyDescent="0.3">
      <c r="F501" s="42"/>
      <c r="N501" s="42"/>
    </row>
    <row r="502" spans="6:14" x14ac:dyDescent="0.3">
      <c r="F502" s="42"/>
      <c r="N502" s="42"/>
    </row>
    <row r="503" spans="6:14" x14ac:dyDescent="0.3">
      <c r="F503" s="42"/>
      <c r="N503" s="42"/>
    </row>
    <row r="504" spans="6:14" x14ac:dyDescent="0.3">
      <c r="F504" s="42"/>
      <c r="N504" s="42"/>
    </row>
    <row r="505" spans="6:14" x14ac:dyDescent="0.3">
      <c r="F505" s="42"/>
      <c r="N505" s="42"/>
    </row>
    <row r="506" spans="6:14" x14ac:dyDescent="0.3">
      <c r="F506" s="42"/>
      <c r="N506" s="42"/>
    </row>
    <row r="507" spans="6:14" x14ac:dyDescent="0.3">
      <c r="F507" s="42"/>
      <c r="N507" s="42"/>
    </row>
    <row r="508" spans="6:14" x14ac:dyDescent="0.3">
      <c r="F508" s="42"/>
      <c r="N508" s="42"/>
    </row>
    <row r="509" spans="6:14" x14ac:dyDescent="0.3">
      <c r="F509" s="42"/>
      <c r="N509" s="42"/>
    </row>
    <row r="510" spans="6:14" x14ac:dyDescent="0.3">
      <c r="F510" s="42"/>
      <c r="N510" s="42"/>
    </row>
    <row r="511" spans="6:14" x14ac:dyDescent="0.3">
      <c r="F511" s="42"/>
      <c r="N511" s="42"/>
    </row>
    <row r="512" spans="6:14" x14ac:dyDescent="0.3">
      <c r="F512" s="42"/>
      <c r="N512" s="42"/>
    </row>
    <row r="513" spans="6:14" x14ac:dyDescent="0.3">
      <c r="F513" s="42"/>
      <c r="N513" s="42"/>
    </row>
    <row r="514" spans="6:14" x14ac:dyDescent="0.3">
      <c r="F514" s="42"/>
      <c r="N514" s="42"/>
    </row>
    <row r="515" spans="6:14" x14ac:dyDescent="0.3">
      <c r="F515" s="42"/>
      <c r="N515" s="42"/>
    </row>
    <row r="516" spans="6:14" x14ac:dyDescent="0.3">
      <c r="F516" s="42"/>
      <c r="N516" s="42"/>
    </row>
    <row r="517" spans="6:14" x14ac:dyDescent="0.3">
      <c r="F517" s="42"/>
      <c r="N517" s="42"/>
    </row>
    <row r="518" spans="6:14" x14ac:dyDescent="0.3">
      <c r="F518" s="42"/>
      <c r="N518" s="42"/>
    </row>
    <row r="519" spans="6:14" x14ac:dyDescent="0.3">
      <c r="F519" s="42"/>
      <c r="N519" s="42"/>
    </row>
    <row r="520" spans="6:14" x14ac:dyDescent="0.3">
      <c r="F520" s="42"/>
      <c r="N520" s="42"/>
    </row>
    <row r="521" spans="6:14" x14ac:dyDescent="0.3">
      <c r="F521" s="42"/>
      <c r="N521" s="42"/>
    </row>
    <row r="522" spans="6:14" x14ac:dyDescent="0.3">
      <c r="F522" s="42"/>
      <c r="N522" s="42"/>
    </row>
    <row r="523" spans="6:14" x14ac:dyDescent="0.3">
      <c r="F523" s="42"/>
      <c r="N523" s="42"/>
    </row>
    <row r="524" spans="6:14" x14ac:dyDescent="0.3">
      <c r="F524" s="42"/>
      <c r="N524" s="42"/>
    </row>
    <row r="525" spans="6:14" x14ac:dyDescent="0.3">
      <c r="F525" s="42"/>
      <c r="N525" s="42"/>
    </row>
    <row r="526" spans="6:14" x14ac:dyDescent="0.3">
      <c r="F526" s="42"/>
      <c r="N526" s="42"/>
    </row>
    <row r="527" spans="6:14" x14ac:dyDescent="0.3">
      <c r="F527" s="42"/>
      <c r="N527" s="42"/>
    </row>
    <row r="528" spans="6:14" x14ac:dyDescent="0.3">
      <c r="F528" s="42"/>
      <c r="N528" s="42"/>
    </row>
    <row r="529" spans="6:14" x14ac:dyDescent="0.3">
      <c r="F529" s="42"/>
      <c r="N529" s="42"/>
    </row>
    <row r="530" spans="6:14" x14ac:dyDescent="0.3">
      <c r="F530" s="42"/>
      <c r="N530" s="42"/>
    </row>
    <row r="531" spans="6:14" x14ac:dyDescent="0.3">
      <c r="F531" s="42"/>
      <c r="N531" s="42"/>
    </row>
    <row r="532" spans="6:14" x14ac:dyDescent="0.3">
      <c r="F532" s="42"/>
      <c r="N532" s="42"/>
    </row>
    <row r="533" spans="6:14" x14ac:dyDescent="0.3">
      <c r="F533" s="42"/>
      <c r="N533" s="42"/>
    </row>
    <row r="534" spans="6:14" x14ac:dyDescent="0.3">
      <c r="F534" s="42"/>
      <c r="N534" s="42"/>
    </row>
    <row r="535" spans="6:14" x14ac:dyDescent="0.3">
      <c r="F535" s="42"/>
      <c r="N535" s="42"/>
    </row>
    <row r="536" spans="6:14" x14ac:dyDescent="0.3">
      <c r="F536" s="42"/>
      <c r="N536" s="42"/>
    </row>
    <row r="537" spans="6:14" x14ac:dyDescent="0.3">
      <c r="F537" s="42"/>
      <c r="N537" s="42"/>
    </row>
    <row r="538" spans="6:14" x14ac:dyDescent="0.3">
      <c r="F538" s="42"/>
      <c r="N538" s="42"/>
    </row>
    <row r="539" spans="6:14" x14ac:dyDescent="0.3">
      <c r="F539" s="42"/>
      <c r="N539" s="42"/>
    </row>
    <row r="540" spans="6:14" x14ac:dyDescent="0.3">
      <c r="F540" s="42"/>
      <c r="N540" s="42"/>
    </row>
    <row r="541" spans="6:14" x14ac:dyDescent="0.3">
      <c r="F541" s="42"/>
      <c r="N541" s="42"/>
    </row>
    <row r="542" spans="6:14" x14ac:dyDescent="0.3">
      <c r="F542" s="42"/>
      <c r="N542" s="42"/>
    </row>
    <row r="543" spans="6:14" x14ac:dyDescent="0.3">
      <c r="F543" s="42"/>
      <c r="N543" s="42"/>
    </row>
    <row r="544" spans="6:14" x14ac:dyDescent="0.3">
      <c r="F544" s="42"/>
      <c r="N544" s="42"/>
    </row>
    <row r="545" spans="6:14" x14ac:dyDescent="0.3">
      <c r="F545" s="42"/>
      <c r="N545" s="42"/>
    </row>
    <row r="546" spans="6:14" x14ac:dyDescent="0.3">
      <c r="F546" s="42"/>
      <c r="N546" s="42"/>
    </row>
    <row r="547" spans="6:14" x14ac:dyDescent="0.3">
      <c r="F547" s="42"/>
      <c r="N547" s="42"/>
    </row>
    <row r="548" spans="6:14" x14ac:dyDescent="0.3">
      <c r="F548" s="42"/>
      <c r="N548" s="42"/>
    </row>
    <row r="549" spans="6:14" x14ac:dyDescent="0.3">
      <c r="F549" s="42"/>
      <c r="N549" s="42"/>
    </row>
    <row r="550" spans="6:14" x14ac:dyDescent="0.3">
      <c r="F550" s="42"/>
      <c r="N550" s="42"/>
    </row>
    <row r="551" spans="6:14" x14ac:dyDescent="0.3">
      <c r="F551" s="42"/>
      <c r="N551" s="42"/>
    </row>
    <row r="552" spans="6:14" x14ac:dyDescent="0.3">
      <c r="F552" s="42"/>
      <c r="N552" s="42"/>
    </row>
    <row r="553" spans="6:14" x14ac:dyDescent="0.3">
      <c r="F553" s="42"/>
      <c r="N553" s="42"/>
    </row>
    <row r="554" spans="6:14" x14ac:dyDescent="0.3">
      <c r="F554" s="42"/>
      <c r="N554" s="42"/>
    </row>
    <row r="555" spans="6:14" x14ac:dyDescent="0.3">
      <c r="F555" s="42"/>
      <c r="N555" s="42"/>
    </row>
    <row r="556" spans="6:14" x14ac:dyDescent="0.3">
      <c r="F556" s="42"/>
      <c r="N556" s="42"/>
    </row>
    <row r="557" spans="6:14" x14ac:dyDescent="0.3">
      <c r="F557" s="42"/>
      <c r="N557" s="42"/>
    </row>
    <row r="558" spans="6:14" x14ac:dyDescent="0.3">
      <c r="F558" s="42"/>
      <c r="N558" s="42"/>
    </row>
    <row r="559" spans="6:14" x14ac:dyDescent="0.3">
      <c r="F559" s="42"/>
      <c r="N559" s="42"/>
    </row>
    <row r="560" spans="6:14" x14ac:dyDescent="0.3">
      <c r="F560" s="42"/>
      <c r="N560" s="42"/>
    </row>
    <row r="561" spans="6:14" x14ac:dyDescent="0.3">
      <c r="F561" s="42"/>
      <c r="N561" s="42"/>
    </row>
    <row r="562" spans="6:14" x14ac:dyDescent="0.3">
      <c r="F562" s="42"/>
      <c r="N562" s="42"/>
    </row>
    <row r="563" spans="6:14" x14ac:dyDescent="0.3">
      <c r="F563" s="42"/>
      <c r="N563" s="42"/>
    </row>
    <row r="564" spans="6:14" x14ac:dyDescent="0.3">
      <c r="F564" s="42"/>
      <c r="N564" s="42"/>
    </row>
    <row r="565" spans="6:14" x14ac:dyDescent="0.3">
      <c r="F565" s="42"/>
      <c r="N565" s="42"/>
    </row>
    <row r="566" spans="6:14" x14ac:dyDescent="0.3">
      <c r="F566" s="42"/>
      <c r="N566" s="42"/>
    </row>
    <row r="567" spans="6:14" x14ac:dyDescent="0.3">
      <c r="F567" s="42"/>
      <c r="N567" s="42"/>
    </row>
    <row r="568" spans="6:14" x14ac:dyDescent="0.3">
      <c r="F568" s="42"/>
      <c r="N568" s="42"/>
    </row>
    <row r="569" spans="6:14" x14ac:dyDescent="0.3">
      <c r="F569" s="42"/>
      <c r="N569" s="42"/>
    </row>
    <row r="570" spans="6:14" x14ac:dyDescent="0.3">
      <c r="F570" s="42"/>
      <c r="N570" s="42"/>
    </row>
    <row r="571" spans="6:14" x14ac:dyDescent="0.3">
      <c r="F571" s="42"/>
      <c r="N571" s="42"/>
    </row>
    <row r="572" spans="6:14" x14ac:dyDescent="0.3">
      <c r="F572" s="42"/>
      <c r="N572" s="42"/>
    </row>
    <row r="573" spans="6:14" x14ac:dyDescent="0.3">
      <c r="F573" s="42"/>
      <c r="N573" s="42"/>
    </row>
    <row r="574" spans="6:14" x14ac:dyDescent="0.3">
      <c r="F574" s="42"/>
      <c r="N574" s="42"/>
    </row>
    <row r="575" spans="6:14" x14ac:dyDescent="0.3">
      <c r="F575" s="42"/>
      <c r="N575" s="42"/>
    </row>
    <row r="576" spans="6:14" x14ac:dyDescent="0.3">
      <c r="F576" s="42"/>
      <c r="N576" s="42"/>
    </row>
    <row r="577" spans="6:14" x14ac:dyDescent="0.3">
      <c r="F577" s="42"/>
      <c r="N577" s="42"/>
    </row>
    <row r="578" spans="6:14" x14ac:dyDescent="0.3">
      <c r="F578" s="42"/>
      <c r="N578" s="42"/>
    </row>
    <row r="579" spans="6:14" x14ac:dyDescent="0.3">
      <c r="F579" s="42"/>
      <c r="N579" s="42"/>
    </row>
    <row r="580" spans="6:14" x14ac:dyDescent="0.3">
      <c r="F580" s="42"/>
      <c r="N580" s="42"/>
    </row>
    <row r="581" spans="6:14" x14ac:dyDescent="0.3">
      <c r="F581" s="42"/>
      <c r="N581" s="42"/>
    </row>
    <row r="582" spans="6:14" x14ac:dyDescent="0.3">
      <c r="F582" s="42"/>
      <c r="N582" s="42"/>
    </row>
    <row r="583" spans="6:14" x14ac:dyDescent="0.3">
      <c r="F583" s="42"/>
      <c r="N583" s="42"/>
    </row>
    <row r="584" spans="6:14" x14ac:dyDescent="0.3">
      <c r="F584" s="42"/>
      <c r="N584" s="42"/>
    </row>
    <row r="585" spans="6:14" x14ac:dyDescent="0.3">
      <c r="F585" s="42"/>
      <c r="N585" s="42"/>
    </row>
    <row r="586" spans="6:14" x14ac:dyDescent="0.3">
      <c r="F586" s="42"/>
      <c r="N586" s="42"/>
    </row>
    <row r="587" spans="6:14" x14ac:dyDescent="0.3">
      <c r="F587" s="42"/>
      <c r="N587" s="42"/>
    </row>
    <row r="588" spans="6:14" x14ac:dyDescent="0.3">
      <c r="F588" s="42"/>
      <c r="N588" s="42"/>
    </row>
    <row r="589" spans="6:14" x14ac:dyDescent="0.3">
      <c r="F589" s="42"/>
      <c r="N589" s="42"/>
    </row>
    <row r="590" spans="6:14" x14ac:dyDescent="0.3">
      <c r="F590" s="42"/>
      <c r="N590" s="42"/>
    </row>
    <row r="591" spans="6:14" x14ac:dyDescent="0.3">
      <c r="F591" s="42"/>
      <c r="N591" s="42"/>
    </row>
    <row r="592" spans="6:14" x14ac:dyDescent="0.3">
      <c r="F592" s="42"/>
      <c r="N592" s="42"/>
    </row>
    <row r="593" spans="6:14" x14ac:dyDescent="0.3">
      <c r="F593" s="42"/>
      <c r="N593" s="42"/>
    </row>
    <row r="594" spans="6:14" x14ac:dyDescent="0.3">
      <c r="F594" s="42"/>
      <c r="N594" s="42"/>
    </row>
    <row r="595" spans="6:14" x14ac:dyDescent="0.3">
      <c r="F595" s="42"/>
      <c r="N595" s="42"/>
    </row>
    <row r="596" spans="6:14" x14ac:dyDescent="0.3">
      <c r="F596" s="42"/>
      <c r="N596" s="42"/>
    </row>
    <row r="597" spans="6:14" x14ac:dyDescent="0.3">
      <c r="F597" s="42"/>
      <c r="N597" s="42"/>
    </row>
    <row r="598" spans="6:14" x14ac:dyDescent="0.3">
      <c r="F598" s="42"/>
      <c r="N598" s="42"/>
    </row>
    <row r="599" spans="6:14" x14ac:dyDescent="0.3">
      <c r="F599" s="42"/>
      <c r="N599" s="42"/>
    </row>
    <row r="600" spans="6:14" x14ac:dyDescent="0.3">
      <c r="F600" s="42"/>
      <c r="N600" s="42"/>
    </row>
    <row r="601" spans="6:14" x14ac:dyDescent="0.3">
      <c r="F601" s="42"/>
      <c r="N601" s="42"/>
    </row>
    <row r="602" spans="6:14" x14ac:dyDescent="0.3">
      <c r="F602" s="42"/>
      <c r="N602" s="42"/>
    </row>
    <row r="603" spans="6:14" x14ac:dyDescent="0.3">
      <c r="F603" s="42"/>
      <c r="N603" s="42"/>
    </row>
    <row r="604" spans="6:14" x14ac:dyDescent="0.3">
      <c r="F604" s="42"/>
      <c r="N604" s="42"/>
    </row>
    <row r="605" spans="6:14" x14ac:dyDescent="0.3">
      <c r="F605" s="42"/>
      <c r="N605" s="42"/>
    </row>
    <row r="606" spans="6:14" x14ac:dyDescent="0.3">
      <c r="F606" s="42"/>
      <c r="N606" s="42"/>
    </row>
    <row r="607" spans="6:14" x14ac:dyDescent="0.3">
      <c r="F607" s="42"/>
      <c r="N607" s="42"/>
    </row>
    <row r="608" spans="6:14" x14ac:dyDescent="0.3">
      <c r="F608" s="42"/>
      <c r="N608" s="42"/>
    </row>
    <row r="609" spans="6:14" x14ac:dyDescent="0.3">
      <c r="F609" s="42"/>
      <c r="N609" s="42"/>
    </row>
    <row r="610" spans="6:14" x14ac:dyDescent="0.3">
      <c r="F610" s="42"/>
      <c r="N610" s="42"/>
    </row>
    <row r="611" spans="6:14" x14ac:dyDescent="0.3">
      <c r="F611" s="42"/>
      <c r="N611" s="42"/>
    </row>
    <row r="612" spans="6:14" x14ac:dyDescent="0.3">
      <c r="F612" s="42"/>
      <c r="N612" s="42"/>
    </row>
    <row r="613" spans="6:14" x14ac:dyDescent="0.3">
      <c r="F613" s="42"/>
      <c r="N613" s="42"/>
    </row>
    <row r="614" spans="6:14" x14ac:dyDescent="0.3">
      <c r="F614" s="42"/>
      <c r="N614" s="42"/>
    </row>
    <row r="615" spans="6:14" x14ac:dyDescent="0.3">
      <c r="F615" s="42"/>
      <c r="N615" s="42"/>
    </row>
    <row r="616" spans="6:14" x14ac:dyDescent="0.3">
      <c r="F616" s="42"/>
      <c r="N616" s="42"/>
    </row>
    <row r="617" spans="6:14" x14ac:dyDescent="0.3">
      <c r="F617" s="42"/>
      <c r="N617" s="42"/>
    </row>
    <row r="618" spans="6:14" x14ac:dyDescent="0.3">
      <c r="F618" s="42"/>
      <c r="N618" s="42"/>
    </row>
    <row r="619" spans="6:14" x14ac:dyDescent="0.3">
      <c r="F619" s="42"/>
      <c r="N619" s="42"/>
    </row>
    <row r="620" spans="6:14" x14ac:dyDescent="0.3">
      <c r="F620" s="42"/>
      <c r="N620" s="42"/>
    </row>
    <row r="621" spans="6:14" x14ac:dyDescent="0.3">
      <c r="F621" s="42"/>
      <c r="N621" s="42"/>
    </row>
    <row r="622" spans="6:14" x14ac:dyDescent="0.3">
      <c r="F622" s="42"/>
      <c r="N622" s="42"/>
    </row>
    <row r="623" spans="6:14" x14ac:dyDescent="0.3">
      <c r="F623" s="42"/>
      <c r="N623" s="42"/>
    </row>
    <row r="624" spans="6:14" x14ac:dyDescent="0.3">
      <c r="F624" s="42"/>
      <c r="N624" s="42"/>
    </row>
    <row r="625" spans="6:14" x14ac:dyDescent="0.3">
      <c r="F625" s="42"/>
      <c r="N625" s="42"/>
    </row>
    <row r="626" spans="6:14" x14ac:dyDescent="0.3">
      <c r="F626" s="42"/>
      <c r="N626" s="42"/>
    </row>
    <row r="627" spans="6:14" x14ac:dyDescent="0.3">
      <c r="F627" s="42"/>
      <c r="N627" s="42"/>
    </row>
    <row r="628" spans="6:14" x14ac:dyDescent="0.3">
      <c r="F628" s="42"/>
      <c r="N628" s="42"/>
    </row>
    <row r="629" spans="6:14" x14ac:dyDescent="0.3">
      <c r="F629" s="42"/>
      <c r="N629" s="42"/>
    </row>
    <row r="630" spans="6:14" x14ac:dyDescent="0.3">
      <c r="F630" s="42"/>
      <c r="N630" s="42"/>
    </row>
    <row r="631" spans="6:14" x14ac:dyDescent="0.3">
      <c r="F631" s="42"/>
      <c r="N631" s="42"/>
    </row>
    <row r="632" spans="6:14" x14ac:dyDescent="0.3">
      <c r="F632" s="42"/>
      <c r="N632" s="42"/>
    </row>
    <row r="633" spans="6:14" x14ac:dyDescent="0.3">
      <c r="F633" s="42"/>
      <c r="N633" s="42"/>
    </row>
    <row r="634" spans="6:14" x14ac:dyDescent="0.3">
      <c r="F634" s="42"/>
      <c r="N634" s="42"/>
    </row>
    <row r="635" spans="6:14" x14ac:dyDescent="0.3">
      <c r="F635" s="42"/>
      <c r="N635" s="42"/>
    </row>
    <row r="636" spans="6:14" x14ac:dyDescent="0.3">
      <c r="F636" s="42"/>
      <c r="N636" s="42"/>
    </row>
    <row r="637" spans="6:14" x14ac:dyDescent="0.3">
      <c r="F637" s="42"/>
      <c r="N637" s="42"/>
    </row>
    <row r="638" spans="6:14" x14ac:dyDescent="0.3">
      <c r="F638" s="42"/>
      <c r="N638" s="42"/>
    </row>
    <row r="639" spans="6:14" x14ac:dyDescent="0.3">
      <c r="F639" s="42"/>
      <c r="N639" s="42"/>
    </row>
    <row r="640" spans="6:14" x14ac:dyDescent="0.3">
      <c r="F640" s="42"/>
      <c r="N640" s="42"/>
    </row>
    <row r="641" spans="6:14" x14ac:dyDescent="0.3">
      <c r="F641" s="42"/>
      <c r="N641" s="42"/>
    </row>
    <row r="642" spans="6:14" x14ac:dyDescent="0.3">
      <c r="F642" s="42"/>
      <c r="N642" s="42"/>
    </row>
    <row r="643" spans="6:14" x14ac:dyDescent="0.3">
      <c r="F643" s="42"/>
      <c r="N643" s="42"/>
    </row>
    <row r="644" spans="6:14" x14ac:dyDescent="0.3">
      <c r="F644" s="42"/>
      <c r="N644" s="42"/>
    </row>
    <row r="645" spans="6:14" x14ac:dyDescent="0.3">
      <c r="F645" s="42"/>
      <c r="N645" s="42"/>
    </row>
    <row r="646" spans="6:14" x14ac:dyDescent="0.3">
      <c r="F646" s="42"/>
      <c r="N646" s="42"/>
    </row>
    <row r="647" spans="6:14" x14ac:dyDescent="0.3">
      <c r="F647" s="42"/>
      <c r="N647" s="42"/>
    </row>
    <row r="648" spans="6:14" x14ac:dyDescent="0.3">
      <c r="F648" s="42"/>
      <c r="N648" s="42"/>
    </row>
    <row r="649" spans="6:14" x14ac:dyDescent="0.3">
      <c r="F649" s="42"/>
      <c r="N649" s="42"/>
    </row>
    <row r="650" spans="6:14" x14ac:dyDescent="0.3">
      <c r="F650" s="42"/>
      <c r="N650" s="42"/>
    </row>
    <row r="651" spans="6:14" x14ac:dyDescent="0.3">
      <c r="F651" s="42"/>
      <c r="N651" s="42"/>
    </row>
    <row r="652" spans="6:14" x14ac:dyDescent="0.3">
      <c r="F652" s="42"/>
      <c r="N652" s="42"/>
    </row>
    <row r="653" spans="6:14" x14ac:dyDescent="0.3">
      <c r="F653" s="42"/>
      <c r="N653" s="42"/>
    </row>
    <row r="654" spans="6:14" x14ac:dyDescent="0.3">
      <c r="F654" s="42"/>
      <c r="N654" s="4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"/>
    </sheetView>
  </sheetViews>
  <sheetFormatPr defaultRowHeight="14.4" x14ac:dyDescent="0.3"/>
  <cols>
    <col min="1" max="1" width="23.6640625" bestFit="1" customWidth="1"/>
    <col min="2" max="2" width="11.3320312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s="60" customFormat="1" x14ac:dyDescent="0.3">
      <c r="A1" s="60" t="s">
        <v>86</v>
      </c>
    </row>
    <row r="2" spans="1:6" s="60" customFormat="1" x14ac:dyDescent="0.3">
      <c r="A2" s="60" t="s">
        <v>79</v>
      </c>
    </row>
    <row r="3" spans="1:6" s="60" customFormat="1" x14ac:dyDescent="0.3"/>
    <row r="4" spans="1:6" x14ac:dyDescent="0.3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</row>
    <row r="5" spans="1:6" x14ac:dyDescent="0.3">
      <c r="A5" s="1" t="s">
        <v>8</v>
      </c>
      <c r="B5" s="5">
        <v>9866.6084825659691</v>
      </c>
      <c r="C5" s="2">
        <v>14.4374489560052</v>
      </c>
      <c r="D5" s="5">
        <v>0.55210584346770197</v>
      </c>
    </row>
    <row r="6" spans="1:6" x14ac:dyDescent="0.3">
      <c r="A6" s="1" t="s">
        <v>9</v>
      </c>
      <c r="B6" s="5">
        <v>-1257.04707924937</v>
      </c>
      <c r="C6" s="2">
        <v>209.50938546860201</v>
      </c>
      <c r="D6" s="5">
        <v>-1.0207491170905501</v>
      </c>
    </row>
    <row r="7" spans="1:6" x14ac:dyDescent="0.3">
      <c r="A7" s="1" t="s">
        <v>10</v>
      </c>
      <c r="B7" s="5">
        <v>19.620370895666699</v>
      </c>
      <c r="C7" s="2">
        <v>166.145455174137</v>
      </c>
      <c r="D7" s="5">
        <v>1.26345467112071E-2</v>
      </c>
    </row>
    <row r="8" spans="1:6" x14ac:dyDescent="0.3">
      <c r="A8" s="1" t="s">
        <v>11</v>
      </c>
      <c r="B8" s="5">
        <v>-37837.0463697409</v>
      </c>
      <c r="C8" s="2">
        <v>8.0645161290322596E-3</v>
      </c>
      <c r="D8" s="5">
        <v>-1.18265896626096E-3</v>
      </c>
    </row>
    <row r="9" spans="1:6" x14ac:dyDescent="0.3">
      <c r="A9" s="1" t="s">
        <v>12</v>
      </c>
      <c r="B9" s="5">
        <v>45871.927095964398</v>
      </c>
      <c r="C9" s="2">
        <v>8.0645161290322596E-3</v>
      </c>
      <c r="D9" s="5">
        <v>1.43380234676819E-3</v>
      </c>
    </row>
    <row r="10" spans="1:6" x14ac:dyDescent="0.3">
      <c r="A10" s="1" t="s">
        <v>13</v>
      </c>
      <c r="B10" s="5">
        <v>-118528.059651898</v>
      </c>
      <c r="C10" s="2">
        <v>8.0645161290322596E-3</v>
      </c>
      <c r="D10" s="5">
        <v>-3.7047889819680599E-3</v>
      </c>
    </row>
    <row r="11" spans="1:6" x14ac:dyDescent="0.3">
      <c r="A11" s="1" t="s">
        <v>14</v>
      </c>
      <c r="B11" s="5">
        <v>76132.548323982599</v>
      </c>
      <c r="C11" s="2">
        <v>8.0645161290322596E-3</v>
      </c>
      <c r="D11" s="5">
        <v>2.37964771403668E-3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9"/>
  <sheetViews>
    <sheetView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44140625" customWidth="1"/>
    <col min="2" max="2" width="6.88671875" bestFit="1" customWidth="1"/>
    <col min="3" max="4" width="11.109375" bestFit="1" customWidth="1"/>
    <col min="5" max="5" width="23.6640625" bestFit="1" customWidth="1"/>
    <col min="6" max="6" width="11.88671875" bestFit="1" customWidth="1"/>
    <col min="7" max="7" width="10.88671875" bestFit="1" customWidth="1"/>
    <col min="8" max="8" width="11.88671875" bestFit="1" customWidth="1"/>
    <col min="9" max="9" width="14.5546875" bestFit="1" customWidth="1"/>
    <col min="10" max="10" width="11.88671875" bestFit="1" customWidth="1"/>
    <col min="11" max="11" width="15.109375" bestFit="1" customWidth="1"/>
    <col min="12" max="12" width="9.5546875" bestFit="1" customWidth="1"/>
  </cols>
  <sheetData>
    <row r="1" spans="1:12" s="60" customFormat="1" x14ac:dyDescent="0.3">
      <c r="A1" s="60" t="s">
        <v>87</v>
      </c>
    </row>
    <row r="2" spans="1:12" s="60" customFormat="1" x14ac:dyDescent="0.3">
      <c r="A2" s="60" t="s">
        <v>79</v>
      </c>
    </row>
    <row r="3" spans="1:12" s="60" customFormat="1" x14ac:dyDescent="0.3"/>
    <row r="4" spans="1:12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</row>
    <row r="5" spans="1:12" x14ac:dyDescent="0.3">
      <c r="A5" s="1">
        <v>2003</v>
      </c>
      <c r="B5" s="1">
        <v>3</v>
      </c>
      <c r="C5" s="2">
        <v>284936.27395967999</v>
      </c>
      <c r="D5" s="2">
        <v>375941.45900411898</v>
      </c>
      <c r="E5" s="2">
        <v>136824.00254995399</v>
      </c>
      <c r="F5" s="2">
        <v>-230315.53495530301</v>
      </c>
      <c r="G5" s="2">
        <v>2486.3473609093799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spans="1:12" x14ac:dyDescent="0.3">
      <c r="A6" s="1">
        <v>2003</v>
      </c>
      <c r="B6" s="1">
        <v>4</v>
      </c>
      <c r="C6" s="2">
        <v>285271.75001825299</v>
      </c>
      <c r="D6" s="2">
        <v>375941.45900411898</v>
      </c>
      <c r="E6" s="2">
        <v>136977.60993431901</v>
      </c>
      <c r="F6" s="2">
        <v>-229633.67043314001</v>
      </c>
      <c r="G6" s="2">
        <v>1986.3515129551699</v>
      </c>
      <c r="H6" s="2">
        <v>0</v>
      </c>
      <c r="I6" s="2">
        <v>0</v>
      </c>
      <c r="J6" s="2">
        <v>0</v>
      </c>
      <c r="K6" s="2">
        <v>0</v>
      </c>
      <c r="L6" s="2">
        <v>0</v>
      </c>
    </row>
    <row r="7" spans="1:12" x14ac:dyDescent="0.3">
      <c r="A7" s="1">
        <v>2003</v>
      </c>
      <c r="B7" s="1">
        <v>5</v>
      </c>
      <c r="C7" s="2">
        <v>287512.077015866</v>
      </c>
      <c r="D7" s="2">
        <v>375941.45900411898</v>
      </c>
      <c r="E7" s="2">
        <v>137104.31843823899</v>
      </c>
      <c r="F7" s="2">
        <v>-230027.52074569999</v>
      </c>
      <c r="G7" s="2">
        <v>4493.8203192077199</v>
      </c>
      <c r="H7" s="2">
        <v>0</v>
      </c>
      <c r="I7" s="2">
        <v>0</v>
      </c>
      <c r="J7" s="2">
        <v>0</v>
      </c>
      <c r="K7" s="2">
        <v>0</v>
      </c>
      <c r="L7" s="2">
        <v>0</v>
      </c>
    </row>
    <row r="8" spans="1:12" x14ac:dyDescent="0.3">
      <c r="A8" s="1">
        <v>2003</v>
      </c>
      <c r="B8" s="1">
        <v>6</v>
      </c>
      <c r="C8" s="2">
        <v>287448.96363661898</v>
      </c>
      <c r="D8" s="2">
        <v>375941.45900411898</v>
      </c>
      <c r="E8" s="2">
        <v>137220.876098979</v>
      </c>
      <c r="F8" s="2">
        <v>-230709.064745037</v>
      </c>
      <c r="G8" s="2">
        <v>4995.6932785584204</v>
      </c>
      <c r="H8" s="2">
        <v>0</v>
      </c>
      <c r="I8" s="2">
        <v>0</v>
      </c>
      <c r="J8" s="2">
        <v>0</v>
      </c>
      <c r="K8" s="2">
        <v>0</v>
      </c>
      <c r="L8" s="2">
        <v>0</v>
      </c>
    </row>
    <row r="9" spans="1:12" x14ac:dyDescent="0.3">
      <c r="A9" s="1">
        <v>2003</v>
      </c>
      <c r="B9" s="1">
        <v>7</v>
      </c>
      <c r="C9" s="2">
        <v>287856.96588936</v>
      </c>
      <c r="D9" s="2">
        <v>375941.45900411898</v>
      </c>
      <c r="E9" s="2">
        <v>137058.105902246</v>
      </c>
      <c r="F9" s="2">
        <v>-231522.69731250501</v>
      </c>
      <c r="G9" s="2">
        <v>6380.09829550009</v>
      </c>
      <c r="H9" s="2">
        <v>0</v>
      </c>
      <c r="I9" s="2">
        <v>0</v>
      </c>
      <c r="J9" s="2">
        <v>0</v>
      </c>
      <c r="K9" s="2">
        <v>0</v>
      </c>
      <c r="L9" s="2">
        <v>0</v>
      </c>
    </row>
    <row r="10" spans="1:12" x14ac:dyDescent="0.3">
      <c r="A10" s="1">
        <v>2003</v>
      </c>
      <c r="B10" s="1">
        <v>8</v>
      </c>
      <c r="C10" s="2">
        <v>287206.85597706499</v>
      </c>
      <c r="D10" s="2">
        <v>375941.45900411898</v>
      </c>
      <c r="E10" s="2">
        <v>137528.99525954601</v>
      </c>
      <c r="F10" s="2">
        <v>-231890.46805859299</v>
      </c>
      <c r="G10" s="2">
        <v>5626.8697719934398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</row>
    <row r="11" spans="1:12" x14ac:dyDescent="0.3">
      <c r="A11" s="1">
        <v>2003</v>
      </c>
      <c r="B11" s="1">
        <v>9</v>
      </c>
      <c r="C11" s="2">
        <v>287569.378591143</v>
      </c>
      <c r="D11" s="2">
        <v>375941.45900411898</v>
      </c>
      <c r="E11" s="2">
        <v>138176.99693350701</v>
      </c>
      <c r="F11" s="2">
        <v>-232110.983577451</v>
      </c>
      <c r="G11" s="2">
        <v>5561.90623096733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</row>
    <row r="12" spans="1:12" x14ac:dyDescent="0.3">
      <c r="A12" s="1">
        <v>2003</v>
      </c>
      <c r="B12" s="1">
        <v>10</v>
      </c>
      <c r="C12" s="2">
        <v>286760.46116080898</v>
      </c>
      <c r="D12" s="2">
        <v>375941.45900411898</v>
      </c>
      <c r="E12" s="2">
        <v>138666.91489095101</v>
      </c>
      <c r="F12" s="2">
        <v>-232139.31894663101</v>
      </c>
      <c r="G12" s="2">
        <v>4291.4062123695703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</row>
    <row r="13" spans="1:12" x14ac:dyDescent="0.3">
      <c r="A13" s="1">
        <v>2003</v>
      </c>
      <c r="B13" s="1">
        <v>11</v>
      </c>
      <c r="C13" s="2">
        <v>285213.608746832</v>
      </c>
      <c r="D13" s="2">
        <v>375941.45900411898</v>
      </c>
      <c r="E13" s="2">
        <v>139431.19980537801</v>
      </c>
      <c r="F13" s="2">
        <v>-232664.32701020999</v>
      </c>
      <c r="G13" s="2">
        <v>2505.2769475445998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</row>
    <row r="14" spans="1:12" x14ac:dyDescent="0.3">
      <c r="A14" s="1">
        <v>2003</v>
      </c>
      <c r="B14" s="1">
        <v>12</v>
      </c>
      <c r="C14" s="2">
        <v>283096.34723558498</v>
      </c>
      <c r="D14" s="2">
        <v>375941.45900411898</v>
      </c>
      <c r="E14" s="2">
        <v>140239.04322356</v>
      </c>
      <c r="F14" s="2">
        <v>-233360.30185813099</v>
      </c>
      <c r="G14" s="2">
        <v>276.14686603694702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</row>
    <row r="15" spans="1:12" x14ac:dyDescent="0.3">
      <c r="A15" s="1">
        <v>2004</v>
      </c>
      <c r="B15" s="1">
        <v>1</v>
      </c>
      <c r="C15" s="2">
        <v>283255.55099319102</v>
      </c>
      <c r="D15" s="2">
        <v>375941.45900411898</v>
      </c>
      <c r="E15" s="2">
        <v>140938.90243923399</v>
      </c>
      <c r="F15" s="2">
        <v>-234017.82789771</v>
      </c>
      <c r="G15" s="2">
        <v>393.01744754802201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</row>
    <row r="16" spans="1:12" x14ac:dyDescent="0.3">
      <c r="A16" s="1">
        <v>2004</v>
      </c>
      <c r="B16" s="1">
        <v>2</v>
      </c>
      <c r="C16" s="2">
        <v>283759.53421389201</v>
      </c>
      <c r="D16" s="2">
        <v>375941.45900411898</v>
      </c>
      <c r="E16" s="2">
        <v>141917.983495439</v>
      </c>
      <c r="F16" s="2">
        <v>-234717.47315507301</v>
      </c>
      <c r="G16" s="2">
        <v>617.564869407233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</row>
    <row r="17" spans="1:12" x14ac:dyDescent="0.3">
      <c r="A17" s="1">
        <v>2004</v>
      </c>
      <c r="B17" s="1">
        <v>3</v>
      </c>
      <c r="C17" s="2">
        <v>284408.86977401603</v>
      </c>
      <c r="D17" s="2">
        <v>375941.45900411898</v>
      </c>
      <c r="E17" s="2">
        <v>142874.58547108501</v>
      </c>
      <c r="F17" s="2">
        <v>-235336.76803478599</v>
      </c>
      <c r="G17" s="2">
        <v>929.59333359798802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</row>
    <row r="18" spans="1:12" x14ac:dyDescent="0.3">
      <c r="A18" s="1">
        <v>2004</v>
      </c>
      <c r="B18" s="1">
        <v>4</v>
      </c>
      <c r="C18" s="2">
        <v>285490.034757605</v>
      </c>
      <c r="D18" s="2">
        <v>375941.45900411898</v>
      </c>
      <c r="E18" s="2">
        <v>144133.07232365999</v>
      </c>
      <c r="F18" s="2">
        <v>-236087.87472106999</v>
      </c>
      <c r="G18" s="2">
        <v>1503.3781508965801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</row>
    <row r="19" spans="1:12" x14ac:dyDescent="0.3">
      <c r="A19" s="1">
        <v>2004</v>
      </c>
      <c r="B19" s="1">
        <v>5</v>
      </c>
      <c r="C19" s="2">
        <v>286680.94776669698</v>
      </c>
      <c r="D19" s="2">
        <v>375941.45900411898</v>
      </c>
      <c r="E19" s="2">
        <v>144666.639419446</v>
      </c>
      <c r="F19" s="2">
        <v>-236527.66731599701</v>
      </c>
      <c r="G19" s="2">
        <v>2600.5166591298198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</row>
    <row r="20" spans="1:12" x14ac:dyDescent="0.3">
      <c r="A20" s="1">
        <v>2004</v>
      </c>
      <c r="B20" s="1">
        <v>6</v>
      </c>
      <c r="C20" s="2">
        <v>290375.27213620802</v>
      </c>
      <c r="D20" s="2">
        <v>375941.45900411898</v>
      </c>
      <c r="E20" s="2">
        <v>145104.05106720899</v>
      </c>
      <c r="F20" s="2">
        <v>-236987.53419932499</v>
      </c>
      <c r="G20" s="2">
        <v>6317.29626420559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</row>
    <row r="21" spans="1:12" x14ac:dyDescent="0.3">
      <c r="A21" s="1">
        <v>2004</v>
      </c>
      <c r="B21" s="1">
        <v>7</v>
      </c>
      <c r="C21" s="2">
        <v>290161.833755798</v>
      </c>
      <c r="D21" s="2">
        <v>375941.45900411898</v>
      </c>
      <c r="E21" s="2">
        <v>145304.716281011</v>
      </c>
      <c r="F21" s="2">
        <v>-237182.077701064</v>
      </c>
      <c r="G21" s="2">
        <v>6097.7361717318399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</row>
    <row r="22" spans="1:12" x14ac:dyDescent="0.3">
      <c r="A22" s="1">
        <v>2004</v>
      </c>
      <c r="B22" s="1">
        <v>8</v>
      </c>
      <c r="C22" s="2">
        <v>289917.95104676997</v>
      </c>
      <c r="D22" s="2">
        <v>375941.45900411898</v>
      </c>
      <c r="E22" s="2">
        <v>146125.429473319</v>
      </c>
      <c r="F22" s="2">
        <v>-238014.86311968599</v>
      </c>
      <c r="G22" s="2">
        <v>5865.9256890179304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</row>
    <row r="23" spans="1:12" x14ac:dyDescent="0.3">
      <c r="A23" s="1">
        <v>2004</v>
      </c>
      <c r="B23" s="1">
        <v>9</v>
      </c>
      <c r="C23" s="2">
        <v>289925.437086605</v>
      </c>
      <c r="D23" s="2">
        <v>375941.45900411898</v>
      </c>
      <c r="E23" s="2">
        <v>147061.280103041</v>
      </c>
      <c r="F23" s="2">
        <v>-238931.50490094</v>
      </c>
      <c r="G23" s="2">
        <v>5854.2028803855101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</row>
    <row r="24" spans="1:12" x14ac:dyDescent="0.3">
      <c r="A24" s="1">
        <v>2004</v>
      </c>
      <c r="B24" s="1">
        <v>10</v>
      </c>
      <c r="C24" s="2">
        <v>169107.201000036</v>
      </c>
      <c r="D24" s="2">
        <v>375941.45900411898</v>
      </c>
      <c r="E24" s="2">
        <v>148253.84537204</v>
      </c>
      <c r="F24" s="2">
        <v>-240107.20329309101</v>
      </c>
      <c r="G24" s="2">
        <v>3547.1595688648399</v>
      </c>
      <c r="H24" s="2">
        <v>0</v>
      </c>
      <c r="I24" s="2">
        <v>0</v>
      </c>
      <c r="J24" s="2">
        <v>-118528.059651898</v>
      </c>
      <c r="K24" s="2">
        <v>0</v>
      </c>
      <c r="L24" s="2">
        <v>0</v>
      </c>
    </row>
    <row r="25" spans="1:12" x14ac:dyDescent="0.3">
      <c r="A25" s="1">
        <v>2004</v>
      </c>
      <c r="B25" s="1">
        <v>11</v>
      </c>
      <c r="C25" s="2">
        <v>361974.06200003403</v>
      </c>
      <c r="D25" s="2">
        <v>375941.45900411898</v>
      </c>
      <c r="E25" s="2">
        <v>148812.238873086</v>
      </c>
      <c r="F25" s="2">
        <v>-240661.44212222801</v>
      </c>
      <c r="G25" s="2">
        <v>1749.2579210751001</v>
      </c>
      <c r="H25" s="2">
        <v>0</v>
      </c>
      <c r="I25" s="2">
        <v>0</v>
      </c>
      <c r="J25" s="2">
        <v>0</v>
      </c>
      <c r="K25" s="2">
        <v>76132.548323982599</v>
      </c>
      <c r="L25" s="2">
        <v>0</v>
      </c>
    </row>
    <row r="26" spans="1:12" x14ac:dyDescent="0.3">
      <c r="A26" s="1">
        <v>2004</v>
      </c>
      <c r="B26" s="1">
        <v>12</v>
      </c>
      <c r="C26" s="2">
        <v>284661.266679633</v>
      </c>
      <c r="D26" s="2">
        <v>375941.45900411898</v>
      </c>
      <c r="E26" s="2">
        <v>149188.05455026199</v>
      </c>
      <c r="F26" s="2">
        <v>-241027.78748966701</v>
      </c>
      <c r="G26" s="2">
        <v>559.54061491852804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</row>
    <row r="27" spans="1:12" x14ac:dyDescent="0.3">
      <c r="A27" s="1">
        <v>2005</v>
      </c>
      <c r="B27" s="1">
        <v>1</v>
      </c>
      <c r="C27" s="2">
        <v>284539.30303511198</v>
      </c>
      <c r="D27" s="2">
        <v>375941.45900411898</v>
      </c>
      <c r="E27" s="2">
        <v>149548.745990572</v>
      </c>
      <c r="F27" s="2">
        <v>-241419.35961191199</v>
      </c>
      <c r="G27" s="2">
        <v>468.45765233305099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</row>
    <row r="28" spans="1:12" x14ac:dyDescent="0.3">
      <c r="A28" s="1">
        <v>2005</v>
      </c>
      <c r="B28" s="1">
        <v>2</v>
      </c>
      <c r="C28" s="2">
        <v>284460.63169381401</v>
      </c>
      <c r="D28" s="2">
        <v>375941.45900411898</v>
      </c>
      <c r="E28" s="2">
        <v>149988.18223928299</v>
      </c>
      <c r="F28" s="2">
        <v>-241758.990260816</v>
      </c>
      <c r="G28" s="2">
        <v>289.98071122752998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</row>
    <row r="29" spans="1:12" x14ac:dyDescent="0.3">
      <c r="A29" s="1">
        <v>2005</v>
      </c>
      <c r="B29" s="1">
        <v>3</v>
      </c>
      <c r="C29" s="2">
        <v>285310.36910171201</v>
      </c>
      <c r="D29" s="2">
        <v>375941.45900411898</v>
      </c>
      <c r="E29" s="2">
        <v>150552.52367147099</v>
      </c>
      <c r="F29" s="2">
        <v>-242263.519562206</v>
      </c>
      <c r="G29" s="2">
        <v>1079.9059883279799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</row>
    <row r="30" spans="1:12" x14ac:dyDescent="0.3">
      <c r="A30" s="1">
        <v>2005</v>
      </c>
      <c r="B30" s="1">
        <v>4</v>
      </c>
      <c r="C30" s="2">
        <v>285995.37448600499</v>
      </c>
      <c r="D30" s="2">
        <v>375941.45900411898</v>
      </c>
      <c r="E30" s="2">
        <v>150957.47320458299</v>
      </c>
      <c r="F30" s="2">
        <v>-242254.446146028</v>
      </c>
      <c r="G30" s="2">
        <v>1350.8884233309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</row>
    <row r="31" spans="1:12" x14ac:dyDescent="0.3">
      <c r="A31" s="1">
        <v>2005</v>
      </c>
      <c r="B31" s="1">
        <v>5</v>
      </c>
      <c r="C31" s="2">
        <v>287289.22663271899</v>
      </c>
      <c r="D31" s="2">
        <v>375941.45900411898</v>
      </c>
      <c r="E31" s="2">
        <v>151771.33377831001</v>
      </c>
      <c r="F31" s="2">
        <v>-243391.18782096199</v>
      </c>
      <c r="G31" s="2">
        <v>2967.6216712525502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</row>
    <row r="32" spans="1:12" x14ac:dyDescent="0.3">
      <c r="A32" s="1">
        <v>2005</v>
      </c>
      <c r="B32" s="1">
        <v>6</v>
      </c>
      <c r="C32" s="2">
        <v>288570.46951854002</v>
      </c>
      <c r="D32" s="2">
        <v>375941.45900411898</v>
      </c>
      <c r="E32" s="2">
        <v>152514.498175285</v>
      </c>
      <c r="F32" s="2">
        <v>-244698.71907701701</v>
      </c>
      <c r="G32" s="2">
        <v>4813.2314161534096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</row>
    <row r="33" spans="1:12" x14ac:dyDescent="0.3">
      <c r="A33" s="1">
        <v>2005</v>
      </c>
      <c r="B33" s="1">
        <v>7</v>
      </c>
      <c r="C33" s="2">
        <v>290284.05699860503</v>
      </c>
      <c r="D33" s="2">
        <v>375941.45900411898</v>
      </c>
      <c r="E33" s="2">
        <v>153695.038462055</v>
      </c>
      <c r="F33" s="2">
        <v>-246224.35550848799</v>
      </c>
      <c r="G33" s="2">
        <v>6871.9150409203603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</row>
    <row r="34" spans="1:12" x14ac:dyDescent="0.3">
      <c r="A34" s="1">
        <v>2005</v>
      </c>
      <c r="B34" s="1">
        <v>8</v>
      </c>
      <c r="C34" s="2">
        <v>289626.22092348401</v>
      </c>
      <c r="D34" s="2">
        <v>375941.45900411898</v>
      </c>
      <c r="E34" s="2">
        <v>153783.24491209901</v>
      </c>
      <c r="F34" s="2">
        <v>-247216.39314274999</v>
      </c>
      <c r="G34" s="2">
        <v>7117.9101500155302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</row>
    <row r="35" spans="1:12" x14ac:dyDescent="0.3">
      <c r="A35" s="1">
        <v>2005</v>
      </c>
      <c r="B35" s="1">
        <v>9</v>
      </c>
      <c r="C35" s="2">
        <v>250149.26400003501</v>
      </c>
      <c r="D35" s="2">
        <v>375941.45900411898</v>
      </c>
      <c r="E35" s="2">
        <v>153833.14014168101</v>
      </c>
      <c r="F35" s="2">
        <v>-247965.61869003699</v>
      </c>
      <c r="G35" s="2">
        <v>6177.3299140141899</v>
      </c>
      <c r="H35" s="2">
        <v>-37837.0463697409</v>
      </c>
      <c r="I35" s="2">
        <v>0</v>
      </c>
      <c r="J35" s="2">
        <v>0</v>
      </c>
      <c r="K35" s="2">
        <v>0</v>
      </c>
      <c r="L35" s="2">
        <v>0</v>
      </c>
    </row>
    <row r="36" spans="1:12" x14ac:dyDescent="0.3">
      <c r="A36" s="1">
        <v>2005</v>
      </c>
      <c r="B36" s="1">
        <v>10</v>
      </c>
      <c r="C36" s="2">
        <v>330084.63200003502</v>
      </c>
      <c r="D36" s="2">
        <v>375941.45900411898</v>
      </c>
      <c r="E36" s="2">
        <v>153089.15632933399</v>
      </c>
      <c r="F36" s="2">
        <v>-249012.48417238801</v>
      </c>
      <c r="G36" s="2">
        <v>4194.5737430053496</v>
      </c>
      <c r="H36" s="2">
        <v>0</v>
      </c>
      <c r="I36" s="2">
        <v>45871.927095964398</v>
      </c>
      <c r="J36" s="2">
        <v>0</v>
      </c>
      <c r="K36" s="2">
        <v>0</v>
      </c>
      <c r="L36" s="2">
        <v>0</v>
      </c>
    </row>
    <row r="37" spans="1:12" x14ac:dyDescent="0.3">
      <c r="A37" s="1">
        <v>2005</v>
      </c>
      <c r="B37" s="1">
        <v>11</v>
      </c>
      <c r="C37" s="2">
        <v>282429.482735158</v>
      </c>
      <c r="D37" s="2">
        <v>375941.45900411898</v>
      </c>
      <c r="E37" s="2">
        <v>154247.94681446001</v>
      </c>
      <c r="F37" s="2">
        <v>-249452.566298794</v>
      </c>
      <c r="G37" s="2">
        <v>1692.6432153736901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</row>
    <row r="38" spans="1:12" x14ac:dyDescent="0.3">
      <c r="A38" s="1">
        <v>2005</v>
      </c>
      <c r="B38" s="1">
        <v>12</v>
      </c>
      <c r="C38" s="2">
        <v>282220.16363370401</v>
      </c>
      <c r="D38" s="2">
        <v>375941.45900411898</v>
      </c>
      <c r="E38" s="2">
        <v>155765.952299725</v>
      </c>
      <c r="F38" s="2">
        <v>-249855.07580583901</v>
      </c>
      <c r="G38" s="2">
        <v>367.82813569919603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</row>
    <row r="39" spans="1:12" x14ac:dyDescent="0.3">
      <c r="A39" s="1">
        <v>2006</v>
      </c>
      <c r="B39" s="1">
        <v>1</v>
      </c>
      <c r="C39" s="2">
        <v>284122.21513892</v>
      </c>
      <c r="D39" s="2">
        <v>375941.45900411898</v>
      </c>
      <c r="E39" s="2">
        <v>157710.203629403</v>
      </c>
      <c r="F39" s="2">
        <v>-250096.656016516</v>
      </c>
      <c r="G39" s="2">
        <v>567.20852191397796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</row>
    <row r="40" spans="1:12" x14ac:dyDescent="0.3">
      <c r="A40" s="1">
        <v>2006</v>
      </c>
      <c r="B40" s="1">
        <v>2</v>
      </c>
      <c r="C40" s="2">
        <v>284282.12274802802</v>
      </c>
      <c r="D40" s="2">
        <v>375941.45900411898</v>
      </c>
      <c r="E40" s="2">
        <v>158571.349398316</v>
      </c>
      <c r="F40" s="2">
        <v>-250685.552051548</v>
      </c>
      <c r="G40" s="2">
        <v>454.866397141172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</row>
    <row r="41" spans="1:12" x14ac:dyDescent="0.3">
      <c r="A41" s="1">
        <v>2006</v>
      </c>
      <c r="B41" s="1">
        <v>3</v>
      </c>
      <c r="C41" s="2">
        <v>284447.82388413802</v>
      </c>
      <c r="D41" s="2">
        <v>375941.45900411898</v>
      </c>
      <c r="E41" s="2">
        <v>158993.352882579</v>
      </c>
      <c r="F41" s="2">
        <v>-251434.764154882</v>
      </c>
      <c r="G41" s="2">
        <v>947.77615232135395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</row>
    <row r="42" spans="1:12" x14ac:dyDescent="0.3">
      <c r="A42" s="1">
        <v>2006</v>
      </c>
      <c r="B42" s="1">
        <v>4</v>
      </c>
      <c r="C42" s="2">
        <v>286304.71988591301</v>
      </c>
      <c r="D42" s="2">
        <v>375941.45900411898</v>
      </c>
      <c r="E42" s="2">
        <v>159780.35577844299</v>
      </c>
      <c r="F42" s="2">
        <v>-251994.64456749501</v>
      </c>
      <c r="G42" s="2">
        <v>2577.5496708457699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</row>
    <row r="43" spans="1:12" x14ac:dyDescent="0.3">
      <c r="A43" s="1">
        <v>2006</v>
      </c>
      <c r="B43" s="1">
        <v>5</v>
      </c>
      <c r="C43" s="2">
        <v>286291.87603959697</v>
      </c>
      <c r="D43" s="2">
        <v>375941.45900411898</v>
      </c>
      <c r="E43" s="2">
        <v>159948.25022538099</v>
      </c>
      <c r="F43" s="2">
        <v>-253050.818857434</v>
      </c>
      <c r="G43" s="2">
        <v>3452.9856675314199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</row>
    <row r="44" spans="1:12" x14ac:dyDescent="0.3">
      <c r="A44" s="1">
        <v>2006</v>
      </c>
      <c r="B44" s="1">
        <v>6</v>
      </c>
      <c r="C44" s="2">
        <v>287645.175056501</v>
      </c>
      <c r="D44" s="2">
        <v>375941.45900411898</v>
      </c>
      <c r="E44" s="2">
        <v>160117.29826306901</v>
      </c>
      <c r="F44" s="2">
        <v>-253959.56302596201</v>
      </c>
      <c r="G44" s="2">
        <v>5545.9808152762098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</row>
    <row r="45" spans="1:12" x14ac:dyDescent="0.3">
      <c r="A45" s="1">
        <v>2006</v>
      </c>
      <c r="B45" s="1">
        <v>7</v>
      </c>
      <c r="C45" s="2">
        <v>285969.06459911499</v>
      </c>
      <c r="D45" s="2">
        <v>375941.45900411898</v>
      </c>
      <c r="E45" s="2">
        <v>160206.734015692</v>
      </c>
      <c r="F45" s="2">
        <v>-255735.350224619</v>
      </c>
      <c r="G45" s="2">
        <v>5556.2218039232102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</row>
    <row r="46" spans="1:12" x14ac:dyDescent="0.3">
      <c r="A46" s="1">
        <v>2006</v>
      </c>
      <c r="B46" s="1">
        <v>8</v>
      </c>
      <c r="C46" s="2">
        <v>287457.38211568398</v>
      </c>
      <c r="D46" s="2">
        <v>375941.45900411898</v>
      </c>
      <c r="E46" s="2">
        <v>160501.906670722</v>
      </c>
      <c r="F46" s="2">
        <v>-255482.82044453599</v>
      </c>
      <c r="G46" s="2">
        <v>6496.8368853787797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</row>
    <row r="47" spans="1:12" x14ac:dyDescent="0.3">
      <c r="A47" s="1">
        <v>2006</v>
      </c>
      <c r="B47" s="1">
        <v>9</v>
      </c>
      <c r="C47" s="2">
        <v>287314.57304754399</v>
      </c>
      <c r="D47" s="2">
        <v>375941.45900411898</v>
      </c>
      <c r="E47" s="2">
        <v>160804.964681888</v>
      </c>
      <c r="F47" s="2">
        <v>-254952.024133459</v>
      </c>
      <c r="G47" s="2">
        <v>5520.1734949966603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</row>
    <row r="48" spans="1:12" x14ac:dyDescent="0.3">
      <c r="A48" s="1">
        <v>2006</v>
      </c>
      <c r="B48" s="1">
        <v>10</v>
      </c>
      <c r="C48" s="2">
        <v>287421.23833890498</v>
      </c>
      <c r="D48" s="2">
        <v>375941.45900411898</v>
      </c>
      <c r="E48" s="2">
        <v>161315.278236629</v>
      </c>
      <c r="F48" s="2">
        <v>-253761.18891711999</v>
      </c>
      <c r="G48" s="2">
        <v>3925.6900152766898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</row>
    <row r="49" spans="1:12" x14ac:dyDescent="0.3">
      <c r="A49" s="1">
        <v>2006</v>
      </c>
      <c r="B49" s="1">
        <v>11</v>
      </c>
      <c r="C49" s="2">
        <v>284531.19414572901</v>
      </c>
      <c r="D49" s="2">
        <v>375941.45900411898</v>
      </c>
      <c r="E49" s="2">
        <v>161378.14314177301</v>
      </c>
      <c r="F49" s="2">
        <v>-254169.08293401499</v>
      </c>
      <c r="G49" s="2">
        <v>1380.6749338526299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</row>
    <row r="50" spans="1:12" x14ac:dyDescent="0.3">
      <c r="A50" s="1">
        <v>2006</v>
      </c>
      <c r="B50" s="1">
        <v>12</v>
      </c>
      <c r="C50" s="2">
        <v>283347.84407987702</v>
      </c>
      <c r="D50" s="2">
        <v>375941.45900411898</v>
      </c>
      <c r="E50" s="2">
        <v>161273.14493453599</v>
      </c>
      <c r="F50" s="2">
        <v>-255097.30525310399</v>
      </c>
      <c r="G50" s="2">
        <v>1230.54539432612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</row>
    <row r="51" spans="1:12" x14ac:dyDescent="0.3">
      <c r="A51" s="1">
        <v>2007</v>
      </c>
      <c r="B51" s="1">
        <v>1</v>
      </c>
      <c r="C51" s="2">
        <v>282730.69315797999</v>
      </c>
      <c r="D51" s="2">
        <v>375941.45900411898</v>
      </c>
      <c r="E51" s="2">
        <v>161451.53260508299</v>
      </c>
      <c r="F51" s="2">
        <v>-255750.16555415399</v>
      </c>
      <c r="G51" s="2">
        <v>1087.86710293276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</row>
    <row r="52" spans="1:12" x14ac:dyDescent="0.3">
      <c r="A52" s="1">
        <v>2007</v>
      </c>
      <c r="B52" s="1">
        <v>2</v>
      </c>
      <c r="C52" s="2">
        <v>280511.64064645697</v>
      </c>
      <c r="D52" s="2">
        <v>375941.45900411898</v>
      </c>
      <c r="E52" s="2">
        <v>161038.25334580001</v>
      </c>
      <c r="F52" s="2">
        <v>-256881.73714680501</v>
      </c>
      <c r="G52" s="2">
        <v>413.665443342993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</row>
    <row r="53" spans="1:12" x14ac:dyDescent="0.3">
      <c r="A53" s="1">
        <v>2007</v>
      </c>
      <c r="B53" s="1">
        <v>3</v>
      </c>
      <c r="C53" s="2">
        <v>279879.39318534499</v>
      </c>
      <c r="D53" s="2">
        <v>375941.45900411898</v>
      </c>
      <c r="E53" s="2">
        <v>160549.51016340801</v>
      </c>
      <c r="F53" s="2">
        <v>-257876.36157201801</v>
      </c>
      <c r="G53" s="2">
        <v>1264.7855898355001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</row>
    <row r="54" spans="1:12" x14ac:dyDescent="0.3">
      <c r="A54" s="1">
        <v>2007</v>
      </c>
      <c r="B54" s="1">
        <v>4</v>
      </c>
      <c r="C54" s="2">
        <v>278706.15166500502</v>
      </c>
      <c r="D54" s="2">
        <v>375941.45900411898</v>
      </c>
      <c r="E54" s="2">
        <v>160059.66126556299</v>
      </c>
      <c r="F54" s="2">
        <v>-259223.509428005</v>
      </c>
      <c r="G54" s="2">
        <v>1928.5408233278699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</row>
    <row r="55" spans="1:12" x14ac:dyDescent="0.3">
      <c r="A55" s="1">
        <v>2007</v>
      </c>
      <c r="B55" s="1">
        <v>5</v>
      </c>
      <c r="C55" s="2">
        <v>279027.72880561999</v>
      </c>
      <c r="D55" s="2">
        <v>375941.45900411898</v>
      </c>
      <c r="E55" s="2">
        <v>159725.422682031</v>
      </c>
      <c r="F55" s="2">
        <v>-259767.89715119801</v>
      </c>
      <c r="G55" s="2">
        <v>3128.7442706679599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</row>
    <row r="56" spans="1:12" x14ac:dyDescent="0.3">
      <c r="A56" s="1">
        <v>2007</v>
      </c>
      <c r="B56" s="1">
        <v>6</v>
      </c>
      <c r="C56" s="2">
        <v>280039.37553212798</v>
      </c>
      <c r="D56" s="2">
        <v>375941.45900411898</v>
      </c>
      <c r="E56" s="2">
        <v>159381.61824448101</v>
      </c>
      <c r="F56" s="2">
        <v>-260243.27851792399</v>
      </c>
      <c r="G56" s="2">
        <v>4959.5768014516598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</row>
    <row r="57" spans="1:12" x14ac:dyDescent="0.3">
      <c r="A57" s="1">
        <v>2007</v>
      </c>
      <c r="B57" s="1">
        <v>7</v>
      </c>
      <c r="C57" s="2">
        <v>280793.97950160602</v>
      </c>
      <c r="D57" s="2">
        <v>375941.45900411898</v>
      </c>
      <c r="E57" s="2">
        <v>159216.94478762901</v>
      </c>
      <c r="F57" s="2">
        <v>-260396.02715009701</v>
      </c>
      <c r="G57" s="2">
        <v>6031.6028599547899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</row>
    <row r="58" spans="1:12" x14ac:dyDescent="0.3">
      <c r="A58" s="1">
        <v>2007</v>
      </c>
      <c r="B58" s="1">
        <v>8</v>
      </c>
      <c r="C58" s="2">
        <v>280231.31739802897</v>
      </c>
      <c r="D58" s="2">
        <v>375941.45900411898</v>
      </c>
      <c r="E58" s="2">
        <v>158611.51418081799</v>
      </c>
      <c r="F58" s="2">
        <v>-261323.09124534499</v>
      </c>
      <c r="G58" s="2">
        <v>7001.4354584377998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</row>
    <row r="59" spans="1:12" x14ac:dyDescent="0.3">
      <c r="A59" s="1">
        <v>2007</v>
      </c>
      <c r="B59" s="1">
        <v>9</v>
      </c>
      <c r="C59" s="2">
        <v>277389.54318809003</v>
      </c>
      <c r="D59" s="2">
        <v>375941.45900411898</v>
      </c>
      <c r="E59" s="2">
        <v>157962.72825397699</v>
      </c>
      <c r="F59" s="2">
        <v>-262448.21944065898</v>
      </c>
      <c r="G59" s="2">
        <v>5933.5753706531996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</row>
    <row r="60" spans="1:12" x14ac:dyDescent="0.3">
      <c r="A60" s="1">
        <v>2007</v>
      </c>
      <c r="B60" s="1">
        <v>10</v>
      </c>
      <c r="C60" s="2">
        <v>274342.79496791802</v>
      </c>
      <c r="D60" s="2">
        <v>375941.45900411898</v>
      </c>
      <c r="E60" s="2">
        <v>157105.95394446899</v>
      </c>
      <c r="F60" s="2">
        <v>-263582.16456531698</v>
      </c>
      <c r="G60" s="2">
        <v>4877.5465846474399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</row>
    <row r="61" spans="1:12" x14ac:dyDescent="0.3">
      <c r="A61" s="1">
        <v>2007</v>
      </c>
      <c r="B61" s="1">
        <v>11</v>
      </c>
      <c r="C61" s="2">
        <v>269803.41723624902</v>
      </c>
      <c r="D61" s="2">
        <v>375941.45900411898</v>
      </c>
      <c r="E61" s="2">
        <v>156775.413194183</v>
      </c>
      <c r="F61" s="2">
        <v>-264630.28624608001</v>
      </c>
      <c r="G61" s="2">
        <v>1716.8312840281201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</row>
    <row r="62" spans="1:12" x14ac:dyDescent="0.3">
      <c r="A62" s="1">
        <v>2007</v>
      </c>
      <c r="B62" s="1">
        <v>12</v>
      </c>
      <c r="C62" s="2">
        <v>268358.23162081197</v>
      </c>
      <c r="D62" s="2">
        <v>375941.45900411898</v>
      </c>
      <c r="E62" s="2">
        <v>156541.59929335199</v>
      </c>
      <c r="F62" s="2">
        <v>-265573.81127524597</v>
      </c>
      <c r="G62" s="2">
        <v>1448.98459858609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</row>
    <row r="63" spans="1:12" x14ac:dyDescent="0.3">
      <c r="A63" s="1">
        <v>2008</v>
      </c>
      <c r="B63" s="1">
        <v>1</v>
      </c>
      <c r="C63" s="2">
        <v>266715.14381651703</v>
      </c>
      <c r="D63" s="2">
        <v>375941.45900411898</v>
      </c>
      <c r="E63" s="2">
        <v>156583.15669516701</v>
      </c>
      <c r="F63" s="2">
        <v>-266518.280816741</v>
      </c>
      <c r="G63" s="2">
        <v>708.80893397210502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</row>
    <row r="64" spans="1:12" x14ac:dyDescent="0.3">
      <c r="A64" s="1">
        <v>2008</v>
      </c>
      <c r="B64" s="1">
        <v>2</v>
      </c>
      <c r="C64" s="2">
        <v>265839.39248260797</v>
      </c>
      <c r="D64" s="2">
        <v>375941.45900411898</v>
      </c>
      <c r="E64" s="2">
        <v>156060.27380697199</v>
      </c>
      <c r="F64" s="2">
        <v>-267393.01331271802</v>
      </c>
      <c r="G64" s="2">
        <v>1230.6729842351201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</row>
    <row r="65" spans="1:12" x14ac:dyDescent="0.3">
      <c r="A65" s="1">
        <v>2008</v>
      </c>
      <c r="B65" s="1">
        <v>3</v>
      </c>
      <c r="C65" s="2">
        <v>263768.521756478</v>
      </c>
      <c r="D65" s="2">
        <v>375941.45900411898</v>
      </c>
      <c r="E65" s="2">
        <v>155183.13953882601</v>
      </c>
      <c r="F65" s="2">
        <v>-268473.16997925</v>
      </c>
      <c r="G65" s="2">
        <v>1117.09319278318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</row>
    <row r="66" spans="1:12" x14ac:dyDescent="0.3">
      <c r="A66" s="1">
        <v>2008</v>
      </c>
      <c r="B66" s="1">
        <v>4</v>
      </c>
      <c r="C66" s="2">
        <v>264207.664894221</v>
      </c>
      <c r="D66" s="2">
        <v>375941.45900411898</v>
      </c>
      <c r="E66" s="2">
        <v>155116.89826252399</v>
      </c>
      <c r="F66" s="2">
        <v>-269031.30169894599</v>
      </c>
      <c r="G66" s="2">
        <v>2180.6093265238701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</row>
    <row r="67" spans="1:12" x14ac:dyDescent="0.3">
      <c r="A67" s="1">
        <v>2008</v>
      </c>
      <c r="B67" s="1">
        <v>5</v>
      </c>
      <c r="C67" s="2">
        <v>262469.43749920599</v>
      </c>
      <c r="D67" s="2">
        <v>375941.45900411898</v>
      </c>
      <c r="E67" s="2">
        <v>153319.47903383899</v>
      </c>
      <c r="F67" s="2">
        <v>-271037.43820669502</v>
      </c>
      <c r="G67" s="2">
        <v>4245.9376679434199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</row>
    <row r="68" spans="1:12" x14ac:dyDescent="0.3">
      <c r="A68" s="1">
        <v>2008</v>
      </c>
      <c r="B68" s="1">
        <v>6</v>
      </c>
      <c r="C68" s="2">
        <v>260130.27101909599</v>
      </c>
      <c r="D68" s="2">
        <v>375941.45900411898</v>
      </c>
      <c r="E68" s="2">
        <v>151345.735658836</v>
      </c>
      <c r="F68" s="2">
        <v>-272754.243149154</v>
      </c>
      <c r="G68" s="2">
        <v>5597.3195052954497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</row>
    <row r="69" spans="1:12" x14ac:dyDescent="0.3">
      <c r="A69" s="1">
        <v>2008</v>
      </c>
      <c r="B69" s="1">
        <v>7</v>
      </c>
      <c r="C69" s="2">
        <v>253512.069253778</v>
      </c>
      <c r="D69" s="2">
        <v>375941.45900411898</v>
      </c>
      <c r="E69" s="2">
        <v>149023.290662135</v>
      </c>
      <c r="F69" s="2">
        <v>-276897.466406152</v>
      </c>
      <c r="G69" s="2">
        <v>5444.7859936758496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</row>
    <row r="70" spans="1:12" x14ac:dyDescent="0.3">
      <c r="A70" s="1">
        <v>2008</v>
      </c>
      <c r="B70" s="1">
        <v>8</v>
      </c>
      <c r="C70" s="2">
        <v>254516.81083638</v>
      </c>
      <c r="D70" s="2">
        <v>375941.45900411898</v>
      </c>
      <c r="E70" s="2">
        <v>147759.62828216399</v>
      </c>
      <c r="F70" s="2">
        <v>-275474.03308862</v>
      </c>
      <c r="G70" s="2">
        <v>6289.75663871697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</row>
    <row r="71" spans="1:12" x14ac:dyDescent="0.3">
      <c r="A71" s="1">
        <v>2008</v>
      </c>
      <c r="B71" s="1">
        <v>9</v>
      </c>
      <c r="C71" s="2">
        <v>255773.042920509</v>
      </c>
      <c r="D71" s="2">
        <v>375941.45900411898</v>
      </c>
      <c r="E71" s="2">
        <v>146558.774913548</v>
      </c>
      <c r="F71" s="2">
        <v>-272984.24294001301</v>
      </c>
      <c r="G71" s="2">
        <v>6257.0519428554699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</row>
    <row r="72" spans="1:12" x14ac:dyDescent="0.3">
      <c r="A72" s="1">
        <v>2008</v>
      </c>
      <c r="B72" s="1">
        <v>10</v>
      </c>
      <c r="C72" s="2">
        <v>255964.36957948899</v>
      </c>
      <c r="D72" s="2">
        <v>375941.45900411898</v>
      </c>
      <c r="E72" s="2">
        <v>146340.680055743</v>
      </c>
      <c r="F72" s="2">
        <v>-269889.87145210599</v>
      </c>
      <c r="G72" s="2">
        <v>3572.10197173199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</row>
    <row r="73" spans="1:12" x14ac:dyDescent="0.3">
      <c r="A73" s="1">
        <v>2008</v>
      </c>
      <c r="B73" s="1">
        <v>11</v>
      </c>
      <c r="C73" s="2">
        <v>252246.35087398899</v>
      </c>
      <c r="D73" s="2">
        <v>375941.45900411898</v>
      </c>
      <c r="E73" s="2">
        <v>143777.355705241</v>
      </c>
      <c r="F73" s="2">
        <v>-268517.06224644301</v>
      </c>
      <c r="G73" s="2">
        <v>1044.5984110726599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</row>
    <row r="74" spans="1:12" x14ac:dyDescent="0.3">
      <c r="A74" s="1">
        <v>2008</v>
      </c>
      <c r="B74" s="1">
        <v>12</v>
      </c>
      <c r="C74" s="2">
        <v>249411.855264913</v>
      </c>
      <c r="D74" s="2">
        <v>375941.45900411898</v>
      </c>
      <c r="E74" s="2">
        <v>140801.85376138799</v>
      </c>
      <c r="F74" s="2">
        <v>-268046.59180569003</v>
      </c>
      <c r="G74" s="2">
        <v>715.13430509684895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</row>
    <row r="75" spans="1:12" x14ac:dyDescent="0.3">
      <c r="A75" s="1">
        <v>2009</v>
      </c>
      <c r="B75" s="1">
        <v>1</v>
      </c>
      <c r="C75" s="2">
        <v>247081.22016594899</v>
      </c>
      <c r="D75" s="2">
        <v>375941.45900411898</v>
      </c>
      <c r="E75" s="2">
        <v>137357.40431656901</v>
      </c>
      <c r="F75" s="2">
        <v>-266698.01215687598</v>
      </c>
      <c r="G75" s="2">
        <v>480.3690021374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</row>
    <row r="76" spans="1:12" x14ac:dyDescent="0.3">
      <c r="A76" s="1">
        <v>2009</v>
      </c>
      <c r="B76" s="1">
        <v>2</v>
      </c>
      <c r="C76" s="2">
        <v>244558.72461653699</v>
      </c>
      <c r="D76" s="2">
        <v>375941.45900411898</v>
      </c>
      <c r="E76" s="2">
        <v>135247.57884170301</v>
      </c>
      <c r="F76" s="2">
        <v>-266986.22845477198</v>
      </c>
      <c r="G76" s="2">
        <v>355.91522548698299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</row>
    <row r="77" spans="1:12" x14ac:dyDescent="0.3">
      <c r="A77" s="1">
        <v>2009</v>
      </c>
      <c r="B77" s="1">
        <v>3</v>
      </c>
      <c r="C77" s="2">
        <v>243106.85069448801</v>
      </c>
      <c r="D77" s="2">
        <v>375941.45900411898</v>
      </c>
      <c r="E77" s="2">
        <v>133616.026093049</v>
      </c>
      <c r="F77" s="2">
        <v>-267429.34889994003</v>
      </c>
      <c r="G77" s="2">
        <v>978.71449726007097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</row>
    <row r="78" spans="1:12" x14ac:dyDescent="0.3">
      <c r="A78" s="1">
        <v>2009</v>
      </c>
      <c r="B78" s="1">
        <v>4</v>
      </c>
      <c r="C78" s="2">
        <v>242565.91367023301</v>
      </c>
      <c r="D78" s="2">
        <v>375941.45900411898</v>
      </c>
      <c r="E78" s="2">
        <v>131761.17299572</v>
      </c>
      <c r="F78" s="2">
        <v>-267613.89286303701</v>
      </c>
      <c r="G78" s="2">
        <v>2477.1745334310999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</row>
    <row r="79" spans="1:12" x14ac:dyDescent="0.3">
      <c r="A79" s="1">
        <v>2009</v>
      </c>
      <c r="B79" s="1">
        <v>5</v>
      </c>
      <c r="C79" s="2">
        <v>241604.36480461</v>
      </c>
      <c r="D79" s="2">
        <v>375941.45900411898</v>
      </c>
      <c r="E79" s="2">
        <v>130198.183340669</v>
      </c>
      <c r="F79" s="2">
        <v>-268329.144464485</v>
      </c>
      <c r="G79" s="2">
        <v>3793.86692430727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</row>
    <row r="80" spans="1:12" x14ac:dyDescent="0.3">
      <c r="A80" s="1">
        <v>2009</v>
      </c>
      <c r="B80" s="1">
        <v>6</v>
      </c>
      <c r="C80" s="2">
        <v>241180.18362031601</v>
      </c>
      <c r="D80" s="2">
        <v>375941.45900411898</v>
      </c>
      <c r="E80" s="2">
        <v>128662.891934354</v>
      </c>
      <c r="F80" s="2">
        <v>-269127.73638941802</v>
      </c>
      <c r="G80" s="2">
        <v>5703.5690712606802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</row>
    <row r="81" spans="1:12" x14ac:dyDescent="0.3">
      <c r="A81" s="1">
        <v>2009</v>
      </c>
      <c r="B81" s="1">
        <v>7</v>
      </c>
      <c r="C81" s="2">
        <v>238873.203965922</v>
      </c>
      <c r="D81" s="2">
        <v>375941.45900411898</v>
      </c>
      <c r="E81" s="2">
        <v>126607.490392269</v>
      </c>
      <c r="F81" s="2">
        <v>-269923.096816523</v>
      </c>
      <c r="G81" s="2">
        <v>6247.35138605673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</row>
    <row r="82" spans="1:12" x14ac:dyDescent="0.3">
      <c r="A82" s="1">
        <v>2009</v>
      </c>
      <c r="B82" s="1">
        <v>8</v>
      </c>
      <c r="C82" s="2">
        <v>237838.26243416601</v>
      </c>
      <c r="D82" s="2">
        <v>375941.45900411898</v>
      </c>
      <c r="E82" s="2">
        <v>125642.840046818</v>
      </c>
      <c r="F82" s="2">
        <v>-270731.95842601598</v>
      </c>
      <c r="G82" s="2">
        <v>6985.9218092463097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</row>
    <row r="83" spans="1:12" x14ac:dyDescent="0.3">
      <c r="A83" s="1">
        <v>2009</v>
      </c>
      <c r="B83" s="1">
        <v>9</v>
      </c>
      <c r="C83" s="2">
        <v>235730.09205496401</v>
      </c>
      <c r="D83" s="2">
        <v>375941.45900411898</v>
      </c>
      <c r="E83" s="2">
        <v>125151.290341987</v>
      </c>
      <c r="F83" s="2">
        <v>-271450.153929753</v>
      </c>
      <c r="G83" s="2">
        <v>6087.4966386117403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</row>
    <row r="84" spans="1:12" x14ac:dyDescent="0.3">
      <c r="A84" s="1">
        <v>2009</v>
      </c>
      <c r="B84" s="1">
        <v>10</v>
      </c>
      <c r="C84" s="2">
        <v>232030.83386844501</v>
      </c>
      <c r="D84" s="2">
        <v>375941.45900411898</v>
      </c>
      <c r="E84" s="2">
        <v>123612.71492696</v>
      </c>
      <c r="F84" s="2">
        <v>-272506.52195929701</v>
      </c>
      <c r="G84" s="2">
        <v>4983.1818966635001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</row>
    <row r="85" spans="1:12" x14ac:dyDescent="0.3">
      <c r="A85" s="1">
        <v>2009</v>
      </c>
      <c r="B85" s="1">
        <v>11</v>
      </c>
      <c r="C85" s="2">
        <v>229835.47877089999</v>
      </c>
      <c r="D85" s="2">
        <v>375941.45900411898</v>
      </c>
      <c r="E85" s="2">
        <v>124298.01279507999</v>
      </c>
      <c r="F85" s="2">
        <v>-272846.948113664</v>
      </c>
      <c r="G85" s="2">
        <v>2442.9550853659698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</row>
    <row r="86" spans="1:12" x14ac:dyDescent="0.3">
      <c r="A86" s="1">
        <v>2009</v>
      </c>
      <c r="B86" s="1">
        <v>12</v>
      </c>
      <c r="C86" s="2">
        <v>229575.231822823</v>
      </c>
      <c r="D86" s="2">
        <v>375941.45900411898</v>
      </c>
      <c r="E86" s="2">
        <v>125369.89639799501</v>
      </c>
      <c r="F86" s="2">
        <v>-272999.26308332599</v>
      </c>
      <c r="G86" s="2">
        <v>1263.1395040344401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</row>
    <row r="87" spans="1:12" x14ac:dyDescent="0.3">
      <c r="A87" s="1">
        <v>2010</v>
      </c>
      <c r="B87" s="1">
        <v>1</v>
      </c>
      <c r="C87" s="2">
        <v>229294.461697377</v>
      </c>
      <c r="D87" s="2">
        <v>375941.45900411898</v>
      </c>
      <c r="E87" s="2">
        <v>126363.743033878</v>
      </c>
      <c r="F87" s="2">
        <v>-273366.35158714798</v>
      </c>
      <c r="G87" s="2">
        <v>355.61124652785099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</row>
    <row r="88" spans="1:12" x14ac:dyDescent="0.3">
      <c r="A88" s="1">
        <v>2010</v>
      </c>
      <c r="B88" s="1">
        <v>2</v>
      </c>
      <c r="C88" s="2">
        <v>230272.968587882</v>
      </c>
      <c r="D88" s="2">
        <v>375941.45900411898</v>
      </c>
      <c r="E88" s="2">
        <v>127423.19945539</v>
      </c>
      <c r="F88" s="2">
        <v>-273289.68437410198</v>
      </c>
      <c r="G88" s="2">
        <v>197.994502474613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</row>
    <row r="89" spans="1:12" x14ac:dyDescent="0.3">
      <c r="A89" s="1">
        <v>2010</v>
      </c>
      <c r="B89" s="1">
        <v>3</v>
      </c>
      <c r="C89" s="2">
        <v>231308.384044698</v>
      </c>
      <c r="D89" s="2">
        <v>375941.45900411898</v>
      </c>
      <c r="E89" s="2">
        <v>128296.133504233</v>
      </c>
      <c r="F89" s="2">
        <v>-273207.66778442101</v>
      </c>
      <c r="G89" s="2">
        <v>278.45932076684801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</row>
    <row r="90" spans="1:12" x14ac:dyDescent="0.3">
      <c r="A90" s="1">
        <v>2010</v>
      </c>
      <c r="B90" s="1">
        <v>4</v>
      </c>
      <c r="C90" s="2">
        <v>234222.45966058399</v>
      </c>
      <c r="D90" s="2">
        <v>375941.45900411898</v>
      </c>
      <c r="E90" s="2">
        <v>129599.06848071799</v>
      </c>
      <c r="F90" s="2">
        <v>-272922.33631365001</v>
      </c>
      <c r="G90" s="2">
        <v>1604.26848939823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</row>
    <row r="91" spans="1:12" x14ac:dyDescent="0.3">
      <c r="A91" s="1">
        <v>2010</v>
      </c>
      <c r="B91" s="1">
        <v>5</v>
      </c>
      <c r="C91" s="2">
        <v>237506.91043245301</v>
      </c>
      <c r="D91" s="2">
        <v>375941.45900411898</v>
      </c>
      <c r="E91" s="2">
        <v>130030.273152066</v>
      </c>
      <c r="F91" s="2">
        <v>-273079.63464839302</v>
      </c>
      <c r="G91" s="2">
        <v>4614.8129246608696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</row>
    <row r="92" spans="1:12" x14ac:dyDescent="0.3">
      <c r="A92" s="1">
        <v>2010</v>
      </c>
      <c r="B92" s="1">
        <v>6</v>
      </c>
      <c r="C92" s="2">
        <v>239899.944906174</v>
      </c>
      <c r="D92" s="2">
        <v>375941.45900411898</v>
      </c>
      <c r="E92" s="2">
        <v>130258.200955812</v>
      </c>
      <c r="F92" s="2">
        <v>-273391.59717586299</v>
      </c>
      <c r="G92" s="2">
        <v>7091.8821221061798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</row>
    <row r="93" spans="1:12" x14ac:dyDescent="0.3">
      <c r="A93" s="1">
        <v>2010</v>
      </c>
      <c r="B93" s="1">
        <v>7</v>
      </c>
      <c r="C93" s="2">
        <v>240117.69699286399</v>
      </c>
      <c r="D93" s="2">
        <v>375941.45900411898</v>
      </c>
      <c r="E93" s="2">
        <v>130697.34028606099</v>
      </c>
      <c r="F93" s="2">
        <v>-273441.06155881198</v>
      </c>
      <c r="G93" s="2">
        <v>6919.9592614961603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</row>
    <row r="94" spans="1:12" x14ac:dyDescent="0.3">
      <c r="A94" s="1">
        <v>2010</v>
      </c>
      <c r="B94" s="1">
        <v>8</v>
      </c>
      <c r="C94" s="2">
        <v>239707.033292504</v>
      </c>
      <c r="D94" s="2">
        <v>375941.45900411898</v>
      </c>
      <c r="E94" s="2">
        <v>130671.76624544901</v>
      </c>
      <c r="F94" s="2">
        <v>-274009.41793100699</v>
      </c>
      <c r="G94" s="2">
        <v>7103.2259739432902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</row>
    <row r="95" spans="1:12" x14ac:dyDescent="0.3">
      <c r="A95" s="1">
        <v>2010</v>
      </c>
      <c r="B95" s="1">
        <v>9</v>
      </c>
      <c r="C95" s="2">
        <v>238417.72794106699</v>
      </c>
      <c r="D95" s="2">
        <v>375941.45900411898</v>
      </c>
      <c r="E95" s="2">
        <v>130699.835155297</v>
      </c>
      <c r="F95" s="2">
        <v>-274694.76470468898</v>
      </c>
      <c r="G95" s="2">
        <v>6471.1984863408597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</row>
    <row r="96" spans="1:12" x14ac:dyDescent="0.3">
      <c r="A96" s="1">
        <v>2010</v>
      </c>
      <c r="B96" s="1">
        <v>10</v>
      </c>
      <c r="C96" s="2">
        <v>234568.77625033999</v>
      </c>
      <c r="D96" s="2">
        <v>375941.45900411898</v>
      </c>
      <c r="E96" s="2">
        <v>130340.23997580299</v>
      </c>
      <c r="F96" s="2">
        <v>-275159.182057422</v>
      </c>
      <c r="G96" s="2">
        <v>3446.2593278402101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</row>
    <row r="97" spans="1:12" x14ac:dyDescent="0.3">
      <c r="A97" s="1">
        <v>2010</v>
      </c>
      <c r="B97" s="1">
        <v>11</v>
      </c>
      <c r="C97" s="2">
        <v>232505.628291031</v>
      </c>
      <c r="D97" s="2">
        <v>375941.45900411898</v>
      </c>
      <c r="E97" s="2">
        <v>130906.09624579801</v>
      </c>
      <c r="F97" s="2">
        <v>-276073.46051175997</v>
      </c>
      <c r="G97" s="2">
        <v>1731.5335528737801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</row>
    <row r="98" spans="1:12" x14ac:dyDescent="0.3">
      <c r="A98" s="1">
        <v>2010</v>
      </c>
      <c r="B98" s="1">
        <v>12</v>
      </c>
      <c r="C98" s="2">
        <v>230655.12521011601</v>
      </c>
      <c r="D98" s="2">
        <v>375941.45900411898</v>
      </c>
      <c r="E98" s="2">
        <v>131580.20797560501</v>
      </c>
      <c r="F98" s="2">
        <v>-277079.67459599802</v>
      </c>
      <c r="G98" s="2">
        <v>213.132826390622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</row>
    <row r="99" spans="1:12" x14ac:dyDescent="0.3">
      <c r="A99" s="1">
        <v>2011</v>
      </c>
      <c r="B99" s="1">
        <v>1</v>
      </c>
      <c r="C99" s="2">
        <v>230905.424937006</v>
      </c>
      <c r="D99" s="2">
        <v>375941.45900411898</v>
      </c>
      <c r="E99" s="2">
        <v>132684.037617917</v>
      </c>
      <c r="F99" s="2">
        <v>-277996.473786944</v>
      </c>
      <c r="G99" s="2">
        <v>276.40210191477001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</row>
    <row r="100" spans="1:12" x14ac:dyDescent="0.3">
      <c r="A100" s="1">
        <v>2011</v>
      </c>
      <c r="B100" s="1">
        <v>2</v>
      </c>
      <c r="C100" s="2">
        <v>230281.54374197801</v>
      </c>
      <c r="D100" s="2">
        <v>375941.45900411898</v>
      </c>
      <c r="E100" s="2">
        <v>132793.13436082599</v>
      </c>
      <c r="F100" s="2">
        <v>-279106.361455595</v>
      </c>
      <c r="G100" s="2">
        <v>653.31183262800403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</row>
    <row r="101" spans="1:12" x14ac:dyDescent="0.3">
      <c r="A101" s="1">
        <v>2011</v>
      </c>
      <c r="B101" s="1">
        <v>3</v>
      </c>
      <c r="C101" s="2">
        <v>229728.729584758</v>
      </c>
      <c r="D101" s="2">
        <v>375941.45900411898</v>
      </c>
      <c r="E101" s="2">
        <v>132568.319195666</v>
      </c>
      <c r="F101" s="2">
        <v>-280192.34035095799</v>
      </c>
      <c r="G101" s="2">
        <v>1411.2917359309199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</row>
    <row r="102" spans="1:12" x14ac:dyDescent="0.3">
      <c r="A102" s="1">
        <v>2011</v>
      </c>
      <c r="B102" s="1">
        <v>4</v>
      </c>
      <c r="C102" s="2">
        <v>230898.218687324</v>
      </c>
      <c r="D102" s="2">
        <v>375941.45900411898</v>
      </c>
      <c r="E102" s="2">
        <v>132647.94307479999</v>
      </c>
      <c r="F102" s="2">
        <v>-281498.64982286701</v>
      </c>
      <c r="G102" s="2">
        <v>3807.46643127281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</row>
    <row r="103" spans="1:12" x14ac:dyDescent="0.3">
      <c r="A103" s="1">
        <v>2011</v>
      </c>
      <c r="B103" s="1">
        <v>5</v>
      </c>
      <c r="C103" s="2">
        <v>230114.18705204499</v>
      </c>
      <c r="D103" s="2">
        <v>375941.45900411898</v>
      </c>
      <c r="E103" s="2">
        <v>132086.15488556301</v>
      </c>
      <c r="F103" s="2">
        <v>-282345.042461726</v>
      </c>
      <c r="G103" s="2">
        <v>4431.6156240886903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</row>
    <row r="104" spans="1:12" x14ac:dyDescent="0.3">
      <c r="A104" s="1">
        <v>2011</v>
      </c>
      <c r="B104" s="1">
        <v>6</v>
      </c>
      <c r="C104" s="2">
        <v>230723.87774145001</v>
      </c>
      <c r="D104" s="2">
        <v>375941.45900411898</v>
      </c>
      <c r="E104" s="2">
        <v>131542.85767286801</v>
      </c>
      <c r="F104" s="2">
        <v>-283023.89681726199</v>
      </c>
      <c r="G104" s="2">
        <v>6263.4578817250804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</row>
    <row r="105" spans="1:12" x14ac:dyDescent="0.3">
      <c r="A105" s="1">
        <v>2011</v>
      </c>
      <c r="B105" s="1">
        <v>7</v>
      </c>
      <c r="C105" s="2">
        <v>229923.21726339101</v>
      </c>
      <c r="D105" s="2">
        <v>375941.45900411898</v>
      </c>
      <c r="E105" s="2">
        <v>130708.41084325701</v>
      </c>
      <c r="F105" s="2">
        <v>-283994.092441071</v>
      </c>
      <c r="G105" s="2">
        <v>7267.4398570856101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</row>
    <row r="106" spans="1:12" x14ac:dyDescent="0.3">
      <c r="A106" s="1">
        <v>2011</v>
      </c>
      <c r="B106" s="1">
        <v>8</v>
      </c>
      <c r="C106" s="2">
        <v>228819.627288118</v>
      </c>
      <c r="D106" s="2">
        <v>375941.45900411898</v>
      </c>
      <c r="E106" s="2">
        <v>130494.21386305599</v>
      </c>
      <c r="F106" s="2">
        <v>-284333.71837589197</v>
      </c>
      <c r="G106" s="2">
        <v>6717.6727968360101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</row>
    <row r="107" spans="1:12" x14ac:dyDescent="0.3">
      <c r="A107" s="1">
        <v>2011</v>
      </c>
      <c r="B107" s="1">
        <v>9</v>
      </c>
      <c r="C107" s="2">
        <v>227671.41236269299</v>
      </c>
      <c r="D107" s="2">
        <v>375941.45900411898</v>
      </c>
      <c r="E107" s="2">
        <v>130491.63364948799</v>
      </c>
      <c r="F107" s="2">
        <v>-284621.372054426</v>
      </c>
      <c r="G107" s="2">
        <v>5859.6917635123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</row>
    <row r="108" spans="1:12" x14ac:dyDescent="0.3">
      <c r="A108" s="1">
        <v>2011</v>
      </c>
      <c r="B108" s="1">
        <v>10</v>
      </c>
      <c r="C108" s="2">
        <v>224497.5407983</v>
      </c>
      <c r="D108" s="2">
        <v>375941.45900411898</v>
      </c>
      <c r="E108" s="2">
        <v>130143.22920173399</v>
      </c>
      <c r="F108" s="2">
        <v>-284756.21392431197</v>
      </c>
      <c r="G108" s="2">
        <v>3169.0665167585298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</row>
    <row r="109" spans="1:12" x14ac:dyDescent="0.3">
      <c r="A109" s="1">
        <v>2011</v>
      </c>
      <c r="B109" s="1">
        <v>11</v>
      </c>
      <c r="C109" s="2">
        <v>222752.236095664</v>
      </c>
      <c r="D109" s="2">
        <v>375941.45900411898</v>
      </c>
      <c r="E109" s="2">
        <v>130508.01209844</v>
      </c>
      <c r="F109" s="2">
        <v>-285294.10115846701</v>
      </c>
      <c r="G109" s="2">
        <v>1596.8661515728299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</row>
    <row r="110" spans="1:12" x14ac:dyDescent="0.3">
      <c r="A110" s="1">
        <v>2011</v>
      </c>
      <c r="B110" s="1">
        <v>12</v>
      </c>
      <c r="C110" s="2">
        <v>221963.78800486599</v>
      </c>
      <c r="D110" s="2">
        <v>375941.45900411898</v>
      </c>
      <c r="E110" s="2">
        <v>130972.72864774401</v>
      </c>
      <c r="F110" s="2">
        <v>-285890.63983709802</v>
      </c>
      <c r="G110" s="2">
        <v>940.24019010158099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</row>
    <row r="111" spans="1:12" x14ac:dyDescent="0.3">
      <c r="A111" s="1">
        <v>2012</v>
      </c>
      <c r="B111" s="1">
        <v>1</v>
      </c>
      <c r="C111" s="2">
        <v>221275.532061729</v>
      </c>
      <c r="D111" s="2">
        <v>375941.45900411898</v>
      </c>
      <c r="E111" s="2">
        <v>131490.08267858799</v>
      </c>
      <c r="F111" s="2">
        <v>-286687.94435329997</v>
      </c>
      <c r="G111" s="2">
        <v>531.93473232263898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</row>
    <row r="112" spans="1:12" x14ac:dyDescent="0.3">
      <c r="A112" s="1">
        <v>2012</v>
      </c>
      <c r="B112" s="1">
        <v>2</v>
      </c>
      <c r="C112" s="2">
        <v>221849.60163707999</v>
      </c>
      <c r="D112" s="2">
        <v>375941.45900411898</v>
      </c>
      <c r="E112" s="2">
        <v>131905.69621192399</v>
      </c>
      <c r="F112" s="2">
        <v>-286979.825157988</v>
      </c>
      <c r="G112" s="2">
        <v>982.27157902519502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</row>
    <row r="113" spans="1:12" x14ac:dyDescent="0.3">
      <c r="A113" s="1">
        <v>2012</v>
      </c>
      <c r="B113" s="1">
        <v>3</v>
      </c>
      <c r="C113" s="2">
        <v>222690.56929897101</v>
      </c>
      <c r="D113" s="2">
        <v>375941.45900411898</v>
      </c>
      <c r="E113" s="2">
        <v>132166.35036214499</v>
      </c>
      <c r="F113" s="2">
        <v>-287168.12673518597</v>
      </c>
      <c r="G113" s="2">
        <v>1750.8866678925899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</row>
    <row r="114" spans="1:12" x14ac:dyDescent="0.3">
      <c r="A114" s="1">
        <v>2012</v>
      </c>
      <c r="B114" s="1">
        <v>4</v>
      </c>
      <c r="C114" s="2">
        <v>223567.73250080799</v>
      </c>
      <c r="D114" s="2">
        <v>375941.45900411898</v>
      </c>
      <c r="E114" s="2">
        <v>132757.74546852199</v>
      </c>
      <c r="F114" s="2">
        <v>-287220.12279691</v>
      </c>
      <c r="G114" s="2">
        <v>2088.6508250767902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</row>
    <row r="115" spans="1:12" x14ac:dyDescent="0.3">
      <c r="A115" s="1">
        <v>2012</v>
      </c>
      <c r="B115" s="1">
        <v>5</v>
      </c>
      <c r="C115" s="2">
        <v>224794.51536030299</v>
      </c>
      <c r="D115" s="2">
        <v>375941.45900411898</v>
      </c>
      <c r="E115" s="2">
        <v>132511.87774933799</v>
      </c>
      <c r="F115" s="2">
        <v>-287623.16827345098</v>
      </c>
      <c r="G115" s="2">
        <v>3964.3468802972302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</row>
    <row r="116" spans="1:12" x14ac:dyDescent="0.3">
      <c r="A116" s="1">
        <v>2012</v>
      </c>
      <c r="B116" s="1">
        <v>6</v>
      </c>
      <c r="C116" s="2">
        <v>225556.19864872401</v>
      </c>
      <c r="D116" s="2">
        <v>375941.45900411898</v>
      </c>
      <c r="E116" s="2">
        <v>132339.01749735401</v>
      </c>
      <c r="F116" s="2">
        <v>-288148.44091715099</v>
      </c>
      <c r="G116" s="2">
        <v>5424.1630644014804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</row>
    <row r="117" spans="1:12" x14ac:dyDescent="0.3">
      <c r="A117" s="1">
        <v>2012</v>
      </c>
      <c r="B117" s="1">
        <v>7</v>
      </c>
      <c r="C117" s="2">
        <v>225005.13837329901</v>
      </c>
      <c r="D117" s="2">
        <v>375941.45900411898</v>
      </c>
      <c r="E117" s="2">
        <v>131376.54981224501</v>
      </c>
      <c r="F117" s="2">
        <v>-288624.90027855901</v>
      </c>
      <c r="G117" s="2">
        <v>6312.0298354942197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</row>
    <row r="118" spans="1:12" x14ac:dyDescent="0.3">
      <c r="A118" s="1">
        <v>2012</v>
      </c>
      <c r="B118" s="1">
        <v>8</v>
      </c>
      <c r="C118" s="2">
        <v>225479.691342167</v>
      </c>
      <c r="D118" s="2">
        <v>375941.45900411898</v>
      </c>
      <c r="E118" s="2">
        <v>132378.68168429699</v>
      </c>
      <c r="F118" s="2">
        <v>-289166.19763352198</v>
      </c>
      <c r="G118" s="2">
        <v>6325.7482872732999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</row>
    <row r="119" spans="1:12" x14ac:dyDescent="0.3">
      <c r="A119" s="1">
        <v>2012</v>
      </c>
      <c r="B119" s="1">
        <v>9</v>
      </c>
      <c r="C119" s="2">
        <v>225164.08518234099</v>
      </c>
      <c r="D119" s="2">
        <v>375941.45900411898</v>
      </c>
      <c r="E119" s="2">
        <v>133519.965429242</v>
      </c>
      <c r="F119" s="2">
        <v>-289683.26396016002</v>
      </c>
      <c r="G119" s="2">
        <v>5385.9247091401703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</row>
    <row r="120" spans="1:12" x14ac:dyDescent="0.3">
      <c r="A120" s="1">
        <v>2012</v>
      </c>
      <c r="B120" s="1">
        <v>10</v>
      </c>
      <c r="C120" s="2">
        <v>225411.72030225501</v>
      </c>
      <c r="D120" s="2">
        <v>375941.45900411898</v>
      </c>
      <c r="E120" s="2">
        <v>135838.03378442401</v>
      </c>
      <c r="F120" s="2">
        <v>-290266.69855508098</v>
      </c>
      <c r="G120" s="2">
        <v>3898.9260687926799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</row>
    <row r="121" spans="1:12" x14ac:dyDescent="0.3">
      <c r="A121" s="1">
        <v>2012</v>
      </c>
      <c r="B121" s="1">
        <v>11</v>
      </c>
      <c r="C121" s="2">
        <v>221218.90507860199</v>
      </c>
      <c r="D121" s="2">
        <v>375941.45900411898</v>
      </c>
      <c r="E121" s="2">
        <v>135274.084900338</v>
      </c>
      <c r="F121" s="2">
        <v>-290762.84957497998</v>
      </c>
      <c r="G121" s="2">
        <v>766.21074912513598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</row>
    <row r="122" spans="1:12" x14ac:dyDescent="0.3">
      <c r="A122" s="1">
        <v>2012</v>
      </c>
      <c r="B122" s="1">
        <v>12</v>
      </c>
      <c r="C122" s="2">
        <v>220003.395213385</v>
      </c>
      <c r="D122" s="2">
        <v>375941.45900411898</v>
      </c>
      <c r="E122" s="2">
        <v>134190.31215847499</v>
      </c>
      <c r="F122" s="2">
        <v>-291148.68391260598</v>
      </c>
      <c r="G122" s="2">
        <v>1020.3079633971799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</row>
    <row r="123" spans="1:12" x14ac:dyDescent="0.3">
      <c r="A123" s="1">
        <v>2013</v>
      </c>
      <c r="B123" s="1">
        <v>1</v>
      </c>
      <c r="C123" s="2">
        <v>217318.75151069</v>
      </c>
      <c r="D123" s="2">
        <v>375941.45900411898</v>
      </c>
      <c r="E123" s="2">
        <v>132304.78987255701</v>
      </c>
      <c r="F123" s="2">
        <v>-291919.08545444102</v>
      </c>
      <c r="G123" s="2">
        <v>991.58808845505496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</row>
    <row r="124" spans="1:12" x14ac:dyDescent="0.3">
      <c r="A124" s="1">
        <v>2013</v>
      </c>
      <c r="B124" s="1">
        <v>2</v>
      </c>
      <c r="C124" s="2">
        <v>217516.78068428001</v>
      </c>
      <c r="D124" s="2">
        <v>375941.45900411898</v>
      </c>
      <c r="E124" s="2">
        <v>132482.93475267201</v>
      </c>
      <c r="F124" s="2">
        <v>-291790.43953216099</v>
      </c>
      <c r="G124" s="2">
        <v>882.82645964966298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</row>
    <row r="125" spans="1:12" x14ac:dyDescent="0.3">
      <c r="A125" s="1">
        <v>2013</v>
      </c>
      <c r="B125" s="1">
        <v>3</v>
      </c>
      <c r="C125" s="2">
        <v>218200.66506071601</v>
      </c>
      <c r="D125" s="2">
        <v>375941.45900411898</v>
      </c>
      <c r="E125" s="2">
        <v>133281.281749488</v>
      </c>
      <c r="F125" s="2">
        <v>-291582.41267149098</v>
      </c>
      <c r="G125" s="2">
        <v>560.336978600046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</row>
    <row r="126" spans="1:12" x14ac:dyDescent="0.3">
      <c r="A126" s="1">
        <v>2013</v>
      </c>
      <c r="B126" s="1">
        <v>4</v>
      </c>
      <c r="C126" s="2">
        <v>221748.474654458</v>
      </c>
      <c r="D126" s="2">
        <v>375941.45900411898</v>
      </c>
      <c r="E126" s="2">
        <v>134119.37979210101</v>
      </c>
      <c r="F126" s="2">
        <v>-290968.17550953198</v>
      </c>
      <c r="G126" s="2">
        <v>2655.8113677698898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</row>
    <row r="127" spans="1:12" x14ac:dyDescent="0.3">
      <c r="A127" s="1">
        <v>2013</v>
      </c>
      <c r="B127" s="1">
        <v>5</v>
      </c>
      <c r="C127" s="2">
        <v>222431.861351453</v>
      </c>
      <c r="D127" s="2">
        <v>375941.45900411898</v>
      </c>
      <c r="E127" s="2">
        <v>134604.13724538399</v>
      </c>
      <c r="F127" s="2">
        <v>-291329.98688347999</v>
      </c>
      <c r="G127" s="2">
        <v>3216.2519854301199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</row>
    <row r="128" spans="1:12" x14ac:dyDescent="0.3">
      <c r="A128" s="1">
        <v>2013</v>
      </c>
      <c r="B128" s="1">
        <v>6</v>
      </c>
      <c r="C128" s="2">
        <v>224176.13000595101</v>
      </c>
      <c r="D128" s="2">
        <v>375941.45900411898</v>
      </c>
      <c r="E128" s="2">
        <v>134812.68438612999</v>
      </c>
      <c r="F128" s="2">
        <v>-291931.94759711297</v>
      </c>
      <c r="G128" s="2">
        <v>5353.9342128144399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</row>
    <row r="129" spans="1:12" x14ac:dyDescent="0.3">
      <c r="A129" s="1">
        <v>2013</v>
      </c>
      <c r="B129" s="1">
        <v>7</v>
      </c>
      <c r="C129" s="2">
        <v>224200.92589184101</v>
      </c>
      <c r="D129" s="2">
        <v>375941.45900411898</v>
      </c>
      <c r="E129" s="2">
        <v>135055.096052543</v>
      </c>
      <c r="F129" s="2">
        <v>-292558.29188495397</v>
      </c>
      <c r="G129" s="2">
        <v>5762.6627201326801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</row>
    <row r="130" spans="1:12" x14ac:dyDescent="0.3">
      <c r="A130" s="1">
        <v>2013</v>
      </c>
      <c r="B130" s="1">
        <v>8</v>
      </c>
      <c r="C130" s="2">
        <v>224617.597112747</v>
      </c>
      <c r="D130" s="2">
        <v>375941.45900411898</v>
      </c>
      <c r="E130" s="2">
        <v>135308.56202489699</v>
      </c>
      <c r="F130" s="2">
        <v>-293030.83231216599</v>
      </c>
      <c r="G130" s="2">
        <v>6398.4083958976398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</row>
    <row r="131" spans="1:12" x14ac:dyDescent="0.3">
      <c r="A131" s="1">
        <v>2013</v>
      </c>
      <c r="B131" s="1">
        <v>9</v>
      </c>
      <c r="C131" s="2">
        <v>223702.291703105</v>
      </c>
      <c r="D131" s="2">
        <v>375941.45900411898</v>
      </c>
      <c r="E131" s="2">
        <v>135686.91777674601</v>
      </c>
      <c r="F131" s="2">
        <v>-293396.39489380497</v>
      </c>
      <c r="G131" s="2">
        <v>5470.3098160441896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</row>
    <row r="132" spans="1:12" x14ac:dyDescent="0.3">
      <c r="A132" s="1">
        <v>2013</v>
      </c>
      <c r="B132" s="1">
        <v>10</v>
      </c>
      <c r="C132" s="2">
        <v>221975.41461479201</v>
      </c>
      <c r="D132" s="2">
        <v>375941.45900411898</v>
      </c>
      <c r="E132" s="2">
        <v>135909.03236968501</v>
      </c>
      <c r="F132" s="2">
        <v>-293757.642724342</v>
      </c>
      <c r="G132" s="2">
        <v>3882.5659653299999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</row>
    <row r="133" spans="1:12" x14ac:dyDescent="0.3">
      <c r="A133" s="1">
        <v>2013</v>
      </c>
      <c r="B133" s="1">
        <v>11</v>
      </c>
      <c r="C133" s="2">
        <v>219754.24158377101</v>
      </c>
      <c r="D133" s="2">
        <v>375941.45900411898</v>
      </c>
      <c r="E133" s="2">
        <v>136458.863751011</v>
      </c>
      <c r="F133" s="2">
        <v>-294170.73515426402</v>
      </c>
      <c r="G133" s="2">
        <v>1524.6539829042999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</row>
    <row r="134" spans="1:12" x14ac:dyDescent="0.3">
      <c r="A134" s="1">
        <v>2013</v>
      </c>
      <c r="B134" s="1">
        <v>12</v>
      </c>
      <c r="C134" s="2">
        <v>219113.16116564901</v>
      </c>
      <c r="D134" s="2">
        <v>375941.45900411898</v>
      </c>
      <c r="E134" s="2">
        <v>137018.73384716499</v>
      </c>
      <c r="F134" s="2">
        <v>-294630.29753508599</v>
      </c>
      <c r="G134" s="2">
        <v>783.26584945060597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</row>
    <row r="135" spans="1:12" x14ac:dyDescent="0.3">
      <c r="A135" s="1">
        <v>2014</v>
      </c>
      <c r="B135" s="1">
        <v>1</v>
      </c>
      <c r="C135" s="2">
        <v>219061.58469812301</v>
      </c>
      <c r="D135" s="2">
        <v>375941.45900411898</v>
      </c>
      <c r="E135" s="2">
        <v>137696.44728067599</v>
      </c>
      <c r="F135" s="2">
        <v>-295082.90295238199</v>
      </c>
      <c r="G135" s="2">
        <v>506.58136570928701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</row>
    <row r="136" spans="1:12" x14ac:dyDescent="0.3">
      <c r="A136" s="1">
        <v>2014</v>
      </c>
      <c r="B136" s="1">
        <v>2</v>
      </c>
      <c r="C136" s="2">
        <v>219179.98878270501</v>
      </c>
      <c r="D136" s="2">
        <v>375941.45900411898</v>
      </c>
      <c r="E136" s="2">
        <v>138095.520655573</v>
      </c>
      <c r="F136" s="2">
        <v>-295536.18239783403</v>
      </c>
      <c r="G136" s="2">
        <v>679.19152084573898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</row>
    <row r="137" spans="1:12" x14ac:dyDescent="0.3">
      <c r="A137" s="1">
        <v>2014</v>
      </c>
      <c r="B137" s="1">
        <v>3</v>
      </c>
      <c r="C137" s="2">
        <v>219696.225874681</v>
      </c>
      <c r="D137" s="2">
        <v>375941.45900411898</v>
      </c>
      <c r="E137" s="2">
        <v>138433.855724764</v>
      </c>
      <c r="F137" s="2">
        <v>-295969.808704258</v>
      </c>
      <c r="G137" s="2">
        <v>1290.71985005541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</row>
    <row r="138" spans="1:12" x14ac:dyDescent="0.3">
      <c r="A138" s="1">
        <v>2014</v>
      </c>
      <c r="B138" s="1">
        <v>4</v>
      </c>
      <c r="C138" s="2">
        <v>220507.17738234199</v>
      </c>
      <c r="D138" s="2">
        <v>375941.45900411898</v>
      </c>
      <c r="E138" s="2">
        <v>138753.613485398</v>
      </c>
      <c r="F138" s="2">
        <v>-296433.16129206098</v>
      </c>
      <c r="G138" s="2">
        <v>2245.2661848861499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</row>
    <row r="139" spans="1:12" x14ac:dyDescent="0.3">
      <c r="A139" s="1">
        <v>2014</v>
      </c>
      <c r="B139" s="1">
        <v>5</v>
      </c>
      <c r="C139" s="2">
        <v>222334.711702061</v>
      </c>
      <c r="D139" s="2">
        <v>375941.45900411898</v>
      </c>
      <c r="E139" s="2">
        <v>139124.78835010101</v>
      </c>
      <c r="F139" s="2">
        <v>-296839.55218829401</v>
      </c>
      <c r="G139" s="2">
        <v>4108.0165361355002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</row>
    <row r="140" spans="1:12" x14ac:dyDescent="0.3">
      <c r="A140" s="1">
        <v>2014</v>
      </c>
      <c r="B140" s="1">
        <v>6</v>
      </c>
      <c r="C140" s="2">
        <v>223602.36470145301</v>
      </c>
      <c r="D140" s="2">
        <v>375941.45900411898</v>
      </c>
      <c r="E140" s="2">
        <v>139522.15655299599</v>
      </c>
      <c r="F140" s="2">
        <v>-297232.13363539497</v>
      </c>
      <c r="G140" s="2">
        <v>5370.8827797335098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</row>
    <row r="141" spans="1:12" x14ac:dyDescent="0.3">
      <c r="A141" s="1">
        <v>2014</v>
      </c>
      <c r="B141" s="1">
        <v>7</v>
      </c>
      <c r="C141" s="2">
        <v>224559.40175300199</v>
      </c>
      <c r="D141" s="2">
        <v>375941.45900411898</v>
      </c>
      <c r="E141" s="2">
        <v>139940.270291447</v>
      </c>
      <c r="F141" s="2">
        <v>-297646.34912346199</v>
      </c>
      <c r="G141" s="2">
        <v>6324.0215808978401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</row>
    <row r="142" spans="1:12" x14ac:dyDescent="0.3">
      <c r="A142" s="1">
        <v>2014</v>
      </c>
      <c r="B142" s="1">
        <v>8</v>
      </c>
      <c r="C142" s="2">
        <v>224612.94049694901</v>
      </c>
      <c r="D142" s="2">
        <v>375941.45900411898</v>
      </c>
      <c r="E142" s="2">
        <v>140280.31203017701</v>
      </c>
      <c r="F142" s="2">
        <v>-298007.23893324402</v>
      </c>
      <c r="G142" s="2">
        <v>6398.4083958976398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</row>
    <row r="143" spans="1:12" x14ac:dyDescent="0.3">
      <c r="A143" s="1">
        <v>2014</v>
      </c>
      <c r="B143" s="1">
        <v>9</v>
      </c>
      <c r="C143" s="2">
        <v>223666.02381998999</v>
      </c>
      <c r="D143" s="2">
        <v>375941.45900411898</v>
      </c>
      <c r="E143" s="2">
        <v>140629.64554554599</v>
      </c>
      <c r="F143" s="2">
        <v>-298375.39054572</v>
      </c>
      <c r="G143" s="2">
        <v>5470.3098160441896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</row>
    <row r="144" spans="1:12" x14ac:dyDescent="0.3">
      <c r="A144" s="1">
        <v>2014</v>
      </c>
      <c r="B144" s="1">
        <v>10</v>
      </c>
      <c r="C144" s="2">
        <v>221979.640939131</v>
      </c>
      <c r="D144" s="2">
        <v>375941.45900411898</v>
      </c>
      <c r="E144" s="2">
        <v>140834.75585824499</v>
      </c>
      <c r="F144" s="2">
        <v>-298679.13988856302</v>
      </c>
      <c r="G144" s="2">
        <v>3882.5659653299999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</row>
    <row r="145" spans="1:12" x14ac:dyDescent="0.3">
      <c r="A145" s="1">
        <v>2014</v>
      </c>
      <c r="B145" s="1">
        <v>11</v>
      </c>
      <c r="C145" s="2">
        <v>219715.94886656001</v>
      </c>
      <c r="D145" s="2">
        <v>375941.45900411898</v>
      </c>
      <c r="E145" s="2">
        <v>141382.55509400499</v>
      </c>
      <c r="F145" s="2">
        <v>-299132.71921446797</v>
      </c>
      <c r="G145" s="2">
        <v>1524.6539829042999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</row>
    <row r="146" spans="1:12" x14ac:dyDescent="0.3">
      <c r="A146" s="1">
        <v>2014</v>
      </c>
      <c r="B146" s="1">
        <v>12</v>
      </c>
      <c r="C146" s="2">
        <v>219098.18280319299</v>
      </c>
      <c r="D146" s="2">
        <v>375941.45900411898</v>
      </c>
      <c r="E146" s="2">
        <v>141985.35879123901</v>
      </c>
      <c r="F146" s="2">
        <v>-299611.90084161499</v>
      </c>
      <c r="G146" s="2">
        <v>783.26584945060597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</row>
    <row r="147" spans="1:12" x14ac:dyDescent="0.3">
      <c r="A147" s="1">
        <v>2015</v>
      </c>
      <c r="B147" s="1">
        <v>1</v>
      </c>
      <c r="C147" s="2">
        <v>219009.864639704</v>
      </c>
      <c r="D147" s="2">
        <v>375941.45900411898</v>
      </c>
      <c r="E147" s="2">
        <v>142681.84612224699</v>
      </c>
      <c r="F147" s="2">
        <v>-300120.02185237099</v>
      </c>
      <c r="G147" s="2">
        <v>506.58136570928701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</row>
    <row r="148" spans="1:12" x14ac:dyDescent="0.3">
      <c r="A148" s="1">
        <v>2015</v>
      </c>
      <c r="B148" s="1">
        <v>2</v>
      </c>
      <c r="C148" s="2">
        <v>219210.548309846</v>
      </c>
      <c r="D148" s="2">
        <v>375941.45900411898</v>
      </c>
      <c r="E148" s="2">
        <v>143141.716428696</v>
      </c>
      <c r="F148" s="2">
        <v>-300551.818643815</v>
      </c>
      <c r="G148" s="2">
        <v>679.19152084573898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</row>
    <row r="149" spans="1:12" x14ac:dyDescent="0.3">
      <c r="A149" s="1">
        <v>2015</v>
      </c>
      <c r="B149" s="1">
        <v>3</v>
      </c>
      <c r="C149" s="2">
        <v>219806.21816069499</v>
      </c>
      <c r="D149" s="2">
        <v>375941.45900411898</v>
      </c>
      <c r="E149" s="2">
        <v>143530.78123507</v>
      </c>
      <c r="F149" s="2">
        <v>-300956.74192855001</v>
      </c>
      <c r="G149" s="2">
        <v>1290.71985005541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</row>
    <row r="150" spans="1:12" x14ac:dyDescent="0.3">
      <c r="A150" s="1">
        <v>2015</v>
      </c>
      <c r="B150" s="1">
        <v>4</v>
      </c>
      <c r="C150" s="2">
        <v>220745.29084146299</v>
      </c>
      <c r="D150" s="2">
        <v>375941.45900411898</v>
      </c>
      <c r="E150" s="2">
        <v>143927.66350267801</v>
      </c>
      <c r="F150" s="2">
        <v>-301369.09785021999</v>
      </c>
      <c r="G150" s="2">
        <v>2245.2661848861499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</row>
    <row r="151" spans="1:12" x14ac:dyDescent="0.3">
      <c r="A151" s="1">
        <v>2015</v>
      </c>
      <c r="B151" s="1">
        <v>5</v>
      </c>
      <c r="C151" s="2">
        <v>222604.53187321199</v>
      </c>
      <c r="D151" s="2">
        <v>375941.45900411898</v>
      </c>
      <c r="E151" s="2">
        <v>144329.56651639499</v>
      </c>
      <c r="F151" s="2">
        <v>-301774.51018343802</v>
      </c>
      <c r="G151" s="2">
        <v>4108.0165361355002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</row>
    <row r="152" spans="1:12" x14ac:dyDescent="0.3">
      <c r="A152" s="1">
        <v>2015</v>
      </c>
      <c r="B152" s="1">
        <v>6</v>
      </c>
      <c r="C152" s="2">
        <v>223873.14408304699</v>
      </c>
      <c r="D152" s="2">
        <v>375941.45900411898</v>
      </c>
      <c r="E152" s="2">
        <v>144748.28315749401</v>
      </c>
      <c r="F152" s="2">
        <v>-302187.4808583</v>
      </c>
      <c r="G152" s="2">
        <v>5370.8827797335098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</row>
    <row r="153" spans="1:12" x14ac:dyDescent="0.3">
      <c r="A153" s="1">
        <v>2015</v>
      </c>
      <c r="B153" s="1">
        <v>7</v>
      </c>
      <c r="C153" s="2">
        <v>224862.18402257501</v>
      </c>
      <c r="D153" s="2">
        <v>375941.45900411898</v>
      </c>
      <c r="E153" s="2">
        <v>145186.47630341401</v>
      </c>
      <c r="F153" s="2">
        <v>-302589.77286585601</v>
      </c>
      <c r="G153" s="2">
        <v>6324.0215808978401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</row>
    <row r="154" spans="1:12" x14ac:dyDescent="0.3">
      <c r="A154" s="1">
        <v>2015</v>
      </c>
      <c r="B154" s="1">
        <v>8</v>
      </c>
      <c r="C154" s="2">
        <v>224886.811215244</v>
      </c>
      <c r="D154" s="2">
        <v>375941.45900411898</v>
      </c>
      <c r="E154" s="2">
        <v>145554.59252446299</v>
      </c>
      <c r="F154" s="2">
        <v>-303007.64870923501</v>
      </c>
      <c r="G154" s="2">
        <v>6398.4083958976398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</row>
    <row r="155" spans="1:12" x14ac:dyDescent="0.3">
      <c r="A155" s="1">
        <v>2015</v>
      </c>
      <c r="B155" s="1">
        <v>9</v>
      </c>
      <c r="C155" s="2">
        <v>223908.612803948</v>
      </c>
      <c r="D155" s="2">
        <v>375941.45900411898</v>
      </c>
      <c r="E155" s="2">
        <v>145934.149110244</v>
      </c>
      <c r="F155" s="2">
        <v>-303437.30512645899</v>
      </c>
      <c r="G155" s="2">
        <v>5470.3098160441896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</row>
    <row r="156" spans="1:12" x14ac:dyDescent="0.3">
      <c r="A156" s="1">
        <v>2015</v>
      </c>
      <c r="B156" s="1">
        <v>10</v>
      </c>
      <c r="C156" s="2">
        <v>222189.91274863301</v>
      </c>
      <c r="D156" s="2">
        <v>375941.45900411898</v>
      </c>
      <c r="E156" s="2">
        <v>146183.74159456699</v>
      </c>
      <c r="F156" s="2">
        <v>-303817.853815382</v>
      </c>
      <c r="G156" s="2">
        <v>3882.5659653299999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</row>
    <row r="157" spans="1:12" x14ac:dyDescent="0.3">
      <c r="A157" s="1">
        <v>2015</v>
      </c>
      <c r="B157" s="1">
        <v>11</v>
      </c>
      <c r="C157" s="2">
        <v>219906.02930617399</v>
      </c>
      <c r="D157" s="2">
        <v>375941.45900411898</v>
      </c>
      <c r="E157" s="2">
        <v>146745.41204293101</v>
      </c>
      <c r="F157" s="2">
        <v>-304305.495723781</v>
      </c>
      <c r="G157" s="2">
        <v>1524.6539829042999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</row>
    <row r="158" spans="1:12" x14ac:dyDescent="0.3">
      <c r="A158" s="1">
        <v>2015</v>
      </c>
      <c r="B158" s="1">
        <v>12</v>
      </c>
      <c r="C158" s="2">
        <v>219255.97371664699</v>
      </c>
      <c r="D158" s="2">
        <v>375941.45900411898</v>
      </c>
      <c r="E158" s="2">
        <v>147348.39700539899</v>
      </c>
      <c r="F158" s="2">
        <v>-304817.14814232202</v>
      </c>
      <c r="G158" s="2">
        <v>783.26584945060597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</row>
    <row r="159" spans="1:12" x14ac:dyDescent="0.3">
      <c r="A159" s="1">
        <v>2016</v>
      </c>
      <c r="B159" s="1">
        <v>1</v>
      </c>
      <c r="C159" s="2">
        <v>219204.817286962</v>
      </c>
      <c r="D159" s="2">
        <v>375941.45900411898</v>
      </c>
      <c r="E159" s="2">
        <v>148073.611686969</v>
      </c>
      <c r="F159" s="2">
        <v>-305316.834769835</v>
      </c>
      <c r="G159" s="2">
        <v>506.58136570928701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</row>
    <row r="160" spans="1:12" x14ac:dyDescent="0.3">
      <c r="A160" s="1">
        <v>2016</v>
      </c>
      <c r="B160" s="1">
        <v>2</v>
      </c>
      <c r="C160" s="2">
        <v>219286.56947682699</v>
      </c>
      <c r="D160" s="2">
        <v>375941.45900411898</v>
      </c>
      <c r="E160" s="2">
        <v>148503.050990138</v>
      </c>
      <c r="F160" s="2">
        <v>-305837.132038276</v>
      </c>
      <c r="G160" s="2">
        <v>679.19152084573898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</row>
    <row r="161" spans="1:12" x14ac:dyDescent="0.3">
      <c r="A161" s="1">
        <v>2016</v>
      </c>
      <c r="B161" s="1">
        <v>3</v>
      </c>
      <c r="C161" s="2">
        <v>219730.94311086601</v>
      </c>
      <c r="D161" s="2">
        <v>375941.45900411898</v>
      </c>
      <c r="E161" s="2">
        <v>148849.13025598801</v>
      </c>
      <c r="F161" s="2">
        <v>-306350.36599929701</v>
      </c>
      <c r="G161" s="2">
        <v>1290.71985005541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</row>
    <row r="162" spans="1:12" x14ac:dyDescent="0.3">
      <c r="A162" s="1">
        <v>2016</v>
      </c>
      <c r="B162" s="1">
        <v>4</v>
      </c>
      <c r="C162" s="2">
        <v>220503.82214731301</v>
      </c>
      <c r="D162" s="2">
        <v>375941.45900411898</v>
      </c>
      <c r="E162" s="2">
        <v>149202.66400198001</v>
      </c>
      <c r="F162" s="2">
        <v>-306885.56704367202</v>
      </c>
      <c r="G162" s="2">
        <v>2245.2661848861499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</row>
    <row r="163" spans="1:12" x14ac:dyDescent="0.3">
      <c r="A163" s="1">
        <v>2016</v>
      </c>
      <c r="B163" s="1">
        <v>5</v>
      </c>
      <c r="C163" s="2">
        <v>222235.68794368301</v>
      </c>
      <c r="D163" s="2">
        <v>375941.45900411898</v>
      </c>
      <c r="E163" s="2">
        <v>149560.84118992</v>
      </c>
      <c r="F163" s="2">
        <v>-307374.62878649199</v>
      </c>
      <c r="G163" s="2">
        <v>4108.0165361355002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</row>
    <row r="164" spans="1:12" x14ac:dyDescent="0.3">
      <c r="A164" s="1">
        <v>2016</v>
      </c>
      <c r="B164" s="1">
        <v>6</v>
      </c>
      <c r="C164" s="2">
        <v>223422.979811611</v>
      </c>
      <c r="D164" s="2">
        <v>375941.45900411898</v>
      </c>
      <c r="E164" s="2">
        <v>149962.73248340801</v>
      </c>
      <c r="F164" s="2">
        <v>-307852.09445564903</v>
      </c>
      <c r="G164" s="2">
        <v>5370.8827797335098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</row>
    <row r="165" spans="1:12" x14ac:dyDescent="0.3">
      <c r="A165" s="1">
        <v>2016</v>
      </c>
      <c r="B165" s="1">
        <v>7</v>
      </c>
      <c r="C165" s="2">
        <v>224213.248245703</v>
      </c>
      <c r="D165" s="2">
        <v>375941.45900411898</v>
      </c>
      <c r="E165" s="2">
        <v>150289.79565277899</v>
      </c>
      <c r="F165" s="2">
        <v>-308342.027992093</v>
      </c>
      <c r="G165" s="2">
        <v>6324.0215808978401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</row>
    <row r="166" spans="1:12" x14ac:dyDescent="0.3">
      <c r="A166" s="1">
        <v>2016</v>
      </c>
      <c r="B166" s="1">
        <v>8</v>
      </c>
      <c r="C166" s="2">
        <v>224306.948410543</v>
      </c>
      <c r="D166" s="2">
        <v>375941.45900411898</v>
      </c>
      <c r="E166" s="2">
        <v>150772.755979693</v>
      </c>
      <c r="F166" s="2">
        <v>-308805.67496916698</v>
      </c>
      <c r="G166" s="2">
        <v>6398.4083958976398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</row>
    <row r="167" spans="1:12" x14ac:dyDescent="0.3">
      <c r="A167" s="1">
        <v>2016</v>
      </c>
      <c r="B167" s="1">
        <v>9</v>
      </c>
      <c r="C167" s="2">
        <v>223420.111204032</v>
      </c>
      <c r="D167" s="2">
        <v>375941.45900411898</v>
      </c>
      <c r="E167" s="2">
        <v>151278.818773682</v>
      </c>
      <c r="F167" s="2">
        <v>-309270.476389813</v>
      </c>
      <c r="G167" s="2">
        <v>5470.3098160441896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</row>
    <row r="168" spans="1:12" x14ac:dyDescent="0.3">
      <c r="A168" s="1">
        <v>2016</v>
      </c>
      <c r="B168" s="1">
        <v>10</v>
      </c>
      <c r="C168" s="2">
        <v>221894.61666060801</v>
      </c>
      <c r="D168" s="2">
        <v>375941.45900411898</v>
      </c>
      <c r="E168" s="2">
        <v>151790.26285513301</v>
      </c>
      <c r="F168" s="2">
        <v>-309719.67116397299</v>
      </c>
      <c r="G168" s="2">
        <v>3882.5659653299999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</row>
    <row r="169" spans="1:12" x14ac:dyDescent="0.3">
      <c r="A169" s="1">
        <v>2016</v>
      </c>
      <c r="B169" s="1">
        <v>11</v>
      </c>
      <c r="C169" s="2">
        <v>219549.75165562399</v>
      </c>
      <c r="D169" s="2">
        <v>375941.45900411898</v>
      </c>
      <c r="E169" s="2">
        <v>152288.75637082901</v>
      </c>
      <c r="F169" s="2">
        <v>-310205.11770222802</v>
      </c>
      <c r="G169" s="2">
        <v>1524.6539829042999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</row>
    <row r="170" spans="1:12" x14ac:dyDescent="0.3">
      <c r="A170" s="1">
        <v>2016</v>
      </c>
      <c r="B170" s="1">
        <v>12</v>
      </c>
      <c r="C170" s="2">
        <v>218791.689053309</v>
      </c>
      <c r="D170" s="2">
        <v>375941.45900411898</v>
      </c>
      <c r="E170" s="2">
        <v>152764.42293645401</v>
      </c>
      <c r="F170" s="2">
        <v>-310697.45873671398</v>
      </c>
      <c r="G170" s="2">
        <v>783.26584945060597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</row>
    <row r="171" spans="1:12" x14ac:dyDescent="0.3">
      <c r="A171" s="1">
        <v>2017</v>
      </c>
      <c r="B171" s="1">
        <v>1</v>
      </c>
      <c r="C171" s="2">
        <v>218554.79337284199</v>
      </c>
      <c r="D171" s="2">
        <v>375941.45900411898</v>
      </c>
      <c r="E171" s="2">
        <v>153303.08749988201</v>
      </c>
      <c r="F171" s="2">
        <v>-311196.33449686802</v>
      </c>
      <c r="G171" s="2">
        <v>506.58136570928701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</row>
    <row r="172" spans="1:12" x14ac:dyDescent="0.3">
      <c r="A172" s="1">
        <v>2017</v>
      </c>
      <c r="B172" s="1">
        <v>2</v>
      </c>
      <c r="C172" s="2">
        <v>218651.099543107</v>
      </c>
      <c r="D172" s="2">
        <v>375941.45900411898</v>
      </c>
      <c r="E172" s="2">
        <v>153709.81178653799</v>
      </c>
      <c r="F172" s="2">
        <v>-311679.36276839499</v>
      </c>
      <c r="G172" s="2">
        <v>679.19152084573898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</row>
    <row r="173" spans="1:12" x14ac:dyDescent="0.3">
      <c r="A173" s="1">
        <v>2017</v>
      </c>
      <c r="B173" s="1">
        <v>3</v>
      </c>
      <c r="C173" s="2">
        <v>219165.72274306999</v>
      </c>
      <c r="D173" s="2">
        <v>375941.45900411898</v>
      </c>
      <c r="E173" s="2">
        <v>154086.672762856</v>
      </c>
      <c r="F173" s="2">
        <v>-312153.12887396099</v>
      </c>
      <c r="G173" s="2">
        <v>1290.71985005541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</row>
    <row r="174" spans="1:12" x14ac:dyDescent="0.3">
      <c r="A174" s="1">
        <v>2017</v>
      </c>
      <c r="B174" s="1">
        <v>4</v>
      </c>
      <c r="C174" s="2">
        <v>220033.93132072699</v>
      </c>
      <c r="D174" s="2">
        <v>375941.45900411898</v>
      </c>
      <c r="E174" s="2">
        <v>154492.95582234001</v>
      </c>
      <c r="F174" s="2">
        <v>-312645.74969061802</v>
      </c>
      <c r="G174" s="2">
        <v>2245.2661848861499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</row>
    <row r="175" spans="1:12" x14ac:dyDescent="0.3">
      <c r="A175" s="1">
        <v>2017</v>
      </c>
      <c r="B175" s="1">
        <v>5</v>
      </c>
      <c r="C175" s="2">
        <v>221791.29103938601</v>
      </c>
      <c r="D175" s="2">
        <v>375941.45900411898</v>
      </c>
      <c r="E175" s="2">
        <v>154843.03787803999</v>
      </c>
      <c r="F175" s="2">
        <v>-313101.22237890802</v>
      </c>
      <c r="G175" s="2">
        <v>4108.0165361355002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</row>
    <row r="176" spans="1:12" x14ac:dyDescent="0.3">
      <c r="A176" s="1">
        <v>2017</v>
      </c>
      <c r="B176" s="1">
        <v>6</v>
      </c>
      <c r="C176" s="2">
        <v>222958.67939134501</v>
      </c>
      <c r="D176" s="2">
        <v>375941.45900411898</v>
      </c>
      <c r="E176" s="2">
        <v>155192.59818883601</v>
      </c>
      <c r="F176" s="2">
        <v>-313546.26058134303</v>
      </c>
      <c r="G176" s="2">
        <v>5370.8827797335098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</row>
    <row r="177" spans="1:12" x14ac:dyDescent="0.3">
      <c r="A177" s="1">
        <v>2017</v>
      </c>
      <c r="B177" s="1">
        <v>7</v>
      </c>
      <c r="C177" s="2">
        <v>223798.083021236</v>
      </c>
      <c r="D177" s="2">
        <v>375941.45900411898</v>
      </c>
      <c r="E177" s="2">
        <v>155537.30165451899</v>
      </c>
      <c r="F177" s="2">
        <v>-314004.6992183</v>
      </c>
      <c r="G177" s="2">
        <v>6324.0215808978401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</row>
    <row r="178" spans="1:12" x14ac:dyDescent="0.3">
      <c r="A178" s="1">
        <v>2017</v>
      </c>
      <c r="B178" s="1">
        <v>8</v>
      </c>
      <c r="C178" s="2">
        <v>223815.612162537</v>
      </c>
      <c r="D178" s="2">
        <v>375941.45900411898</v>
      </c>
      <c r="E178" s="2">
        <v>155904.07600208101</v>
      </c>
      <c r="F178" s="2">
        <v>-314428.33123956103</v>
      </c>
      <c r="G178" s="2">
        <v>6398.4083958976398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</row>
    <row r="179" spans="1:12" x14ac:dyDescent="0.3">
      <c r="A179" s="1">
        <v>2017</v>
      </c>
      <c r="B179" s="1">
        <v>9</v>
      </c>
      <c r="C179" s="2">
        <v>222809.02736979199</v>
      </c>
      <c r="D179" s="2">
        <v>375941.45900411898</v>
      </c>
      <c r="E179" s="2">
        <v>156258.264481764</v>
      </c>
      <c r="F179" s="2">
        <v>-314861.00593213498</v>
      </c>
      <c r="G179" s="2">
        <v>5470.3098160441896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</row>
    <row r="180" spans="1:12" x14ac:dyDescent="0.3">
      <c r="A180" s="1">
        <v>2017</v>
      </c>
      <c r="B180" s="1">
        <v>10</v>
      </c>
      <c r="C180" s="2">
        <v>221282.31032797301</v>
      </c>
      <c r="D180" s="2">
        <v>375941.45900411898</v>
      </c>
      <c r="E180" s="2">
        <v>156693.93764108999</v>
      </c>
      <c r="F180" s="2">
        <v>-315235.65228256502</v>
      </c>
      <c r="G180" s="2">
        <v>3882.5659653299999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</row>
    <row r="181" spans="1:12" x14ac:dyDescent="0.3">
      <c r="A181" s="1">
        <v>2017</v>
      </c>
      <c r="B181" s="1">
        <v>11</v>
      </c>
      <c r="C181" s="2">
        <v>218668.89285368001</v>
      </c>
      <c r="D181" s="2">
        <v>375941.45900411898</v>
      </c>
      <c r="E181" s="2">
        <v>156947.51427565201</v>
      </c>
      <c r="F181" s="2">
        <v>-315744.73440899502</v>
      </c>
      <c r="G181" s="2">
        <v>1524.6539829042999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</row>
    <row r="182" spans="1:12" x14ac:dyDescent="0.3">
      <c r="A182" s="1">
        <v>2017</v>
      </c>
      <c r="B182" s="1">
        <v>12</v>
      </c>
      <c r="C182" s="2">
        <v>217610.91352478901</v>
      </c>
      <c r="D182" s="2">
        <v>375941.45900411898</v>
      </c>
      <c r="E182" s="2">
        <v>157161.42223990901</v>
      </c>
      <c r="F182" s="2">
        <v>-316275.23356869002</v>
      </c>
      <c r="G182" s="2">
        <v>783.26584945060597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</row>
    <row r="183" spans="1:12" x14ac:dyDescent="0.3">
      <c r="A183" s="1">
        <v>2018</v>
      </c>
      <c r="B183" s="1">
        <v>1</v>
      </c>
      <c r="C183" s="2">
        <v>216999.83884087001</v>
      </c>
      <c r="D183" s="2">
        <v>375941.45900411898</v>
      </c>
      <c r="E183" s="2">
        <v>157384.39081480901</v>
      </c>
      <c r="F183" s="2">
        <v>-316832.592343767</v>
      </c>
      <c r="G183" s="2">
        <v>506.58136570928701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</row>
    <row r="184" spans="1:12" x14ac:dyDescent="0.3">
      <c r="A184" s="1">
        <v>2018</v>
      </c>
      <c r="B184" s="1">
        <v>2</v>
      </c>
      <c r="C184" s="2">
        <v>216905.198467868</v>
      </c>
      <c r="D184" s="2">
        <v>375941.45900411898</v>
      </c>
      <c r="E184" s="2">
        <v>157601.97549337801</v>
      </c>
      <c r="F184" s="2">
        <v>-317317.427550475</v>
      </c>
      <c r="G184" s="2">
        <v>679.19152084573898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</row>
    <row r="185" spans="1:12" x14ac:dyDescent="0.3">
      <c r="A185" s="1">
        <v>2018</v>
      </c>
      <c r="B185" s="1">
        <v>3</v>
      </c>
      <c r="C185" s="2">
        <v>217280.85490594199</v>
      </c>
      <c r="D185" s="2">
        <v>375941.45900411898</v>
      </c>
      <c r="E185" s="2">
        <v>157830.868666708</v>
      </c>
      <c r="F185" s="2">
        <v>-317782.19261494</v>
      </c>
      <c r="G185" s="2">
        <v>1290.71985005541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</row>
    <row r="186" spans="1:12" x14ac:dyDescent="0.3">
      <c r="A186" s="1">
        <v>2018</v>
      </c>
      <c r="B186" s="1">
        <v>4</v>
      </c>
      <c r="C186" s="2">
        <v>218007.31497452999</v>
      </c>
      <c r="D186" s="2">
        <v>375941.45900411898</v>
      </c>
      <c r="E186" s="2">
        <v>158057.58068945099</v>
      </c>
      <c r="F186" s="2">
        <v>-318236.99090392602</v>
      </c>
      <c r="G186" s="2">
        <v>2245.2661848861499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</row>
    <row r="187" spans="1:12" x14ac:dyDescent="0.3">
      <c r="A187" s="1">
        <v>2018</v>
      </c>
      <c r="B187" s="1">
        <v>5</v>
      </c>
      <c r="C187" s="2">
        <v>219610.81267689099</v>
      </c>
      <c r="D187" s="2">
        <v>375941.45900411898</v>
      </c>
      <c r="E187" s="2">
        <v>158287.21440727499</v>
      </c>
      <c r="F187" s="2">
        <v>-318725.87727063801</v>
      </c>
      <c r="G187" s="2">
        <v>4108.0165361355002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</row>
    <row r="188" spans="1:12" x14ac:dyDescent="0.3">
      <c r="A188" s="1">
        <v>2018</v>
      </c>
      <c r="B188" s="1">
        <v>6</v>
      </c>
      <c r="C188" s="2">
        <v>220602.09442023799</v>
      </c>
      <c r="D188" s="2">
        <v>375941.45900411898</v>
      </c>
      <c r="E188" s="2">
        <v>158513.32140130701</v>
      </c>
      <c r="F188" s="2">
        <v>-319223.56876492099</v>
      </c>
      <c r="G188" s="2">
        <v>5370.8827797335098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</row>
    <row r="189" spans="1:12" x14ac:dyDescent="0.3">
      <c r="A189" s="1">
        <v>2018</v>
      </c>
      <c r="B189" s="1">
        <v>7</v>
      </c>
      <c r="C189" s="2">
        <v>221260.81803364499</v>
      </c>
      <c r="D189" s="2">
        <v>375941.45900411898</v>
      </c>
      <c r="E189" s="2">
        <v>158734.088662283</v>
      </c>
      <c r="F189" s="2">
        <v>-319738.75121365499</v>
      </c>
      <c r="G189" s="2">
        <v>6324.0215808978401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</row>
    <row r="190" spans="1:12" x14ac:dyDescent="0.3">
      <c r="A190" s="1">
        <v>2018</v>
      </c>
      <c r="B190" s="1">
        <v>8</v>
      </c>
      <c r="C190" s="2">
        <v>221097.25764205601</v>
      </c>
      <c r="D190" s="2">
        <v>375941.45900411898</v>
      </c>
      <c r="E190" s="2">
        <v>158962.37487472699</v>
      </c>
      <c r="F190" s="2">
        <v>-320204.984632687</v>
      </c>
      <c r="G190" s="2">
        <v>6398.4083958976398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</row>
    <row r="191" spans="1:12" x14ac:dyDescent="0.3">
      <c r="A191" s="1">
        <v>2018</v>
      </c>
      <c r="B191" s="1">
        <v>9</v>
      </c>
      <c r="C191" s="2">
        <v>219950.11836652001</v>
      </c>
      <c r="D191" s="2">
        <v>375941.45900411898</v>
      </c>
      <c r="E191" s="2">
        <v>159204.222197255</v>
      </c>
      <c r="F191" s="2">
        <v>-320665.872650898</v>
      </c>
      <c r="G191" s="2">
        <v>5470.3098160441896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</row>
    <row r="192" spans="1:12" x14ac:dyDescent="0.3">
      <c r="A192" s="1">
        <v>2018</v>
      </c>
      <c r="B192" s="1">
        <v>10</v>
      </c>
      <c r="C192" s="2">
        <v>218136.05348161201</v>
      </c>
      <c r="D192" s="2">
        <v>375941.45900411898</v>
      </c>
      <c r="E192" s="2">
        <v>159402.01957553401</v>
      </c>
      <c r="F192" s="2">
        <v>-321089.99106337002</v>
      </c>
      <c r="G192" s="2">
        <v>3882.5659653299999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</row>
    <row r="193" spans="1:12" x14ac:dyDescent="0.3">
      <c r="A193" s="1">
        <v>2018</v>
      </c>
      <c r="B193" s="1">
        <v>11</v>
      </c>
      <c r="C193" s="2">
        <v>215564.244427011</v>
      </c>
      <c r="D193" s="2">
        <v>375941.45900411898</v>
      </c>
      <c r="E193" s="2">
        <v>159700.57465332199</v>
      </c>
      <c r="F193" s="2">
        <v>-321602.44321333402</v>
      </c>
      <c r="G193" s="2">
        <v>1524.6539829042999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</row>
    <row r="194" spans="1:12" x14ac:dyDescent="0.3">
      <c r="A194" s="1">
        <v>2018</v>
      </c>
      <c r="B194" s="1">
        <v>12</v>
      </c>
      <c r="C194" s="2">
        <v>214600.47303382101</v>
      </c>
      <c r="D194" s="2">
        <v>375941.45900411898</v>
      </c>
      <c r="E194" s="2">
        <v>160010.56676108501</v>
      </c>
      <c r="F194" s="2">
        <v>-322134.81858083402</v>
      </c>
      <c r="G194" s="2">
        <v>783.26584945060597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</row>
    <row r="195" spans="1:12" x14ac:dyDescent="0.3">
      <c r="A195" s="1">
        <v>2019</v>
      </c>
      <c r="B195" s="1">
        <v>1</v>
      </c>
      <c r="C195" s="2">
        <v>214128.10570666401</v>
      </c>
      <c r="D195" s="2">
        <v>375941.45900411898</v>
      </c>
      <c r="E195" s="2">
        <v>160355.16459639699</v>
      </c>
      <c r="F195" s="2">
        <v>-322675.09925956198</v>
      </c>
      <c r="G195" s="2">
        <v>506.58136570928701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</row>
    <row r="196" spans="1:12" x14ac:dyDescent="0.3">
      <c r="A196" s="1">
        <v>2019</v>
      </c>
      <c r="B196" s="1">
        <v>2</v>
      </c>
      <c r="C196" s="2">
        <v>214048.30163854899</v>
      </c>
      <c r="D196" s="2">
        <v>375941.45900411898</v>
      </c>
      <c r="E196" s="2">
        <v>160616.72256846199</v>
      </c>
      <c r="F196" s="2">
        <v>-323189.07145487802</v>
      </c>
      <c r="G196" s="2">
        <v>679.19152084573898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</row>
    <row r="197" spans="1:12" x14ac:dyDescent="0.3">
      <c r="A197" s="1">
        <v>2019</v>
      </c>
      <c r="B197" s="1">
        <v>3</v>
      </c>
      <c r="C197" s="2">
        <v>214394.09753145499</v>
      </c>
      <c r="D197" s="2">
        <v>375941.45900411898</v>
      </c>
      <c r="E197" s="2">
        <v>160852.880590143</v>
      </c>
      <c r="F197" s="2">
        <v>-323690.96191286301</v>
      </c>
      <c r="G197" s="2">
        <v>1290.71985005541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</row>
    <row r="198" spans="1:12" x14ac:dyDescent="0.3">
      <c r="A198" s="1">
        <v>2019</v>
      </c>
      <c r="B198" s="1">
        <v>4</v>
      </c>
      <c r="C198" s="2">
        <v>215096.49597684899</v>
      </c>
      <c r="D198" s="2">
        <v>375941.45900411898</v>
      </c>
      <c r="E198" s="2">
        <v>161103.77690324199</v>
      </c>
      <c r="F198" s="2">
        <v>-324194.00611539802</v>
      </c>
      <c r="G198" s="2">
        <v>2245.2661848861499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</row>
    <row r="199" spans="1:12" x14ac:dyDescent="0.3">
      <c r="A199" s="1">
        <v>2019</v>
      </c>
      <c r="B199" s="1">
        <v>5</v>
      </c>
      <c r="C199" s="2">
        <v>216683.72851951001</v>
      </c>
      <c r="D199" s="2">
        <v>375941.45900411898</v>
      </c>
      <c r="E199" s="2">
        <v>161334.31079525399</v>
      </c>
      <c r="F199" s="2">
        <v>-324700.05781599903</v>
      </c>
      <c r="G199" s="2">
        <v>4108.0165361355002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</row>
    <row r="200" spans="1:12" x14ac:dyDescent="0.3">
      <c r="A200" s="1">
        <v>2019</v>
      </c>
      <c r="B200" s="1">
        <v>6</v>
      </c>
      <c r="C200" s="2">
        <v>217668.896812149</v>
      </c>
      <c r="D200" s="2">
        <v>375941.45900411898</v>
      </c>
      <c r="E200" s="2">
        <v>161565.620056927</v>
      </c>
      <c r="F200" s="2">
        <v>-325209.06502863002</v>
      </c>
      <c r="G200" s="2">
        <v>5370.8827797335098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</row>
    <row r="201" spans="1:12" x14ac:dyDescent="0.3">
      <c r="A201" s="1">
        <v>2019</v>
      </c>
      <c r="B201" s="1">
        <v>7</v>
      </c>
      <c r="C201" s="2">
        <v>218360.77631049301</v>
      </c>
      <c r="D201" s="2">
        <v>375941.45900411898</v>
      </c>
      <c r="E201" s="2">
        <v>161814.75899831901</v>
      </c>
      <c r="F201" s="2">
        <v>-325719.463272842</v>
      </c>
      <c r="G201" s="2">
        <v>6324.0215808978401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</row>
    <row r="202" spans="1:12" x14ac:dyDescent="0.3">
      <c r="A202" s="1">
        <v>2019</v>
      </c>
      <c r="B202" s="1">
        <v>8</v>
      </c>
      <c r="C202" s="2">
        <v>218151.54136248399</v>
      </c>
      <c r="D202" s="2">
        <v>375941.45900411898</v>
      </c>
      <c r="E202" s="2">
        <v>162032.38633769599</v>
      </c>
      <c r="F202" s="2">
        <v>-326220.71237522899</v>
      </c>
      <c r="G202" s="2">
        <v>6398.4083958976398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</row>
    <row r="203" spans="1:12" x14ac:dyDescent="0.3">
      <c r="A203" s="1">
        <v>2019</v>
      </c>
      <c r="B203" s="1">
        <v>9</v>
      </c>
      <c r="C203" s="2">
        <v>216909.636139382</v>
      </c>
      <c r="D203" s="2">
        <v>375941.45900411898</v>
      </c>
      <c r="E203" s="2">
        <v>162225.03287122201</v>
      </c>
      <c r="F203" s="2">
        <v>-326727.16555200203</v>
      </c>
      <c r="G203" s="2">
        <v>5470.3098160441896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</row>
    <row r="204" spans="1:12" x14ac:dyDescent="0.3">
      <c r="A204" s="1">
        <v>2019</v>
      </c>
      <c r="B204" s="1">
        <v>10</v>
      </c>
      <c r="C204" s="2">
        <v>215107.09446917599</v>
      </c>
      <c r="D204" s="2">
        <v>375941.45900411898</v>
      </c>
      <c r="E204" s="2">
        <v>162479.91296524901</v>
      </c>
      <c r="F204" s="2">
        <v>-327196.84346552199</v>
      </c>
      <c r="G204" s="2">
        <v>3882.5659653299999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</row>
    <row r="205" spans="1:12" x14ac:dyDescent="0.3">
      <c r="A205" s="1">
        <v>2019</v>
      </c>
      <c r="B205" s="1">
        <v>11</v>
      </c>
      <c r="C205" s="2">
        <v>212301.059588637</v>
      </c>
      <c r="D205" s="2">
        <v>375941.45900411898</v>
      </c>
      <c r="E205" s="2">
        <v>162584.40778707399</v>
      </c>
      <c r="F205" s="2">
        <v>-327749.46118546103</v>
      </c>
      <c r="G205" s="2">
        <v>1524.6539829042999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</row>
    <row r="206" spans="1:12" x14ac:dyDescent="0.3">
      <c r="A206" s="1">
        <v>2019</v>
      </c>
      <c r="B206" s="1">
        <v>12</v>
      </c>
      <c r="C206" s="2">
        <v>211095.580253566</v>
      </c>
      <c r="D206" s="2">
        <v>375941.45900411898</v>
      </c>
      <c r="E206" s="2">
        <v>162690.42157439701</v>
      </c>
      <c r="F206" s="2">
        <v>-328319.56617439998</v>
      </c>
      <c r="G206" s="2">
        <v>783.26584945060597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</row>
    <row r="207" spans="1:12" x14ac:dyDescent="0.3">
      <c r="A207" s="1">
        <v>2020</v>
      </c>
      <c r="B207" s="1">
        <v>1</v>
      </c>
      <c r="C207" s="2">
        <v>210243.479215798</v>
      </c>
      <c r="D207" s="2">
        <v>375941.45900411898</v>
      </c>
      <c r="E207" s="2">
        <v>162686.52499323699</v>
      </c>
      <c r="F207" s="2">
        <v>-328891.08614726702</v>
      </c>
      <c r="G207" s="2">
        <v>506.58136570928701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</row>
    <row r="208" spans="1:12" x14ac:dyDescent="0.3">
      <c r="A208" s="1">
        <v>2020</v>
      </c>
      <c r="B208" s="1">
        <v>2</v>
      </c>
      <c r="C208" s="2">
        <v>210118.44764527801</v>
      </c>
      <c r="D208" s="2">
        <v>375941.45900411898</v>
      </c>
      <c r="E208" s="2">
        <v>162952.464630642</v>
      </c>
      <c r="F208" s="2">
        <v>-329454.667510328</v>
      </c>
      <c r="G208" s="2">
        <v>679.19152084573898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</row>
    <row r="209" spans="1:12" x14ac:dyDescent="0.3">
      <c r="A209" s="1">
        <v>2020</v>
      </c>
      <c r="B209" s="1">
        <v>3</v>
      </c>
      <c r="C209" s="2">
        <v>210476.754297076</v>
      </c>
      <c r="D209" s="2">
        <v>375941.45900411898</v>
      </c>
      <c r="E209" s="2">
        <v>163251.585026288</v>
      </c>
      <c r="F209" s="2">
        <v>-330007.00958338601</v>
      </c>
      <c r="G209" s="2">
        <v>1290.71985005541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</row>
    <row r="210" spans="1:12" x14ac:dyDescent="0.3">
      <c r="A210" s="1">
        <v>2020</v>
      </c>
      <c r="B210" s="1">
        <v>4</v>
      </c>
      <c r="C210" s="2">
        <v>211286.131079702</v>
      </c>
      <c r="D210" s="2">
        <v>375941.45900411898</v>
      </c>
      <c r="E210" s="2">
        <v>163676.701814731</v>
      </c>
      <c r="F210" s="2">
        <v>-330577.29592403403</v>
      </c>
      <c r="G210" s="2">
        <v>2245.2661848861499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</row>
    <row r="211" spans="1:12" x14ac:dyDescent="0.3">
      <c r="A211" s="1">
        <v>2020</v>
      </c>
      <c r="B211" s="1">
        <v>5</v>
      </c>
      <c r="C211" s="2">
        <v>212751.16602490001</v>
      </c>
      <c r="D211" s="2">
        <v>375941.45900411898</v>
      </c>
      <c r="E211" s="2">
        <v>163811.644867667</v>
      </c>
      <c r="F211" s="2">
        <v>-331109.95438302198</v>
      </c>
      <c r="G211" s="2">
        <v>4108.0165361355002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</row>
    <row r="212" spans="1:12" x14ac:dyDescent="0.3">
      <c r="A212" s="1">
        <v>2020</v>
      </c>
      <c r="B212" s="1">
        <v>6</v>
      </c>
      <c r="C212" s="2">
        <v>213538.12613435401</v>
      </c>
      <c r="D212" s="2">
        <v>375941.45900411898</v>
      </c>
      <c r="E212" s="2">
        <v>163864.301234646</v>
      </c>
      <c r="F212" s="2">
        <v>-331638.51688414399</v>
      </c>
      <c r="G212" s="2">
        <v>5370.8827797335098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</row>
    <row r="213" spans="1:12" x14ac:dyDescent="0.3">
      <c r="A213" s="1">
        <v>2020</v>
      </c>
      <c r="B213" s="1">
        <v>7</v>
      </c>
      <c r="C213" s="2">
        <v>214030.36820973901</v>
      </c>
      <c r="D213" s="2">
        <v>375941.45900411898</v>
      </c>
      <c r="E213" s="2">
        <v>163928.163954477</v>
      </c>
      <c r="F213" s="2">
        <v>-332163.27632975503</v>
      </c>
      <c r="G213" s="2">
        <v>6324.0215808978401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</row>
    <row r="214" spans="1:12" x14ac:dyDescent="0.3">
      <c r="A214" s="1">
        <v>2020</v>
      </c>
      <c r="B214" s="1">
        <v>8</v>
      </c>
      <c r="C214" s="2">
        <v>213635.950637503</v>
      </c>
      <c r="D214" s="2">
        <v>375941.45900411898</v>
      </c>
      <c r="E214" s="2">
        <v>163995.448083722</v>
      </c>
      <c r="F214" s="2">
        <v>-332699.36484623502</v>
      </c>
      <c r="G214" s="2">
        <v>6398.4083958976398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</row>
    <row r="215" spans="1:12" x14ac:dyDescent="0.3">
      <c r="A215" s="1">
        <v>2020</v>
      </c>
      <c r="B215" s="1">
        <v>9</v>
      </c>
      <c r="C215" s="2">
        <v>212268.889448445</v>
      </c>
      <c r="D215" s="2">
        <v>375941.45900411898</v>
      </c>
      <c r="E215" s="2">
        <v>164094.88856460599</v>
      </c>
      <c r="F215" s="2">
        <v>-333237.76793632301</v>
      </c>
      <c r="G215" s="2">
        <v>5470.3098160441896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</row>
    <row r="216" spans="1:12" x14ac:dyDescent="0.3">
      <c r="A216" s="1">
        <v>2020</v>
      </c>
      <c r="B216" s="1">
        <v>10</v>
      </c>
      <c r="C216" s="2">
        <v>210200.459036796</v>
      </c>
      <c r="D216" s="2">
        <v>375941.45900411898</v>
      </c>
      <c r="E216" s="2">
        <v>164158.71427933901</v>
      </c>
      <c r="F216" s="2">
        <v>-333782.28021199198</v>
      </c>
      <c r="G216" s="2">
        <v>3882.5659653299999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</row>
    <row r="217" spans="1:12" x14ac:dyDescent="0.3">
      <c r="A217" s="1">
        <v>2020</v>
      </c>
      <c r="B217" s="1">
        <v>11</v>
      </c>
      <c r="C217" s="2">
        <v>207440.497454091</v>
      </c>
      <c r="D217" s="2">
        <v>375941.45900411898</v>
      </c>
      <c r="E217" s="2">
        <v>164285.499320359</v>
      </c>
      <c r="F217" s="2">
        <v>-334311.11485329102</v>
      </c>
      <c r="G217" s="2">
        <v>1524.6539829042999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</row>
    <row r="218" spans="1:12" x14ac:dyDescent="0.3">
      <c r="A218" s="1">
        <v>2020</v>
      </c>
      <c r="B218" s="1">
        <v>12</v>
      </c>
      <c r="C218" s="2">
        <v>206316.06745799599</v>
      </c>
      <c r="D218" s="2">
        <v>375941.45900411898</v>
      </c>
      <c r="E218" s="2">
        <v>164428.05723464099</v>
      </c>
      <c r="F218" s="2">
        <v>-334836.71463021502</v>
      </c>
      <c r="G218" s="2">
        <v>783.26584945060597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</row>
    <row r="219" spans="1:12" x14ac:dyDescent="0.3">
      <c r="A219" s="1">
        <v>2021</v>
      </c>
      <c r="B219" s="1">
        <v>1</v>
      </c>
      <c r="C219" s="2">
        <v>205616.846594239</v>
      </c>
      <c r="D219" s="2">
        <v>375941.45900411898</v>
      </c>
      <c r="E219" s="2">
        <v>164525.12455961699</v>
      </c>
      <c r="F219" s="2">
        <v>-335356.31833520602</v>
      </c>
      <c r="G219" s="2">
        <v>506.58136570928701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</row>
    <row r="220" spans="1:12" x14ac:dyDescent="0.3">
      <c r="A220" s="1">
        <v>2021</v>
      </c>
      <c r="B220" s="1">
        <v>2</v>
      </c>
      <c r="C220" s="2">
        <v>205456.83954986901</v>
      </c>
      <c r="D220" s="2">
        <v>375941.45900411898</v>
      </c>
      <c r="E220" s="2">
        <v>164725.93010269001</v>
      </c>
      <c r="F220" s="2">
        <v>-335889.74107778602</v>
      </c>
      <c r="G220" s="2">
        <v>679.19152084573898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</row>
    <row r="221" spans="1:12" x14ac:dyDescent="0.3">
      <c r="A221" s="1">
        <v>2021</v>
      </c>
      <c r="B221" s="1">
        <v>3</v>
      </c>
      <c r="C221" s="2">
        <v>205739.74607294</v>
      </c>
      <c r="D221" s="2">
        <v>375941.45900411898</v>
      </c>
      <c r="E221" s="2">
        <v>164937.22163485299</v>
      </c>
      <c r="F221" s="2">
        <v>-336429.65441608703</v>
      </c>
      <c r="G221" s="2">
        <v>1290.71985005541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</row>
    <row r="222" spans="1:12" x14ac:dyDescent="0.3">
      <c r="A222" s="1">
        <v>2021</v>
      </c>
      <c r="B222" s="1">
        <v>4</v>
      </c>
      <c r="C222" s="2">
        <v>206416.524951392</v>
      </c>
      <c r="D222" s="2">
        <v>375941.45900411898</v>
      </c>
      <c r="E222" s="2">
        <v>165189.29427219401</v>
      </c>
      <c r="F222" s="2">
        <v>-336959.49450980802</v>
      </c>
      <c r="G222" s="2">
        <v>2245.2661848861499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</row>
    <row r="223" spans="1:12" x14ac:dyDescent="0.3">
      <c r="A223" s="1">
        <v>2021</v>
      </c>
      <c r="B223" s="1">
        <v>5</v>
      </c>
      <c r="C223" s="2">
        <v>207883.150212426</v>
      </c>
      <c r="D223" s="2">
        <v>375941.45900411898</v>
      </c>
      <c r="E223" s="2">
        <v>165344.270461273</v>
      </c>
      <c r="F223" s="2">
        <v>-337510.59578910202</v>
      </c>
      <c r="G223" s="2">
        <v>4108.0165361355002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</row>
    <row r="224" spans="1:12" x14ac:dyDescent="0.3">
      <c r="A224" s="1">
        <v>2021</v>
      </c>
      <c r="B224" s="1">
        <v>6</v>
      </c>
      <c r="C224" s="2">
        <v>208717.12059184301</v>
      </c>
      <c r="D224" s="2">
        <v>375941.45900411898</v>
      </c>
      <c r="E224" s="2">
        <v>165468.38648062799</v>
      </c>
      <c r="F224" s="2">
        <v>-338063.60767263698</v>
      </c>
      <c r="G224" s="2">
        <v>5370.8827797335098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</row>
    <row r="225" spans="1:12" x14ac:dyDescent="0.3">
      <c r="A225" s="1">
        <v>2021</v>
      </c>
      <c r="B225" s="1">
        <v>7</v>
      </c>
      <c r="C225" s="2">
        <v>209256.97333872199</v>
      </c>
      <c r="D225" s="2">
        <v>375941.45900411898</v>
      </c>
      <c r="E225" s="2">
        <v>165612.73723305101</v>
      </c>
      <c r="F225" s="2">
        <v>-338621.24447934498</v>
      </c>
      <c r="G225" s="2">
        <v>6324.0215808978401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</row>
    <row r="226" spans="1:12" x14ac:dyDescent="0.3">
      <c r="A226" s="1">
        <v>2021</v>
      </c>
      <c r="B226" s="1">
        <v>8</v>
      </c>
      <c r="C226" s="2">
        <v>208887.91722398499</v>
      </c>
      <c r="D226" s="2">
        <v>375941.45900411898</v>
      </c>
      <c r="E226" s="2">
        <v>165715.799904813</v>
      </c>
      <c r="F226" s="2">
        <v>-339167.75008084398</v>
      </c>
      <c r="G226" s="2">
        <v>6398.4083958976398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</row>
    <row r="227" spans="1:12" x14ac:dyDescent="0.3">
      <c r="A227" s="1">
        <v>2021</v>
      </c>
      <c r="B227" s="1">
        <v>9</v>
      </c>
      <c r="C227" s="2">
        <v>207531.968587635</v>
      </c>
      <c r="D227" s="2">
        <v>375941.45900411898</v>
      </c>
      <c r="E227" s="2">
        <v>165830.741960696</v>
      </c>
      <c r="F227" s="2">
        <v>-339710.54219322302</v>
      </c>
      <c r="G227" s="2">
        <v>5470.3098160441896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</row>
    <row r="228" spans="1:12" x14ac:dyDescent="0.3">
      <c r="A228" s="1">
        <v>2021</v>
      </c>
      <c r="B228" s="1">
        <v>10</v>
      </c>
      <c r="C228" s="2">
        <v>205463.93158403799</v>
      </c>
      <c r="D228" s="2">
        <v>375941.45900411898</v>
      </c>
      <c r="E228" s="2">
        <v>165895.24796283801</v>
      </c>
      <c r="F228" s="2">
        <v>-340255.341348249</v>
      </c>
      <c r="G228" s="2">
        <v>3882.5659653299999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</row>
    <row r="229" spans="1:12" x14ac:dyDescent="0.3">
      <c r="A229" s="1">
        <v>2021</v>
      </c>
      <c r="B229" s="1">
        <v>11</v>
      </c>
      <c r="C229" s="2">
        <v>202744.450441867</v>
      </c>
      <c r="D229" s="2">
        <v>375941.45900411898</v>
      </c>
      <c r="E229" s="2">
        <v>166074.626622312</v>
      </c>
      <c r="F229" s="2">
        <v>-340796.28916746803</v>
      </c>
      <c r="G229" s="2">
        <v>1524.6539829042999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</row>
    <row r="230" spans="1:12" x14ac:dyDescent="0.3">
      <c r="A230" s="1">
        <v>2021</v>
      </c>
      <c r="B230" s="1">
        <v>12</v>
      </c>
      <c r="C230" s="2">
        <v>201657.62592328899</v>
      </c>
      <c r="D230" s="2">
        <v>375941.45900411898</v>
      </c>
      <c r="E230" s="2">
        <v>166271.600378651</v>
      </c>
      <c r="F230" s="2">
        <v>-341338.699308932</v>
      </c>
      <c r="G230" s="2">
        <v>783.26584945060597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</row>
    <row r="231" spans="1:12" x14ac:dyDescent="0.3">
      <c r="A231" s="1">
        <v>2022</v>
      </c>
      <c r="B231" s="1">
        <v>1</v>
      </c>
      <c r="C231" s="2">
        <v>201061.143489974</v>
      </c>
      <c r="D231" s="2">
        <v>375941.45900411898</v>
      </c>
      <c r="E231" s="2">
        <v>166488.696710758</v>
      </c>
      <c r="F231" s="2">
        <v>-341875.593590612</v>
      </c>
      <c r="G231" s="2">
        <v>506.58136570928701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</row>
    <row r="232" spans="1:12" x14ac:dyDescent="0.3">
      <c r="A232" s="1">
        <v>2022</v>
      </c>
      <c r="B232" s="1">
        <v>2</v>
      </c>
      <c r="C232" s="2">
        <v>200846.38054868599</v>
      </c>
      <c r="D232" s="2">
        <v>375941.45900411898</v>
      </c>
      <c r="E232" s="2">
        <v>166650.32168168499</v>
      </c>
      <c r="F232" s="2">
        <v>-342424.59165796399</v>
      </c>
      <c r="G232" s="2">
        <v>679.19152084573898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</row>
    <row r="233" spans="1:12" x14ac:dyDescent="0.3">
      <c r="A233" s="1">
        <v>2022</v>
      </c>
      <c r="B233" s="1">
        <v>3</v>
      </c>
      <c r="C233" s="2">
        <v>201053.16444332199</v>
      </c>
      <c r="D233" s="2">
        <v>375941.45900411898</v>
      </c>
      <c r="E233" s="2">
        <v>166797.02075284699</v>
      </c>
      <c r="F233" s="2">
        <v>-342976.0351637</v>
      </c>
      <c r="G233" s="2">
        <v>1290.71985005541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</row>
    <row r="234" spans="1:12" x14ac:dyDescent="0.3">
      <c r="A234" s="1">
        <v>2022</v>
      </c>
      <c r="B234" s="1">
        <v>4</v>
      </c>
      <c r="C234" s="2">
        <v>201591.178027747</v>
      </c>
      <c r="D234" s="2">
        <v>375941.45900411898</v>
      </c>
      <c r="E234" s="2">
        <v>166930.436530854</v>
      </c>
      <c r="F234" s="2">
        <v>-343525.98369211302</v>
      </c>
      <c r="G234" s="2">
        <v>2245.2661848861499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</row>
    <row r="235" spans="1:12" x14ac:dyDescent="0.3">
      <c r="A235" s="1">
        <v>2022</v>
      </c>
      <c r="B235" s="1">
        <v>5</v>
      </c>
      <c r="C235" s="2">
        <v>203070.74468738399</v>
      </c>
      <c r="D235" s="2">
        <v>375941.45900411898</v>
      </c>
      <c r="E235" s="2">
        <v>167098.82240161201</v>
      </c>
      <c r="F235" s="2">
        <v>-344077.553254481</v>
      </c>
      <c r="G235" s="2">
        <v>4108.0165361355002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</row>
    <row r="236" spans="1:12" x14ac:dyDescent="0.3">
      <c r="A236" s="1">
        <v>2022</v>
      </c>
      <c r="B236" s="1">
        <v>6</v>
      </c>
      <c r="C236" s="2">
        <v>203961.95108334499</v>
      </c>
      <c r="D236" s="2">
        <v>375941.45900411898</v>
      </c>
      <c r="E236" s="2">
        <v>167279.835036317</v>
      </c>
      <c r="F236" s="2">
        <v>-344630.22573682398</v>
      </c>
      <c r="G236" s="2">
        <v>5370.8827797335098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</row>
    <row r="237" spans="1:12" x14ac:dyDescent="0.3">
      <c r="A237" s="1">
        <v>2022</v>
      </c>
      <c r="B237" s="1">
        <v>7</v>
      </c>
      <c r="C237" s="2">
        <v>204553.41098729201</v>
      </c>
      <c r="D237" s="2">
        <v>375941.45900411898</v>
      </c>
      <c r="E237" s="2">
        <v>167463.88770002199</v>
      </c>
      <c r="F237" s="2">
        <v>-345175.95729774702</v>
      </c>
      <c r="G237" s="2">
        <v>6324.0215808978401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</row>
    <row r="238" spans="1:12" x14ac:dyDescent="0.3">
      <c r="A238" s="1">
        <v>2022</v>
      </c>
      <c r="B238" s="1">
        <v>8</v>
      </c>
      <c r="C238" s="2">
        <v>204240.47832594</v>
      </c>
      <c r="D238" s="2">
        <v>375941.45900411898</v>
      </c>
      <c r="E238" s="2">
        <v>167637.60557694</v>
      </c>
      <c r="F238" s="2">
        <v>-345736.99465101701</v>
      </c>
      <c r="G238" s="2">
        <v>6398.4083958976398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</row>
    <row r="239" spans="1:12" x14ac:dyDescent="0.3">
      <c r="A239" s="1">
        <v>2022</v>
      </c>
      <c r="B239" s="1">
        <v>9</v>
      </c>
      <c r="C239" s="2">
        <v>202911.96227819001</v>
      </c>
      <c r="D239" s="2">
        <v>375941.45900411898</v>
      </c>
      <c r="E239" s="2">
        <v>167801.92753949901</v>
      </c>
      <c r="F239" s="2">
        <v>-346301.73408147198</v>
      </c>
      <c r="G239" s="2">
        <v>5470.3098160441896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</row>
    <row r="240" spans="1:12" x14ac:dyDescent="0.3">
      <c r="A240" s="1">
        <v>2022</v>
      </c>
      <c r="B240" s="1">
        <v>10</v>
      </c>
      <c r="C240" s="2">
        <v>200936.520797718</v>
      </c>
      <c r="D240" s="2">
        <v>375941.45900411898</v>
      </c>
      <c r="E240" s="2">
        <v>167976.04759796901</v>
      </c>
      <c r="F240" s="2">
        <v>-346863.55176970002</v>
      </c>
      <c r="G240" s="2">
        <v>3882.5659653299999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</row>
    <row r="241" spans="1:12" x14ac:dyDescent="0.3">
      <c r="A241" s="1">
        <v>2022</v>
      </c>
      <c r="B241" s="1">
        <v>11</v>
      </c>
      <c r="C241" s="2">
        <v>198162.555803397</v>
      </c>
      <c r="D241" s="2">
        <v>375941.45900411898</v>
      </c>
      <c r="E241" s="2">
        <v>168126.68100695999</v>
      </c>
      <c r="F241" s="2">
        <v>-347430.23819058598</v>
      </c>
      <c r="G241" s="2">
        <v>1524.6539829042999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</row>
    <row r="242" spans="1:12" x14ac:dyDescent="0.3">
      <c r="A242" s="1">
        <v>2022</v>
      </c>
      <c r="B242" s="1">
        <v>12</v>
      </c>
      <c r="C242" s="2">
        <v>197009.781552008</v>
      </c>
      <c r="D242" s="2">
        <v>375941.45900411898</v>
      </c>
      <c r="E242" s="2">
        <v>168282.66310264499</v>
      </c>
      <c r="F242" s="2">
        <v>-347997.60640420701</v>
      </c>
      <c r="G242" s="2">
        <v>783.26584945060597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</row>
    <row r="243" spans="1:12" x14ac:dyDescent="0.3">
      <c r="A243" s="1">
        <v>2023</v>
      </c>
      <c r="B243" s="1">
        <v>1</v>
      </c>
      <c r="C243" s="2">
        <v>196293.38340086499</v>
      </c>
      <c r="D243" s="2">
        <v>375941.45900411898</v>
      </c>
      <c r="E243" s="2">
        <v>168406.90531373399</v>
      </c>
      <c r="F243" s="2">
        <v>-348561.56228269602</v>
      </c>
      <c r="G243" s="2">
        <v>506.58136570928701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</row>
    <row r="244" spans="1:12" x14ac:dyDescent="0.3">
      <c r="A244" s="1">
        <v>2023</v>
      </c>
      <c r="B244" s="1">
        <v>2</v>
      </c>
      <c r="C244" s="2">
        <v>196093.69415733501</v>
      </c>
      <c r="D244" s="2">
        <v>375941.45900411898</v>
      </c>
      <c r="E244" s="2">
        <v>168605.906114921</v>
      </c>
      <c r="F244" s="2">
        <v>-349132.86248255102</v>
      </c>
      <c r="G244" s="2">
        <v>679.19152084573898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</row>
    <row r="245" spans="1:12" x14ac:dyDescent="0.3">
      <c r="A245" s="1">
        <v>2023</v>
      </c>
      <c r="B245" s="1">
        <v>3</v>
      </c>
      <c r="C245" s="2">
        <v>196340.23283514101</v>
      </c>
      <c r="D245" s="2">
        <v>375941.45900411898</v>
      </c>
      <c r="E245" s="2">
        <v>168814.16772911299</v>
      </c>
      <c r="F245" s="2">
        <v>-349706.11374814599</v>
      </c>
      <c r="G245" s="2">
        <v>1290.71985005541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</row>
    <row r="246" spans="1:12" x14ac:dyDescent="0.3">
      <c r="A246" s="1">
        <v>2023</v>
      </c>
      <c r="B246" s="1">
        <v>4</v>
      </c>
      <c r="C246" s="2">
        <v>196962.74168203099</v>
      </c>
      <c r="D246" s="2">
        <v>375941.45900411898</v>
      </c>
      <c r="E246" s="2">
        <v>169052.538195737</v>
      </c>
      <c r="F246" s="2">
        <v>-350276.521702711</v>
      </c>
      <c r="G246" s="2">
        <v>2245.2661848861499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</row>
    <row r="247" spans="1:12" x14ac:dyDescent="0.3">
      <c r="A247" s="1">
        <v>2023</v>
      </c>
      <c r="B247" s="1">
        <v>5</v>
      </c>
      <c r="C247" s="2">
        <v>198415.54532593899</v>
      </c>
      <c r="D247" s="2">
        <v>375941.45900411898</v>
      </c>
      <c r="E247" s="2">
        <v>169218.159522912</v>
      </c>
      <c r="F247" s="2">
        <v>-350852.089737228</v>
      </c>
      <c r="G247" s="2">
        <v>4108.0165361355002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</row>
    <row r="248" spans="1:12" x14ac:dyDescent="0.3">
      <c r="A248" s="1">
        <v>2023</v>
      </c>
      <c r="B248" s="1">
        <v>6</v>
      </c>
      <c r="C248" s="2">
        <v>199243.124848195</v>
      </c>
      <c r="D248" s="2">
        <v>375941.45900411898</v>
      </c>
      <c r="E248" s="2">
        <v>169360.122894542</v>
      </c>
      <c r="F248" s="2">
        <v>-351429.33983019902</v>
      </c>
      <c r="G248" s="2">
        <v>5370.8827797335098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</row>
    <row r="249" spans="1:12" x14ac:dyDescent="0.3">
      <c r="A249" s="1">
        <v>2023</v>
      </c>
      <c r="B249" s="1">
        <v>7</v>
      </c>
      <c r="C249" s="2">
        <v>199782.101915395</v>
      </c>
      <c r="D249" s="2">
        <v>375941.45900411898</v>
      </c>
      <c r="E249" s="2">
        <v>169518.21929209001</v>
      </c>
      <c r="F249" s="2">
        <v>-352001.597961711</v>
      </c>
      <c r="G249" s="2">
        <v>6324.0215808978401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</row>
    <row r="250" spans="1:12" x14ac:dyDescent="0.3">
      <c r="A250" s="1">
        <v>2023</v>
      </c>
      <c r="B250" s="1">
        <v>8</v>
      </c>
      <c r="C250" s="2">
        <v>199398.60762842701</v>
      </c>
      <c r="D250" s="2">
        <v>375941.45900411898</v>
      </c>
      <c r="E250" s="2">
        <v>169643.42184509899</v>
      </c>
      <c r="F250" s="2">
        <v>-352584.68161668902</v>
      </c>
      <c r="G250" s="2">
        <v>6398.4083958976398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</row>
    <row r="251" spans="1:12" x14ac:dyDescent="0.3">
      <c r="A251" s="1">
        <v>2023</v>
      </c>
      <c r="B251" s="1">
        <v>9</v>
      </c>
      <c r="C251" s="2">
        <v>198018.77471993101</v>
      </c>
      <c r="D251" s="2">
        <v>375941.45900411898</v>
      </c>
      <c r="E251" s="2">
        <v>169776.81867361799</v>
      </c>
      <c r="F251" s="2">
        <v>-353169.81277385098</v>
      </c>
      <c r="G251" s="2">
        <v>5470.3098160441896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</row>
    <row r="252" spans="1:12" x14ac:dyDescent="0.3">
      <c r="A252" s="1">
        <v>2023</v>
      </c>
      <c r="B252" s="1">
        <v>10</v>
      </c>
      <c r="C252" s="2">
        <v>195942.26775707401</v>
      </c>
      <c r="D252" s="2">
        <v>375941.45900411898</v>
      </c>
      <c r="E252" s="2">
        <v>169873.650371875</v>
      </c>
      <c r="F252" s="2">
        <v>-353755.40758424898</v>
      </c>
      <c r="G252" s="2">
        <v>3882.5659653299999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</row>
    <row r="253" spans="1:12" x14ac:dyDescent="0.3">
      <c r="A253" s="1">
        <v>2023</v>
      </c>
      <c r="B253" s="1">
        <v>11</v>
      </c>
      <c r="C253" s="2">
        <v>193179.42949744099</v>
      </c>
      <c r="D253" s="2">
        <v>375941.45900411898</v>
      </c>
      <c r="E253" s="2">
        <v>170053.30793062801</v>
      </c>
      <c r="F253" s="2">
        <v>-354339.99142021098</v>
      </c>
      <c r="G253" s="2">
        <v>1524.6539829042999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</row>
    <row r="254" spans="1:12" x14ac:dyDescent="0.3">
      <c r="A254" s="1">
        <v>2023</v>
      </c>
      <c r="B254" s="1">
        <v>12</v>
      </c>
      <c r="C254" s="2">
        <v>192049.07121068001</v>
      </c>
      <c r="D254" s="2">
        <v>375941.45900411898</v>
      </c>
      <c r="E254" s="2">
        <v>170246.53595980699</v>
      </c>
      <c r="F254" s="2">
        <v>-354922.18960269599</v>
      </c>
      <c r="G254" s="2">
        <v>783.26584945060597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</row>
    <row r="255" spans="1:12" x14ac:dyDescent="0.3">
      <c r="A255" s="1">
        <v>2024</v>
      </c>
      <c r="B255" s="1">
        <v>1</v>
      </c>
      <c r="C255" s="2">
        <v>191388.94124691299</v>
      </c>
      <c r="D255" s="2">
        <v>375941.45900411898</v>
      </c>
      <c r="E255" s="2">
        <v>170452.127316067</v>
      </c>
      <c r="F255" s="2">
        <v>-355511.226438982</v>
      </c>
      <c r="G255" s="2">
        <v>506.58136570928701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</row>
    <row r="256" spans="1:12" x14ac:dyDescent="0.3">
      <c r="A256" s="1">
        <v>2024</v>
      </c>
      <c r="B256" s="1">
        <v>2</v>
      </c>
      <c r="C256" s="2">
        <v>191159.36376467001</v>
      </c>
      <c r="D256" s="2">
        <v>375941.45900411898</v>
      </c>
      <c r="E256" s="2">
        <v>170624.056673352</v>
      </c>
      <c r="F256" s="2">
        <v>-356085.34343364602</v>
      </c>
      <c r="G256" s="2">
        <v>679.19152084573898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</row>
    <row r="257" spans="1:12" x14ac:dyDescent="0.3">
      <c r="A257" s="1">
        <v>2024</v>
      </c>
      <c r="B257" s="1">
        <v>3</v>
      </c>
      <c r="C257" s="2">
        <v>191357.77905970201</v>
      </c>
      <c r="D257" s="2">
        <v>375941.45900411898</v>
      </c>
      <c r="E257" s="2">
        <v>170782.471434545</v>
      </c>
      <c r="F257" s="2">
        <v>-356656.87122901698</v>
      </c>
      <c r="G257" s="2">
        <v>1290.71985005541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</row>
    <row r="258" spans="1:12" x14ac:dyDescent="0.3">
      <c r="A258" s="1">
        <v>2024</v>
      </c>
      <c r="B258" s="1">
        <v>4</v>
      </c>
      <c r="C258" s="2">
        <v>191913.07069954599</v>
      </c>
      <c r="D258" s="2">
        <v>375941.45900411898</v>
      </c>
      <c r="E258" s="2">
        <v>170953.338222344</v>
      </c>
      <c r="F258" s="2">
        <v>-357226.99271180201</v>
      </c>
      <c r="G258" s="2">
        <v>2245.2661848861499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</row>
    <row r="259" spans="1:12" x14ac:dyDescent="0.3">
      <c r="A259" s="1">
        <v>2024</v>
      </c>
      <c r="B259" s="1">
        <v>5</v>
      </c>
      <c r="C259" s="2">
        <v>193352.33315005401</v>
      </c>
      <c r="D259" s="2">
        <v>375941.45900411898</v>
      </c>
      <c r="E259" s="2">
        <v>171103.22906097901</v>
      </c>
      <c r="F259" s="2">
        <v>-357800.37145118002</v>
      </c>
      <c r="G259" s="2">
        <v>4108.0165361355002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</row>
    <row r="260" spans="1:12" x14ac:dyDescent="0.3">
      <c r="A260" s="1">
        <v>2024</v>
      </c>
      <c r="B260" s="1">
        <v>6</v>
      </c>
      <c r="C260" s="2">
        <v>194180.40619410301</v>
      </c>
      <c r="D260" s="2">
        <v>375941.45900411898</v>
      </c>
      <c r="E260" s="2">
        <v>171245.14316555401</v>
      </c>
      <c r="F260" s="2">
        <v>-358377.07875530398</v>
      </c>
      <c r="G260" s="2">
        <v>5370.8827797335098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</row>
    <row r="261" spans="1:12" x14ac:dyDescent="0.3">
      <c r="A261" s="1">
        <v>2024</v>
      </c>
      <c r="B261" s="1">
        <v>7</v>
      </c>
      <c r="C261" s="2">
        <v>194730.505163519</v>
      </c>
      <c r="D261" s="2">
        <v>375941.45900411898</v>
      </c>
      <c r="E261" s="2">
        <v>171409.24485498801</v>
      </c>
      <c r="F261" s="2">
        <v>-358944.22027648601</v>
      </c>
      <c r="G261" s="2">
        <v>6324.0215808978401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</row>
    <row r="262" spans="1:12" x14ac:dyDescent="0.3">
      <c r="A262" s="1">
        <v>2024</v>
      </c>
      <c r="B262" s="1">
        <v>8</v>
      </c>
      <c r="C262" s="2">
        <v>194322.045209295</v>
      </c>
      <c r="D262" s="2">
        <v>375941.45900411898</v>
      </c>
      <c r="E262" s="2">
        <v>171512.89872087201</v>
      </c>
      <c r="F262" s="2">
        <v>-359530.720911593</v>
      </c>
      <c r="G262" s="2">
        <v>6398.4083958976398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</row>
    <row r="263" spans="1:12" x14ac:dyDescent="0.3">
      <c r="A263" s="1">
        <v>2024</v>
      </c>
      <c r="B263" s="1">
        <v>9</v>
      </c>
      <c r="C263" s="2">
        <v>192915.02112409999</v>
      </c>
      <c r="D263" s="2">
        <v>375941.45900411898</v>
      </c>
      <c r="E263" s="2">
        <v>171626.369746771</v>
      </c>
      <c r="F263" s="2">
        <v>-360123.11744283303</v>
      </c>
      <c r="G263" s="2">
        <v>5470.3098160441896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</row>
    <row r="264" spans="1:12" x14ac:dyDescent="0.3">
      <c r="A264" s="1">
        <v>2024</v>
      </c>
      <c r="B264" s="1">
        <v>10</v>
      </c>
      <c r="C264" s="2">
        <v>190766.478774077</v>
      </c>
      <c r="D264" s="2">
        <v>375941.45900411898</v>
      </c>
      <c r="E264" s="2">
        <v>171647.411208643</v>
      </c>
      <c r="F264" s="2">
        <v>-360704.957404015</v>
      </c>
      <c r="G264" s="2">
        <v>3882.5659653299999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</row>
    <row r="265" spans="1:12" x14ac:dyDescent="0.3">
      <c r="A265" s="1">
        <v>2024</v>
      </c>
      <c r="B265" s="1">
        <v>11</v>
      </c>
      <c r="C265" s="2">
        <v>188037.25414384299</v>
      </c>
      <c r="D265" s="2">
        <v>375941.45900411898</v>
      </c>
      <c r="E265" s="2">
        <v>171880.67650569699</v>
      </c>
      <c r="F265" s="2">
        <v>-361309.53534887702</v>
      </c>
      <c r="G265" s="2">
        <v>1524.6539829042999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</row>
    <row r="266" spans="1:12" x14ac:dyDescent="0.3">
      <c r="A266" s="1">
        <v>2024</v>
      </c>
      <c r="B266" s="1">
        <v>12</v>
      </c>
      <c r="C266" s="2">
        <v>186963.76606505501</v>
      </c>
      <c r="D266" s="2">
        <v>375941.45900411898</v>
      </c>
      <c r="E266" s="2">
        <v>172155.37791380499</v>
      </c>
      <c r="F266" s="2">
        <v>-361916.33670232003</v>
      </c>
      <c r="G266" s="2">
        <v>783.26584945060597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</row>
    <row r="267" spans="1:12" x14ac:dyDescent="0.3">
      <c r="A267" s="1">
        <v>2025</v>
      </c>
      <c r="B267" s="1">
        <v>1</v>
      </c>
      <c r="C267" s="2">
        <v>186369.00774453799</v>
      </c>
      <c r="D267" s="2">
        <v>375941.45900411898</v>
      </c>
      <c r="E267" s="2">
        <v>172449.512456425</v>
      </c>
      <c r="F267" s="2">
        <v>-362528.54508171498</v>
      </c>
      <c r="G267" s="2">
        <v>506.58136570928701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</row>
    <row r="268" spans="1:12" x14ac:dyDescent="0.3">
      <c r="A268" s="1">
        <v>2025</v>
      </c>
      <c r="B268" s="1">
        <v>2</v>
      </c>
      <c r="C268" s="2">
        <v>186177.71765935901</v>
      </c>
      <c r="D268" s="2">
        <v>375941.45900411898</v>
      </c>
      <c r="E268" s="2">
        <v>172684.628073053</v>
      </c>
      <c r="F268" s="2">
        <v>-363127.56093865802</v>
      </c>
      <c r="G268" s="2">
        <v>679.19152084573898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</row>
    <row r="269" spans="1:12" x14ac:dyDescent="0.3">
      <c r="A269" s="1">
        <v>2025</v>
      </c>
      <c r="B269" s="1">
        <v>3</v>
      </c>
      <c r="C269" s="2">
        <v>186398.23903682601</v>
      </c>
      <c r="D269" s="2">
        <v>375941.45900411898</v>
      </c>
      <c r="E269" s="2">
        <v>172888.57424954101</v>
      </c>
      <c r="F269" s="2">
        <v>-363722.51406689</v>
      </c>
      <c r="G269" s="2">
        <v>1290.71985005541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</row>
    <row r="270" spans="1:12" x14ac:dyDescent="0.3">
      <c r="A270" s="1">
        <v>2025</v>
      </c>
      <c r="B270" s="1">
        <v>4</v>
      </c>
      <c r="C270" s="2">
        <v>186981.49815658</v>
      </c>
      <c r="D270" s="2">
        <v>375941.45900411898</v>
      </c>
      <c r="E270" s="2">
        <v>173113.62736222</v>
      </c>
      <c r="F270" s="2">
        <v>-364318.85439464601</v>
      </c>
      <c r="G270" s="2">
        <v>2245.2661848861499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</row>
    <row r="271" spans="1:12" x14ac:dyDescent="0.3">
      <c r="A271" s="1">
        <v>2025</v>
      </c>
      <c r="B271" s="1">
        <v>5</v>
      </c>
      <c r="C271" s="2">
        <v>188459.72398063901</v>
      </c>
      <c r="D271" s="2">
        <v>375941.45900411898</v>
      </c>
      <c r="E271" s="2">
        <v>173323.49971579999</v>
      </c>
      <c r="F271" s="2">
        <v>-364913.251275416</v>
      </c>
      <c r="G271" s="2">
        <v>4108.0165361355002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</row>
    <row r="272" spans="1:12" x14ac:dyDescent="0.3">
      <c r="A272" s="1">
        <v>2025</v>
      </c>
      <c r="B272" s="1">
        <v>6</v>
      </c>
      <c r="C272" s="2">
        <v>189341.244652747</v>
      </c>
      <c r="D272" s="2">
        <v>375941.45900411898</v>
      </c>
      <c r="E272" s="2">
        <v>173537.980126173</v>
      </c>
      <c r="F272" s="2">
        <v>-365509.07725727902</v>
      </c>
      <c r="G272" s="2">
        <v>5370.8827797335098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</row>
    <row r="273" spans="1:12" x14ac:dyDescent="0.3">
      <c r="A273" s="1">
        <v>2025</v>
      </c>
      <c r="B273" s="1">
        <v>7</v>
      </c>
      <c r="C273" s="2">
        <v>189900.92040151</v>
      </c>
      <c r="D273" s="2">
        <v>375941.45900411898</v>
      </c>
      <c r="E273" s="2">
        <v>173736.175285815</v>
      </c>
      <c r="F273" s="2">
        <v>-366100.73546932102</v>
      </c>
      <c r="G273" s="2">
        <v>6324.0215808978401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</row>
    <row r="274" spans="1:12" x14ac:dyDescent="0.3">
      <c r="A274" s="1">
        <v>2025</v>
      </c>
      <c r="B274" s="1">
        <v>8</v>
      </c>
      <c r="C274" s="2">
        <v>189611.20256342299</v>
      </c>
      <c r="D274" s="2">
        <v>375941.45900411898</v>
      </c>
      <c r="E274" s="2">
        <v>173971.52875094401</v>
      </c>
      <c r="F274" s="2">
        <v>-366700.19358753698</v>
      </c>
      <c r="G274" s="2">
        <v>6398.4083958976398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</row>
    <row r="275" spans="1:12" x14ac:dyDescent="0.3">
      <c r="A275" s="1">
        <v>2025</v>
      </c>
      <c r="B275" s="1">
        <v>9</v>
      </c>
      <c r="C275" s="2">
        <v>188320.342161076</v>
      </c>
      <c r="D275" s="2">
        <v>375941.45900411898</v>
      </c>
      <c r="E275" s="2">
        <v>174211.76716559599</v>
      </c>
      <c r="F275" s="2">
        <v>-367303.19382468401</v>
      </c>
      <c r="G275" s="2">
        <v>5470.3098160441896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</row>
    <row r="276" spans="1:12" x14ac:dyDescent="0.3">
      <c r="A276" s="1">
        <v>2025</v>
      </c>
      <c r="B276" s="1">
        <v>10</v>
      </c>
      <c r="C276" s="2">
        <v>186382.72865968599</v>
      </c>
      <c r="D276" s="2">
        <v>375941.45900411898</v>
      </c>
      <c r="E276" s="2">
        <v>174454.99878867401</v>
      </c>
      <c r="F276" s="2">
        <v>-367896.295098437</v>
      </c>
      <c r="G276" s="2">
        <v>3882.5659653299999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</row>
    <row r="277" spans="1:12" x14ac:dyDescent="0.3">
      <c r="A277" s="1">
        <v>2025</v>
      </c>
      <c r="B277" s="1">
        <v>11</v>
      </c>
      <c r="C277" s="2">
        <v>183637.947505458</v>
      </c>
      <c r="D277" s="2">
        <v>375941.45900411898</v>
      </c>
      <c r="E277" s="2">
        <v>174682.70354616101</v>
      </c>
      <c r="F277" s="2">
        <v>-368510.869027726</v>
      </c>
      <c r="G277" s="2">
        <v>1524.6539829042999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</row>
    <row r="278" spans="1:12" x14ac:dyDescent="0.3">
      <c r="A278" s="1">
        <v>2025</v>
      </c>
      <c r="B278" s="1">
        <v>12</v>
      </c>
      <c r="C278" s="2">
        <v>182512.40197619601</v>
      </c>
      <c r="D278" s="2">
        <v>375941.45900411898</v>
      </c>
      <c r="E278" s="2">
        <v>174916.964830982</v>
      </c>
      <c r="F278" s="2">
        <v>-369129.287708355</v>
      </c>
      <c r="G278" s="2">
        <v>783.26584945060597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</row>
    <row r="279" spans="1:12" x14ac:dyDescent="0.3">
      <c r="A279" s="1">
        <v>2026</v>
      </c>
      <c r="B279" s="1">
        <v>1</v>
      </c>
      <c r="C279" s="2">
        <v>181800.951284768</v>
      </c>
      <c r="D279" s="2">
        <v>375941.45900411898</v>
      </c>
      <c r="E279" s="2">
        <v>175098.97359337899</v>
      </c>
      <c r="F279" s="2">
        <v>-369746.06267843902</v>
      </c>
      <c r="G279" s="2">
        <v>506.58136570928701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</row>
    <row r="280" spans="1:12" x14ac:dyDescent="0.3">
      <c r="A280" s="1">
        <v>2026</v>
      </c>
      <c r="B280" s="1">
        <v>2</v>
      </c>
      <c r="C280" s="2">
        <v>181655.995079346</v>
      </c>
      <c r="D280" s="2">
        <v>375941.45900411898</v>
      </c>
      <c r="E280" s="2">
        <v>175399.002992027</v>
      </c>
      <c r="F280" s="2">
        <v>-370363.65843764599</v>
      </c>
      <c r="G280" s="2">
        <v>679.19152084573898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</row>
    <row r="281" spans="1:12" x14ac:dyDescent="0.3">
      <c r="A281" s="1">
        <v>2026</v>
      </c>
      <c r="B281" s="1">
        <v>3</v>
      </c>
      <c r="C281" s="2">
        <v>181973.88940279899</v>
      </c>
      <c r="D281" s="2">
        <v>375941.45900411898</v>
      </c>
      <c r="E281" s="2">
        <v>175724.46365263301</v>
      </c>
      <c r="F281" s="2">
        <v>-370982.75310400699</v>
      </c>
      <c r="G281" s="2">
        <v>1290.71985005541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</row>
    <row r="282" spans="1:12" x14ac:dyDescent="0.3">
      <c r="A282" s="1">
        <v>2026</v>
      </c>
      <c r="B282" s="1">
        <v>4</v>
      </c>
      <c r="C282" s="2">
        <v>182646.83980912701</v>
      </c>
      <c r="D282" s="2">
        <v>375941.45900411898</v>
      </c>
      <c r="E282" s="2">
        <v>176050.22247272701</v>
      </c>
      <c r="F282" s="2">
        <v>-371590.107852605</v>
      </c>
      <c r="G282" s="2">
        <v>2245.2661848861499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</row>
    <row r="283" spans="1:12" x14ac:dyDescent="0.3">
      <c r="A283" s="1">
        <v>2026</v>
      </c>
      <c r="B283" s="1">
        <v>5</v>
      </c>
      <c r="C283" s="2">
        <v>184192.41494747999</v>
      </c>
      <c r="D283" s="2">
        <v>375941.45900411898</v>
      </c>
      <c r="E283" s="2">
        <v>176366.35640672399</v>
      </c>
      <c r="F283" s="2">
        <v>-372223.41699949797</v>
      </c>
      <c r="G283" s="2">
        <v>4108.0165361355002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</row>
    <row r="284" spans="1:12" x14ac:dyDescent="0.3">
      <c r="A284" s="1">
        <v>2026</v>
      </c>
      <c r="B284" s="1">
        <v>6</v>
      </c>
      <c r="C284" s="2">
        <v>185117.68100384701</v>
      </c>
      <c r="D284" s="2">
        <v>375941.45900411898</v>
      </c>
      <c r="E284" s="2">
        <v>176668.594532841</v>
      </c>
      <c r="F284" s="2">
        <v>-372863.25531284598</v>
      </c>
      <c r="G284" s="2">
        <v>5370.8827797335098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</row>
    <row r="285" spans="1:12" x14ac:dyDescent="0.3">
      <c r="A285" s="1">
        <v>2026</v>
      </c>
      <c r="B285" s="1">
        <v>7</v>
      </c>
      <c r="C285" s="2">
        <v>185754.79600595101</v>
      </c>
      <c r="D285" s="2">
        <v>375941.45900411898</v>
      </c>
      <c r="E285" s="2">
        <v>176986.638158952</v>
      </c>
      <c r="F285" s="2">
        <v>-373497.322738018</v>
      </c>
      <c r="G285" s="2">
        <v>6324.0215808978401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</row>
    <row r="286" spans="1:12" x14ac:dyDescent="0.3">
      <c r="A286" s="1">
        <v>2026</v>
      </c>
      <c r="B286" s="1">
        <v>8</v>
      </c>
      <c r="C286" s="2">
        <v>185468.58589312801</v>
      </c>
      <c r="D286" s="2">
        <v>375941.45900411898</v>
      </c>
      <c r="E286" s="2">
        <v>177269.96398427</v>
      </c>
      <c r="F286" s="2">
        <v>-374141.24549115798</v>
      </c>
      <c r="G286" s="2">
        <v>6398.4083958976398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</row>
    <row r="287" spans="1:12" x14ac:dyDescent="0.3">
      <c r="A287" s="1">
        <v>2026</v>
      </c>
      <c r="B287" s="1">
        <v>9</v>
      </c>
      <c r="C287" s="2">
        <v>184181.32619152599</v>
      </c>
      <c r="D287" s="2">
        <v>375941.45900411898</v>
      </c>
      <c r="E287" s="2">
        <v>177556.49700996</v>
      </c>
      <c r="F287" s="2">
        <v>-374786.93963859702</v>
      </c>
      <c r="G287" s="2">
        <v>5470.3098160441896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</row>
    <row r="288" spans="1:12" x14ac:dyDescent="0.3">
      <c r="A288" s="1">
        <v>2026</v>
      </c>
      <c r="B288" s="1">
        <v>10</v>
      </c>
      <c r="C288" s="2">
        <v>182214.75867676301</v>
      </c>
      <c r="D288" s="2">
        <v>375941.45900411898</v>
      </c>
      <c r="E288" s="2">
        <v>177819.71135600499</v>
      </c>
      <c r="F288" s="2">
        <v>-375428.97764869098</v>
      </c>
      <c r="G288" s="2">
        <v>3882.5659653299999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</row>
    <row r="289" spans="1:12" x14ac:dyDescent="0.3">
      <c r="A289" s="1">
        <v>2026</v>
      </c>
      <c r="B289" s="1">
        <v>11</v>
      </c>
      <c r="C289" s="2">
        <v>179527.21260599501</v>
      </c>
      <c r="D289" s="2">
        <v>375941.45900411898</v>
      </c>
      <c r="E289" s="2">
        <v>178142.925932051</v>
      </c>
      <c r="F289" s="2">
        <v>-376081.826313078</v>
      </c>
      <c r="G289" s="2">
        <v>1524.6539829042999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</row>
    <row r="290" spans="1:12" x14ac:dyDescent="0.3">
      <c r="A290" s="1">
        <v>2026</v>
      </c>
      <c r="B290" s="1">
        <v>12</v>
      </c>
      <c r="C290" s="2">
        <v>178459.94643042501</v>
      </c>
      <c r="D290" s="2">
        <v>375941.45900411898</v>
      </c>
      <c r="E290" s="2">
        <v>178466.533727962</v>
      </c>
      <c r="F290" s="2">
        <v>-376731.31215110602</v>
      </c>
      <c r="G290" s="2">
        <v>783.26584945060597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</row>
    <row r="291" spans="1:12" x14ac:dyDescent="0.3">
      <c r="A291" s="1">
        <v>2027</v>
      </c>
      <c r="B291" s="1">
        <v>1</v>
      </c>
      <c r="C291" s="2">
        <v>177886.26486647601</v>
      </c>
      <c r="D291" s="2">
        <v>375941.45900411898</v>
      </c>
      <c r="E291" s="2">
        <v>178843.45444117999</v>
      </c>
      <c r="F291" s="2">
        <v>-377405.22994453303</v>
      </c>
      <c r="G291" s="2">
        <v>506.58136570928701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</row>
    <row r="292" spans="1:12" x14ac:dyDescent="0.3">
      <c r="A292" s="1">
        <v>2027</v>
      </c>
      <c r="B292" s="1">
        <v>2</v>
      </c>
      <c r="C292" s="2">
        <v>177691.044535886</v>
      </c>
      <c r="D292" s="2">
        <v>375941.45900411898</v>
      </c>
      <c r="E292" s="2">
        <v>179095.06570768301</v>
      </c>
      <c r="F292" s="2">
        <v>-378024.67169676098</v>
      </c>
      <c r="G292" s="2">
        <v>679.19152084573898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</row>
    <row r="293" spans="1:12" x14ac:dyDescent="0.3">
      <c r="A293" s="1">
        <v>2027</v>
      </c>
      <c r="B293" s="1">
        <v>3</v>
      </c>
      <c r="C293" s="2">
        <v>177921.86253407301</v>
      </c>
      <c r="D293" s="2">
        <v>375941.45900411898</v>
      </c>
      <c r="E293" s="2">
        <v>179321.14619545001</v>
      </c>
      <c r="F293" s="2">
        <v>-378631.46251555101</v>
      </c>
      <c r="G293" s="2">
        <v>1290.71985005541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</row>
    <row r="294" spans="1:12" x14ac:dyDescent="0.3">
      <c r="A294" s="1">
        <v>2027</v>
      </c>
      <c r="B294" s="1">
        <v>4</v>
      </c>
      <c r="C294" s="2">
        <v>178481.09362925799</v>
      </c>
      <c r="D294" s="2">
        <v>375941.45900411898</v>
      </c>
      <c r="E294" s="2">
        <v>179538.90434883599</v>
      </c>
      <c r="F294" s="2">
        <v>-379244.53590858303</v>
      </c>
      <c r="G294" s="2">
        <v>2245.2661848861499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</row>
    <row r="295" spans="1:12" x14ac:dyDescent="0.3">
      <c r="A295" s="1">
        <v>2027</v>
      </c>
      <c r="B295" s="1">
        <v>5</v>
      </c>
      <c r="C295" s="2">
        <v>179990.747078174</v>
      </c>
      <c r="D295" s="2">
        <v>375941.45900411898</v>
      </c>
      <c r="E295" s="2">
        <v>179789.89261284101</v>
      </c>
      <c r="F295" s="2">
        <v>-379848.62107492099</v>
      </c>
      <c r="G295" s="2">
        <v>4108.0165361355002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</row>
    <row r="296" spans="1:12" x14ac:dyDescent="0.3">
      <c r="A296" s="1">
        <v>2027</v>
      </c>
      <c r="B296" s="1">
        <v>6</v>
      </c>
      <c r="C296" s="2">
        <v>180906.274162271</v>
      </c>
      <c r="D296" s="2">
        <v>375941.45900411898</v>
      </c>
      <c r="E296" s="2">
        <v>180047.64159618699</v>
      </c>
      <c r="F296" s="2">
        <v>-380453.70921776898</v>
      </c>
      <c r="G296" s="2">
        <v>5370.8827797335098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</row>
    <row r="297" spans="1:12" x14ac:dyDescent="0.3">
      <c r="A297" s="1">
        <v>2027</v>
      </c>
      <c r="B297" s="1">
        <v>7</v>
      </c>
      <c r="C297" s="2">
        <v>181542.946835899</v>
      </c>
      <c r="D297" s="2">
        <v>375941.45900411898</v>
      </c>
      <c r="E297" s="2">
        <v>180337.76540492699</v>
      </c>
      <c r="F297" s="2">
        <v>-381060.299154045</v>
      </c>
      <c r="G297" s="2">
        <v>6324.0215808978401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</row>
    <row r="298" spans="1:12" x14ac:dyDescent="0.3">
      <c r="A298" s="1">
        <v>2027</v>
      </c>
      <c r="B298" s="1">
        <v>8</v>
      </c>
      <c r="C298" s="2">
        <v>181221.71594505699</v>
      </c>
      <c r="D298" s="2">
        <v>375941.45900411898</v>
      </c>
      <c r="E298" s="2">
        <v>180542.867465605</v>
      </c>
      <c r="F298" s="2">
        <v>-381661.01892056398</v>
      </c>
      <c r="G298" s="2">
        <v>6398.4083958976398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</row>
    <row r="299" spans="1:12" x14ac:dyDescent="0.3">
      <c r="A299" s="1">
        <v>2027</v>
      </c>
      <c r="B299" s="1">
        <v>9</v>
      </c>
      <c r="C299" s="2">
        <v>179887.66468896199</v>
      </c>
      <c r="D299" s="2">
        <v>375941.45900411898</v>
      </c>
      <c r="E299" s="2">
        <v>180739.42966029601</v>
      </c>
      <c r="F299" s="2">
        <v>-382263.533791497</v>
      </c>
      <c r="G299" s="2">
        <v>5470.3098160441896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</row>
    <row r="300" spans="1:12" x14ac:dyDescent="0.3">
      <c r="A300" s="1">
        <v>2027</v>
      </c>
      <c r="B300" s="1">
        <v>10</v>
      </c>
      <c r="C300" s="2">
        <v>177851.13074200801</v>
      </c>
      <c r="D300" s="2">
        <v>375941.45900411898</v>
      </c>
      <c r="E300" s="2">
        <v>180878.32265849499</v>
      </c>
      <c r="F300" s="2">
        <v>-382851.21688593598</v>
      </c>
      <c r="G300" s="2">
        <v>3882.5659653299999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</row>
    <row r="301" spans="1:12" x14ac:dyDescent="0.3">
      <c r="A301" s="1">
        <v>2027</v>
      </c>
      <c r="B301" s="1">
        <v>11</v>
      </c>
      <c r="C301" s="2">
        <v>175147.04267387901</v>
      </c>
      <c r="D301" s="2">
        <v>375941.45900411898</v>
      </c>
      <c r="E301" s="2">
        <v>181153.993258645</v>
      </c>
      <c r="F301" s="2">
        <v>-383473.06357178901</v>
      </c>
      <c r="G301" s="2">
        <v>1524.6539829042999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</row>
    <row r="302" spans="1:12" x14ac:dyDescent="0.3">
      <c r="A302" s="1">
        <v>2027</v>
      </c>
      <c r="B302" s="1">
        <v>12</v>
      </c>
      <c r="C302" s="2">
        <v>174087.318004195</v>
      </c>
      <c r="D302" s="2">
        <v>375941.45900411898</v>
      </c>
      <c r="E302" s="2">
        <v>181463.790022706</v>
      </c>
      <c r="F302" s="2">
        <v>-384101.19687207998</v>
      </c>
      <c r="G302" s="2">
        <v>783.26584945060597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</row>
    <row r="303" spans="1:12" x14ac:dyDescent="0.3">
      <c r="A303" s="1">
        <v>2028</v>
      </c>
      <c r="B303" s="1">
        <v>1</v>
      </c>
      <c r="C303" s="2">
        <v>173488.728997475</v>
      </c>
      <c r="D303" s="2">
        <v>375941.45900411898</v>
      </c>
      <c r="E303" s="2">
        <v>181773.65141625699</v>
      </c>
      <c r="F303" s="2">
        <v>-384732.96278861101</v>
      </c>
      <c r="G303" s="2">
        <v>506.58136570928701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</row>
    <row r="304" spans="1:12" x14ac:dyDescent="0.3">
      <c r="A304" s="1">
        <v>2028</v>
      </c>
      <c r="B304" s="1">
        <v>2</v>
      </c>
      <c r="C304" s="2">
        <v>173339.099085767</v>
      </c>
      <c r="D304" s="2">
        <v>375941.45900411898</v>
      </c>
      <c r="E304" s="2">
        <v>182071.71011651499</v>
      </c>
      <c r="F304" s="2">
        <v>-385353.26155571302</v>
      </c>
      <c r="G304" s="2">
        <v>679.19152084573898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</row>
    <row r="305" spans="1:12" x14ac:dyDescent="0.3">
      <c r="A305" s="1">
        <v>2028</v>
      </c>
      <c r="B305" s="1">
        <v>3</v>
      </c>
      <c r="C305" s="2">
        <v>173615.63465605499</v>
      </c>
      <c r="D305" s="2">
        <v>375941.45900411898</v>
      </c>
      <c r="E305" s="2">
        <v>182353.39976944399</v>
      </c>
      <c r="F305" s="2">
        <v>-385969.94396756298</v>
      </c>
      <c r="G305" s="2">
        <v>1290.71985005541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</row>
    <row r="306" spans="1:12" x14ac:dyDescent="0.3">
      <c r="A306" s="1">
        <v>2028</v>
      </c>
      <c r="B306" s="1">
        <v>4</v>
      </c>
      <c r="C306" s="2">
        <v>174259.83195955199</v>
      </c>
      <c r="D306" s="2">
        <v>375941.45900411898</v>
      </c>
      <c r="E306" s="2">
        <v>182655.34148573599</v>
      </c>
      <c r="F306" s="2">
        <v>-386582.23471518798</v>
      </c>
      <c r="G306" s="2">
        <v>2245.2661848861499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</row>
    <row r="307" spans="1:12" x14ac:dyDescent="0.3">
      <c r="A307" s="1">
        <v>2028</v>
      </c>
      <c r="B307" s="1">
        <v>5</v>
      </c>
      <c r="C307" s="2">
        <v>175764.190517918</v>
      </c>
      <c r="D307" s="2">
        <v>375941.45900411898</v>
      </c>
      <c r="E307" s="2">
        <v>182920.47987378499</v>
      </c>
      <c r="F307" s="2">
        <v>-387205.76489612198</v>
      </c>
      <c r="G307" s="2">
        <v>4108.0165361355002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</row>
    <row r="308" spans="1:12" x14ac:dyDescent="0.3">
      <c r="A308" s="1">
        <v>2028</v>
      </c>
      <c r="B308" s="1">
        <v>6</v>
      </c>
      <c r="C308" s="2">
        <v>176652.88605543401</v>
      </c>
      <c r="D308" s="2">
        <v>375941.45900411898</v>
      </c>
      <c r="E308" s="2">
        <v>183174.16321082701</v>
      </c>
      <c r="F308" s="2">
        <v>-387833.61893924599</v>
      </c>
      <c r="G308" s="2">
        <v>5370.8827797335098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</row>
    <row r="309" spans="1:12" x14ac:dyDescent="0.3">
      <c r="A309" s="1">
        <v>2028</v>
      </c>
      <c r="B309" s="1">
        <v>7</v>
      </c>
      <c r="C309" s="2">
        <v>177262.80645417501</v>
      </c>
      <c r="D309" s="2">
        <v>375941.45900411898</v>
      </c>
      <c r="E309" s="2">
        <v>183455.343740927</v>
      </c>
      <c r="F309" s="2">
        <v>-388458.01787176903</v>
      </c>
      <c r="G309" s="2">
        <v>6324.0215808978401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</row>
    <row r="310" spans="1:12" x14ac:dyDescent="0.3">
      <c r="A310" s="1">
        <v>2028</v>
      </c>
      <c r="B310" s="1">
        <v>8</v>
      </c>
      <c r="C310" s="2">
        <v>176918.962067257</v>
      </c>
      <c r="D310" s="2">
        <v>375941.45900411898</v>
      </c>
      <c r="E310" s="2">
        <v>183667.35249411999</v>
      </c>
      <c r="F310" s="2">
        <v>-389088.25782688003</v>
      </c>
      <c r="G310" s="2">
        <v>6398.4083958976398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</row>
    <row r="311" spans="1:12" x14ac:dyDescent="0.3">
      <c r="A311" s="1">
        <v>2028</v>
      </c>
      <c r="B311" s="1">
        <v>9</v>
      </c>
      <c r="C311" s="2">
        <v>175577.296690938</v>
      </c>
      <c r="D311" s="2">
        <v>375941.45900411898</v>
      </c>
      <c r="E311" s="2">
        <v>183884.76069909599</v>
      </c>
      <c r="F311" s="2">
        <v>-389719.23282832</v>
      </c>
      <c r="G311" s="2">
        <v>5470.3098160441896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</row>
    <row r="312" spans="1:12" x14ac:dyDescent="0.3">
      <c r="A312" s="1">
        <v>2028</v>
      </c>
      <c r="B312" s="1">
        <v>10</v>
      </c>
      <c r="C312" s="2">
        <v>173498.83489331699</v>
      </c>
      <c r="D312" s="2">
        <v>375941.45900411898</v>
      </c>
      <c r="E312" s="2">
        <v>184022.89363195101</v>
      </c>
      <c r="F312" s="2">
        <v>-390348.08370808302</v>
      </c>
      <c r="G312" s="2">
        <v>3882.5659653299999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</row>
    <row r="313" spans="1:12" x14ac:dyDescent="0.3">
      <c r="A313" s="1">
        <v>2028</v>
      </c>
      <c r="B313" s="1">
        <v>11</v>
      </c>
      <c r="C313" s="2">
        <v>170825.69924191499</v>
      </c>
      <c r="D313" s="2">
        <v>375941.45900411898</v>
      </c>
      <c r="E313" s="2">
        <v>184342.21731729899</v>
      </c>
      <c r="F313" s="2">
        <v>-390982.63106240699</v>
      </c>
      <c r="G313" s="2">
        <v>1524.6539829042999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</row>
    <row r="314" spans="1:12" x14ac:dyDescent="0.3">
      <c r="A314" s="1">
        <v>2028</v>
      </c>
      <c r="B314" s="1">
        <v>12</v>
      </c>
      <c r="C314" s="2">
        <v>169809.95904288601</v>
      </c>
      <c r="D314" s="2">
        <v>375941.45900411898</v>
      </c>
      <c r="E314" s="2">
        <v>184701.62933458699</v>
      </c>
      <c r="F314" s="2">
        <v>-391616.39514527097</v>
      </c>
      <c r="G314" s="2">
        <v>783.26584945060597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</row>
    <row r="315" spans="1:12" x14ac:dyDescent="0.3">
      <c r="A315" s="1">
        <v>2029</v>
      </c>
      <c r="B315" s="1">
        <v>1</v>
      </c>
      <c r="C315" s="2">
        <v>169255.67277765201</v>
      </c>
      <c r="D315" s="2">
        <v>375941.45900411898</v>
      </c>
      <c r="E315" s="2">
        <v>185066.097796741</v>
      </c>
      <c r="F315" s="2">
        <v>-392258.46538891701</v>
      </c>
      <c r="G315" s="2">
        <v>506.58136570928701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</row>
    <row r="316" spans="1:12" x14ac:dyDescent="0.3">
      <c r="A316" s="1">
        <v>2029</v>
      </c>
      <c r="B316" s="1">
        <v>2</v>
      </c>
      <c r="C316" s="2">
        <v>169149.068941904</v>
      </c>
      <c r="D316" s="2">
        <v>375941.45900411898</v>
      </c>
      <c r="E316" s="2">
        <v>185410.02966983101</v>
      </c>
      <c r="F316" s="2">
        <v>-392881.61125289201</v>
      </c>
      <c r="G316" s="2">
        <v>679.19152084573898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</row>
    <row r="317" spans="1:12" x14ac:dyDescent="0.3">
      <c r="A317" s="1">
        <v>2029</v>
      </c>
      <c r="B317" s="1">
        <v>3</v>
      </c>
      <c r="C317" s="2">
        <v>169456.60576942799</v>
      </c>
      <c r="D317" s="2">
        <v>375941.45900411898</v>
      </c>
      <c r="E317" s="2">
        <v>185725.12922995799</v>
      </c>
      <c r="F317" s="2">
        <v>-393500.70231470402</v>
      </c>
      <c r="G317" s="2">
        <v>1290.71985005541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</row>
    <row r="318" spans="1:12" x14ac:dyDescent="0.3">
      <c r="A318" s="1">
        <v>2029</v>
      </c>
      <c r="B318" s="1">
        <v>4</v>
      </c>
      <c r="C318" s="2">
        <v>170164.164177842</v>
      </c>
      <c r="D318" s="2">
        <v>375941.45900411898</v>
      </c>
      <c r="E318" s="2">
        <v>186096.80379263501</v>
      </c>
      <c r="F318" s="2">
        <v>-394119.36480379797</v>
      </c>
      <c r="G318" s="2">
        <v>2245.2661848861499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</row>
    <row r="319" spans="1:12" x14ac:dyDescent="0.3">
      <c r="A319" s="1">
        <v>2029</v>
      </c>
      <c r="B319" s="1">
        <v>5</v>
      </c>
      <c r="C319" s="2">
        <v>171659.18732839901</v>
      </c>
      <c r="D319" s="2">
        <v>375941.45900411898</v>
      </c>
      <c r="E319" s="2">
        <v>186349.971320396</v>
      </c>
      <c r="F319" s="2">
        <v>-394740.25953225198</v>
      </c>
      <c r="G319" s="2">
        <v>4108.0165361355002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</row>
    <row r="320" spans="1:12" x14ac:dyDescent="0.3">
      <c r="A320" s="1">
        <v>2029</v>
      </c>
      <c r="B320" s="1">
        <v>6</v>
      </c>
      <c r="C320" s="2">
        <v>172530.29516219601</v>
      </c>
      <c r="D320" s="2">
        <v>375941.45900411898</v>
      </c>
      <c r="E320" s="2">
        <v>186581.528373045</v>
      </c>
      <c r="F320" s="2">
        <v>-395363.57499470102</v>
      </c>
      <c r="G320" s="2">
        <v>5370.8827797335098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</row>
    <row r="321" spans="1:12" x14ac:dyDescent="0.3">
      <c r="A321" s="1">
        <v>2029</v>
      </c>
      <c r="B321" s="1">
        <v>7</v>
      </c>
      <c r="C321" s="2">
        <v>173111.93281512501</v>
      </c>
      <c r="D321" s="2">
        <v>375941.45900411898</v>
      </c>
      <c r="E321" s="2">
        <v>186828.49671606801</v>
      </c>
      <c r="F321" s="2">
        <v>-395982.04448595998</v>
      </c>
      <c r="G321" s="2">
        <v>6324.0215808978401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</row>
    <row r="322" spans="1:12" x14ac:dyDescent="0.3">
      <c r="A322" s="1">
        <v>2029</v>
      </c>
      <c r="B322" s="1">
        <v>8</v>
      </c>
      <c r="C322" s="2">
        <v>172777.69307566699</v>
      </c>
      <c r="D322" s="2">
        <v>375941.45900411898</v>
      </c>
      <c r="E322" s="2">
        <v>187046.84524152501</v>
      </c>
      <c r="F322" s="2">
        <v>-396609.019565875</v>
      </c>
      <c r="G322" s="2">
        <v>6398.4083958976398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</row>
    <row r="323" spans="1:12" x14ac:dyDescent="0.3">
      <c r="A323" s="1">
        <v>2029</v>
      </c>
      <c r="B323" s="1">
        <v>9</v>
      </c>
      <c r="C323" s="2">
        <v>171439.77100897799</v>
      </c>
      <c r="D323" s="2">
        <v>375941.45900411898</v>
      </c>
      <c r="E323" s="2">
        <v>187268.20160238599</v>
      </c>
      <c r="F323" s="2">
        <v>-397240.19941357098</v>
      </c>
      <c r="G323" s="2">
        <v>5470.3098160441896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</row>
    <row r="324" spans="1:12" x14ac:dyDescent="0.3">
      <c r="A324" s="1">
        <v>2029</v>
      </c>
      <c r="B324" s="1">
        <v>10</v>
      </c>
      <c r="C324" s="2">
        <v>169428.26018252701</v>
      </c>
      <c r="D324" s="2">
        <v>375941.45900411898</v>
      </c>
      <c r="E324" s="2">
        <v>187462.00344670299</v>
      </c>
      <c r="F324" s="2">
        <v>-397857.76823362597</v>
      </c>
      <c r="G324" s="2">
        <v>3882.5659653299999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</row>
    <row r="325" spans="1:12" x14ac:dyDescent="0.3">
      <c r="A325" s="1">
        <v>2029</v>
      </c>
      <c r="B325" s="1">
        <v>11</v>
      </c>
      <c r="C325" s="2">
        <v>166665.421427636</v>
      </c>
      <c r="D325" s="2">
        <v>375941.45900411898</v>
      </c>
      <c r="E325" s="2">
        <v>187704.33465894201</v>
      </c>
      <c r="F325" s="2">
        <v>-398505.02621832897</v>
      </c>
      <c r="G325" s="2">
        <v>1524.6539829042999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</row>
    <row r="326" spans="1:12" x14ac:dyDescent="0.3">
      <c r="A326" s="1">
        <v>2029</v>
      </c>
      <c r="B326" s="1">
        <v>12</v>
      </c>
      <c r="C326" s="2">
        <v>165547.867048938</v>
      </c>
      <c r="D326" s="2">
        <v>375941.45900411898</v>
      </c>
      <c r="E326" s="2">
        <v>187981.131994211</v>
      </c>
      <c r="F326" s="2">
        <v>-399157.989798842</v>
      </c>
      <c r="G326" s="2">
        <v>783.26584945060597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</row>
    <row r="327" spans="1:12" x14ac:dyDescent="0.3">
      <c r="A327" s="1">
        <v>2030</v>
      </c>
      <c r="B327" s="1">
        <v>1</v>
      </c>
      <c r="C327" s="2">
        <v>164796.91672224199</v>
      </c>
      <c r="D327" s="2">
        <v>375941.45900411898</v>
      </c>
      <c r="E327" s="2">
        <v>188159.03296313499</v>
      </c>
      <c r="F327" s="2">
        <v>-399810.15661072102</v>
      </c>
      <c r="G327" s="2">
        <v>506.58136570928701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</row>
    <row r="328" spans="1:12" x14ac:dyDescent="0.3">
      <c r="A328" s="1">
        <v>2030</v>
      </c>
      <c r="B328" s="1">
        <v>2</v>
      </c>
      <c r="C328" s="2">
        <v>164720.86327588701</v>
      </c>
      <c r="D328" s="2">
        <v>375941.45900411898</v>
      </c>
      <c r="E328" s="2">
        <v>188562.33810733599</v>
      </c>
      <c r="F328" s="2">
        <v>-400462.12535641302</v>
      </c>
      <c r="G328" s="2">
        <v>679.19152084573898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</row>
    <row r="329" spans="1:12" x14ac:dyDescent="0.3">
      <c r="A329" s="1">
        <v>2030</v>
      </c>
      <c r="B329" s="1">
        <v>3</v>
      </c>
      <c r="C329" s="2">
        <v>165109.16063179899</v>
      </c>
      <c r="D329" s="2">
        <v>375941.45900411898</v>
      </c>
      <c r="E329" s="2">
        <v>188988.85445773799</v>
      </c>
      <c r="F329" s="2">
        <v>-401111.872680114</v>
      </c>
      <c r="G329" s="2">
        <v>1290.71985005541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</row>
    <row r="330" spans="1:12" x14ac:dyDescent="0.3">
      <c r="A330" s="1">
        <v>2030</v>
      </c>
      <c r="B330" s="1">
        <v>4</v>
      </c>
      <c r="C330" s="2">
        <v>165932.474217173</v>
      </c>
      <c r="D330" s="2">
        <v>375941.45900411898</v>
      </c>
      <c r="E330" s="2">
        <v>189507.88139089101</v>
      </c>
      <c r="F330" s="2">
        <v>-401762.132362723</v>
      </c>
      <c r="G330" s="2">
        <v>2245.2661848861499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</row>
    <row r="331" spans="1:12" x14ac:dyDescent="0.3">
      <c r="A331" s="1">
        <v>2030</v>
      </c>
      <c r="B331" s="1">
        <v>5</v>
      </c>
      <c r="C331" s="2">
        <v>167477.25908638301</v>
      </c>
      <c r="D331" s="2">
        <v>375941.45900411898</v>
      </c>
      <c r="E331" s="2">
        <v>189838.41228555201</v>
      </c>
      <c r="F331" s="2">
        <v>-402410.628739423</v>
      </c>
      <c r="G331" s="2">
        <v>4108.0165361355002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</row>
    <row r="332" spans="1:12" x14ac:dyDescent="0.3">
      <c r="A332" s="1">
        <v>2030</v>
      </c>
      <c r="B332" s="1">
        <v>6</v>
      </c>
      <c r="C332" s="2">
        <v>168342.57513691499</v>
      </c>
      <c r="D332" s="2">
        <v>375941.45900411898</v>
      </c>
      <c r="E332" s="2">
        <v>190092.17541440699</v>
      </c>
      <c r="F332" s="2">
        <v>-403061.94206134399</v>
      </c>
      <c r="G332" s="2">
        <v>5370.8827797335098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</row>
    <row r="333" spans="1:12" x14ac:dyDescent="0.3">
      <c r="A333" s="1">
        <v>2030</v>
      </c>
      <c r="B333" s="1">
        <v>7</v>
      </c>
      <c r="C333" s="2">
        <v>168990.50308614699</v>
      </c>
      <c r="D333" s="2">
        <v>375941.45900411898</v>
      </c>
      <c r="E333" s="2">
        <v>190424.20333718701</v>
      </c>
      <c r="F333" s="2">
        <v>-403699.18083605601</v>
      </c>
      <c r="G333" s="2">
        <v>6324.0215808978401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</row>
    <row r="334" spans="1:12" x14ac:dyDescent="0.3">
      <c r="A334" s="1">
        <v>2030</v>
      </c>
      <c r="B334" s="1">
        <v>8</v>
      </c>
      <c r="C334" s="2">
        <v>168560.525812796</v>
      </c>
      <c r="D334" s="2">
        <v>375941.45900411898</v>
      </c>
      <c r="E334" s="2">
        <v>190585.91327729699</v>
      </c>
      <c r="F334" s="2">
        <v>-404365.25486451702</v>
      </c>
      <c r="G334" s="2">
        <v>6398.4083958976398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</row>
    <row r="335" spans="1:12" x14ac:dyDescent="0.3">
      <c r="A335" s="1">
        <v>2030</v>
      </c>
      <c r="B335" s="1">
        <v>9</v>
      </c>
      <c r="C335" s="2">
        <v>167137.30299715899</v>
      </c>
      <c r="D335" s="2">
        <v>375941.45900411898</v>
      </c>
      <c r="E335" s="2">
        <v>190767.091432963</v>
      </c>
      <c r="F335" s="2">
        <v>-405041.557255967</v>
      </c>
      <c r="G335" s="2">
        <v>5470.3098160441896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</row>
    <row r="336" spans="1:12" x14ac:dyDescent="0.3">
      <c r="A336" s="1">
        <v>2030</v>
      </c>
      <c r="B336" s="1">
        <v>10</v>
      </c>
      <c r="C336" s="2">
        <v>164913.023520747</v>
      </c>
      <c r="D336" s="2">
        <v>375941.45900411898</v>
      </c>
      <c r="E336" s="2">
        <v>190787.305007024</v>
      </c>
      <c r="F336" s="2">
        <v>-405698.30645572598</v>
      </c>
      <c r="G336" s="2">
        <v>3882.5659653299999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</row>
    <row r="337" spans="1:12" x14ac:dyDescent="0.3">
      <c r="A337" s="1">
        <v>2030</v>
      </c>
      <c r="B337" s="1">
        <v>11</v>
      </c>
      <c r="C337" s="2">
        <v>162237.00036159001</v>
      </c>
      <c r="D337" s="2">
        <v>375941.45900411898</v>
      </c>
      <c r="E337" s="2">
        <v>191167.84807748301</v>
      </c>
      <c r="F337" s="2">
        <v>-406396.96070291603</v>
      </c>
      <c r="G337" s="2">
        <v>1524.6539829042999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</row>
    <row r="338" spans="1:12" x14ac:dyDescent="0.3">
      <c r="A338" s="1">
        <v>2030</v>
      </c>
      <c r="B338" s="1">
        <v>12</v>
      </c>
      <c r="C338" s="2">
        <v>161256.546687797</v>
      </c>
      <c r="D338" s="2">
        <v>375941.45900411898</v>
      </c>
      <c r="E338" s="2">
        <v>191632.563616965</v>
      </c>
      <c r="F338" s="2">
        <v>-407100.74178273702</v>
      </c>
      <c r="G338" s="2">
        <v>783.26584945060597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</row>
    <row r="339" spans="1:12" x14ac:dyDescent="0.3">
      <c r="A339" s="1">
        <v>2031</v>
      </c>
      <c r="B339" s="1">
        <v>1</v>
      </c>
      <c r="C339" s="2">
        <v>160709.34893349701</v>
      </c>
      <c r="D339" s="2">
        <v>375941.45900411898</v>
      </c>
      <c r="E339" s="2">
        <v>192071.633901152</v>
      </c>
      <c r="F339" s="2">
        <v>-407810.32533748302</v>
      </c>
      <c r="G339" s="2">
        <v>506.58136570928701</v>
      </c>
      <c r="H339" s="2">
        <v>0</v>
      </c>
      <c r="I339" s="2">
        <v>0</v>
      </c>
      <c r="J339" s="2">
        <v>0</v>
      </c>
      <c r="K339" s="2">
        <v>0</v>
      </c>
      <c r="L339" s="2"/>
    </row>
    <row r="340" spans="1:12" x14ac:dyDescent="0.3">
      <c r="A340" s="1">
        <v>2031</v>
      </c>
      <c r="B340" s="1">
        <v>2</v>
      </c>
      <c r="C340" s="2">
        <v>160663.120068449</v>
      </c>
      <c r="D340" s="2">
        <v>375941.45900411898</v>
      </c>
      <c r="E340" s="2">
        <v>192546.88190288999</v>
      </c>
      <c r="F340" s="2">
        <v>-408504.41235940601</v>
      </c>
      <c r="G340" s="2">
        <v>679.19152084573898</v>
      </c>
      <c r="H340" s="2">
        <v>0</v>
      </c>
      <c r="I340" s="2">
        <v>0</v>
      </c>
      <c r="J340" s="2">
        <v>0</v>
      </c>
      <c r="K340" s="2">
        <v>0</v>
      </c>
    </row>
    <row r="341" spans="1:12" x14ac:dyDescent="0.3">
      <c r="A341" s="1">
        <v>2031</v>
      </c>
      <c r="B341" s="1">
        <v>3</v>
      </c>
      <c r="C341" s="2">
        <v>161026.847020277</v>
      </c>
      <c r="D341" s="2">
        <v>375941.45900411898</v>
      </c>
      <c r="E341" s="2">
        <v>192988.075614336</v>
      </c>
      <c r="F341" s="2">
        <v>-409193.40744823398</v>
      </c>
      <c r="G341" s="2">
        <v>1290.71985005541</v>
      </c>
      <c r="H341" s="2">
        <v>0</v>
      </c>
      <c r="I341" s="2">
        <v>0</v>
      </c>
      <c r="J341" s="2">
        <v>0</v>
      </c>
      <c r="K341" s="2">
        <v>0</v>
      </c>
    </row>
    <row r="342" spans="1:12" x14ac:dyDescent="0.3">
      <c r="A342" s="1">
        <v>2031</v>
      </c>
      <c r="B342" s="1">
        <v>4</v>
      </c>
      <c r="C342" s="2">
        <v>161820.71741962401</v>
      </c>
      <c r="D342" s="2">
        <v>375941.45900411898</v>
      </c>
      <c r="E342" s="2">
        <v>193516.243824306</v>
      </c>
      <c r="F342" s="2">
        <v>-409882.25159368699</v>
      </c>
      <c r="G342" s="2">
        <v>2245.2661848861499</v>
      </c>
      <c r="H342" s="2">
        <v>0</v>
      </c>
      <c r="I342" s="2">
        <v>0</v>
      </c>
      <c r="J342" s="2">
        <v>0</v>
      </c>
      <c r="K342" s="2">
        <v>0</v>
      </c>
    </row>
    <row r="343" spans="1:12" x14ac:dyDescent="0.3">
      <c r="A343" s="1">
        <v>2031</v>
      </c>
      <c r="B343" s="1">
        <v>5</v>
      </c>
      <c r="C343" s="2">
        <v>163342.918796468</v>
      </c>
      <c r="D343" s="2">
        <v>375941.45900411898</v>
      </c>
      <c r="E343" s="2">
        <v>193866.704830467</v>
      </c>
      <c r="F343" s="2">
        <v>-410573.26157425297</v>
      </c>
      <c r="G343" s="2">
        <v>4108.0165361355002</v>
      </c>
      <c r="H343" s="2">
        <v>0</v>
      </c>
      <c r="I343" s="2">
        <v>0</v>
      </c>
      <c r="J343" s="2">
        <v>0</v>
      </c>
      <c r="K343" s="2">
        <v>0</v>
      </c>
    </row>
    <row r="344" spans="1:12" x14ac:dyDescent="0.3">
      <c r="A344" s="1">
        <v>2031</v>
      </c>
      <c r="B344" s="1">
        <v>6</v>
      </c>
      <c r="C344" s="2">
        <v>164215.31921196799</v>
      </c>
      <c r="D344" s="2">
        <v>375941.45900411898</v>
      </c>
      <c r="E344" s="2">
        <v>194169.69593685801</v>
      </c>
      <c r="F344" s="2">
        <v>-411266.71850874298</v>
      </c>
      <c r="G344" s="2">
        <v>5370.8827797335098</v>
      </c>
      <c r="H344" s="2">
        <v>0</v>
      </c>
      <c r="I344" s="2">
        <v>0</v>
      </c>
      <c r="J344" s="2">
        <v>0</v>
      </c>
      <c r="K344" s="2">
        <v>0</v>
      </c>
    </row>
    <row r="345" spans="1:12" x14ac:dyDescent="0.3">
      <c r="A345" s="1">
        <v>2031</v>
      </c>
      <c r="B345" s="1">
        <v>7</v>
      </c>
      <c r="C345" s="2">
        <v>164833.31722386699</v>
      </c>
      <c r="D345" s="2">
        <v>375941.45900411898</v>
      </c>
      <c r="E345" s="2">
        <v>194524.89449192901</v>
      </c>
      <c r="F345" s="2">
        <v>-411957.05785307899</v>
      </c>
      <c r="G345" s="2">
        <v>6324.0215808978401</v>
      </c>
      <c r="H345" s="2">
        <v>0</v>
      </c>
      <c r="I345" s="2">
        <v>0</v>
      </c>
      <c r="J345" s="2">
        <v>0</v>
      </c>
      <c r="K345" s="2">
        <v>0</v>
      </c>
    </row>
    <row r="346" spans="1:12" x14ac:dyDescent="0.3">
      <c r="A346" s="1">
        <v>2031</v>
      </c>
      <c r="B346" s="1">
        <v>8</v>
      </c>
      <c r="C346" s="2">
        <v>164438.78086058699</v>
      </c>
      <c r="D346" s="2">
        <v>375941.45900411898</v>
      </c>
      <c r="E346" s="2">
        <v>194751.30018130899</v>
      </c>
      <c r="F346" s="2">
        <v>-412652.38672073802</v>
      </c>
      <c r="G346" s="2">
        <v>6398.4083958976398</v>
      </c>
      <c r="H346" s="2">
        <v>0</v>
      </c>
      <c r="I346" s="2">
        <v>0</v>
      </c>
      <c r="J346" s="2">
        <v>0</v>
      </c>
      <c r="K346" s="2">
        <v>0</v>
      </c>
    </row>
    <row r="347" spans="1:12" x14ac:dyDescent="0.3">
      <c r="A347" s="1">
        <v>2031</v>
      </c>
      <c r="B347" s="1">
        <v>9</v>
      </c>
      <c r="C347" s="2">
        <v>163071.57960061901</v>
      </c>
      <c r="D347" s="2">
        <v>375941.45900411898</v>
      </c>
      <c r="E347" s="2">
        <v>195010.06549055799</v>
      </c>
      <c r="F347" s="2">
        <v>-413350.25471010199</v>
      </c>
      <c r="G347" s="2">
        <v>5470.3098160441896</v>
      </c>
      <c r="H347" s="2">
        <v>0</v>
      </c>
      <c r="I347" s="2">
        <v>0</v>
      </c>
      <c r="J347" s="2">
        <v>0</v>
      </c>
      <c r="K347" s="2">
        <v>0</v>
      </c>
    </row>
    <row r="348" spans="1:12" x14ac:dyDescent="0.3">
      <c r="A348" s="1">
        <v>2031</v>
      </c>
      <c r="B348" s="1">
        <v>10</v>
      </c>
      <c r="C348" s="2">
        <v>160846.917943507</v>
      </c>
      <c r="D348" s="2">
        <v>375941.45900411898</v>
      </c>
      <c r="E348" s="2">
        <v>195062.22527559299</v>
      </c>
      <c r="F348" s="2">
        <v>-414039.332301535</v>
      </c>
      <c r="G348" s="2">
        <v>3882.5659653299999</v>
      </c>
      <c r="H348" s="2">
        <v>0</v>
      </c>
      <c r="I348" s="2">
        <v>0</v>
      </c>
      <c r="J348" s="2">
        <v>0</v>
      </c>
      <c r="K348" s="2">
        <v>0</v>
      </c>
    </row>
    <row r="349" spans="1:12" x14ac:dyDescent="0.3">
      <c r="A349" s="1">
        <v>2031</v>
      </c>
      <c r="B349" s="1">
        <v>11</v>
      </c>
      <c r="C349" s="2">
        <v>158302.33008103899</v>
      </c>
      <c r="D349" s="2">
        <v>375941.45900411898</v>
      </c>
      <c r="E349" s="2">
        <v>195584.77708627901</v>
      </c>
      <c r="F349" s="2">
        <v>-414748.55999226298</v>
      </c>
      <c r="G349" s="2">
        <v>1524.6539829042999</v>
      </c>
      <c r="H349" s="2">
        <v>0</v>
      </c>
      <c r="I349" s="2">
        <v>0</v>
      </c>
      <c r="J349" s="2">
        <v>0</v>
      </c>
      <c r="K349" s="2">
        <v>0</v>
      </c>
    </row>
    <row r="350" spans="1:12" x14ac:dyDescent="0.3">
      <c r="A350" s="1">
        <v>2031</v>
      </c>
      <c r="B350" s="1">
        <v>12</v>
      </c>
      <c r="C350" s="2">
        <v>157461.13396790199</v>
      </c>
      <c r="D350" s="2">
        <v>375941.45900411898</v>
      </c>
      <c r="E350" s="2">
        <v>196196.59411839899</v>
      </c>
      <c r="F350" s="2">
        <v>-415460.18500406598</v>
      </c>
      <c r="G350" s="2">
        <v>783.26584945060597</v>
      </c>
      <c r="H350" s="2">
        <v>0</v>
      </c>
      <c r="I350" s="2">
        <v>0</v>
      </c>
      <c r="J350" s="2">
        <v>0</v>
      </c>
      <c r="K350" s="2">
        <v>0</v>
      </c>
    </row>
    <row r="351" spans="1:12" x14ac:dyDescent="0.3">
      <c r="A351" s="1">
        <v>2032</v>
      </c>
      <c r="B351" s="1">
        <v>1</v>
      </c>
      <c r="C351" s="2">
        <v>157128.84842412599</v>
      </c>
      <c r="D351" s="2">
        <v>375941.45900411898</v>
      </c>
      <c r="E351" s="2">
        <v>196858.926354661</v>
      </c>
      <c r="F351" s="2">
        <v>-416178.11830036301</v>
      </c>
      <c r="G351" s="2">
        <v>506.58136570928701</v>
      </c>
      <c r="H351" s="2">
        <v>0</v>
      </c>
      <c r="I351" s="2">
        <v>0</v>
      </c>
      <c r="J351" s="2">
        <v>0</v>
      </c>
      <c r="K351" s="2">
        <v>0</v>
      </c>
    </row>
    <row r="352" spans="1:12" x14ac:dyDescent="0.3">
      <c r="A352" s="1">
        <v>2032</v>
      </c>
      <c r="B352" s="1">
        <v>2</v>
      </c>
      <c r="C352" s="2">
        <v>157122.88418626101</v>
      </c>
      <c r="D352" s="2">
        <v>375941.45900411898</v>
      </c>
      <c r="E352" s="2">
        <v>197382.69889257301</v>
      </c>
      <c r="F352" s="2">
        <v>-416880.46523127699</v>
      </c>
      <c r="G352" s="2">
        <v>679.19152084573898</v>
      </c>
      <c r="H352" s="2">
        <v>0</v>
      </c>
      <c r="I352" s="2">
        <v>0</v>
      </c>
      <c r="J352" s="2">
        <v>0</v>
      </c>
      <c r="K352" s="2">
        <v>0</v>
      </c>
    </row>
    <row r="353" spans="1:11" x14ac:dyDescent="0.3">
      <c r="A353" s="1">
        <v>2032</v>
      </c>
      <c r="B353" s="1">
        <v>3</v>
      </c>
      <c r="C353" s="2">
        <v>157480.07959238999</v>
      </c>
      <c r="D353" s="2">
        <v>375941.45900411898</v>
      </c>
      <c r="E353" s="2">
        <v>197826.46198943301</v>
      </c>
      <c r="F353" s="2">
        <v>-417578.56125121802</v>
      </c>
      <c r="G353" s="2">
        <v>1290.71985005541</v>
      </c>
      <c r="H353" s="2">
        <v>0</v>
      </c>
      <c r="I353" s="2">
        <v>0</v>
      </c>
      <c r="J353" s="2">
        <v>0</v>
      </c>
      <c r="K353" s="2">
        <v>0</v>
      </c>
    </row>
    <row r="354" spans="1:11" x14ac:dyDescent="0.3">
      <c r="A354" s="1">
        <v>2032</v>
      </c>
      <c r="B354" s="1">
        <v>4</v>
      </c>
      <c r="C354" s="2">
        <v>158289.26843108301</v>
      </c>
      <c r="D354" s="2">
        <v>375941.45900411898</v>
      </c>
      <c r="E354" s="2">
        <v>198378.26135384</v>
      </c>
      <c r="F354" s="2">
        <v>-418275.71811176202</v>
      </c>
      <c r="G354" s="2">
        <v>2245.2661848861499</v>
      </c>
      <c r="H354" s="2">
        <v>0</v>
      </c>
      <c r="I354" s="2">
        <v>0</v>
      </c>
      <c r="J354" s="2">
        <v>0</v>
      </c>
      <c r="K354" s="2">
        <v>0</v>
      </c>
    </row>
    <row r="355" spans="1:11" x14ac:dyDescent="0.3">
      <c r="A355" s="1">
        <v>2032</v>
      </c>
      <c r="B355" s="1">
        <v>5</v>
      </c>
      <c r="C355" s="2">
        <v>159795.565796788</v>
      </c>
      <c r="D355" s="2">
        <v>375941.45900411898</v>
      </c>
      <c r="E355" s="2">
        <v>198721.99659096001</v>
      </c>
      <c r="F355" s="2">
        <v>-418975.90633442602</v>
      </c>
      <c r="G355" s="2">
        <v>4108.0165361355002</v>
      </c>
      <c r="H355" s="2">
        <v>0</v>
      </c>
      <c r="I355" s="2">
        <v>0</v>
      </c>
      <c r="J355" s="2">
        <v>0</v>
      </c>
      <c r="K355" s="2">
        <v>0</v>
      </c>
    </row>
    <row r="356" spans="1:11" x14ac:dyDescent="0.3">
      <c r="A356" s="1">
        <v>2032</v>
      </c>
      <c r="B356" s="1">
        <v>6</v>
      </c>
      <c r="C356" s="2">
        <v>160658.36821122799</v>
      </c>
      <c r="D356" s="2">
        <v>375941.45900411898</v>
      </c>
      <c r="E356" s="2">
        <v>199025.58148984599</v>
      </c>
      <c r="F356" s="2">
        <v>-419679.55506247102</v>
      </c>
      <c r="G356" s="2">
        <v>5370.8827797335098</v>
      </c>
      <c r="H356" s="2">
        <v>0</v>
      </c>
      <c r="I356" s="2">
        <v>0</v>
      </c>
      <c r="J356" s="2">
        <v>0</v>
      </c>
      <c r="K356" s="2">
        <v>0</v>
      </c>
    </row>
    <row r="357" spans="1:11" x14ac:dyDescent="0.3">
      <c r="A357" s="1">
        <v>2032</v>
      </c>
      <c r="B357" s="1">
        <v>7</v>
      </c>
      <c r="C357" s="2">
        <v>161279.587835477</v>
      </c>
      <c r="D357" s="2">
        <v>375941.45900411898</v>
      </c>
      <c r="E357" s="2">
        <v>199388.516060244</v>
      </c>
      <c r="F357" s="2">
        <v>-420374.40880978398</v>
      </c>
      <c r="G357" s="2">
        <v>6324.0215808978401</v>
      </c>
      <c r="H357" s="2">
        <v>0</v>
      </c>
      <c r="I357" s="2">
        <v>0</v>
      </c>
      <c r="J357" s="2">
        <v>0</v>
      </c>
      <c r="K357" s="2">
        <v>0</v>
      </c>
    </row>
    <row r="358" spans="1:11" x14ac:dyDescent="0.3">
      <c r="A358" s="1">
        <v>2032</v>
      </c>
      <c r="B358" s="1">
        <v>8</v>
      </c>
      <c r="C358" s="2">
        <v>160865.07650384799</v>
      </c>
      <c r="D358" s="2">
        <v>375941.45900411898</v>
      </c>
      <c r="E358" s="2">
        <v>199611.341080007</v>
      </c>
      <c r="F358" s="2">
        <v>-421086.131976176</v>
      </c>
      <c r="G358" s="2">
        <v>6398.4083958976398</v>
      </c>
      <c r="H358" s="2">
        <v>0</v>
      </c>
      <c r="I358" s="2">
        <v>0</v>
      </c>
      <c r="J358" s="2">
        <v>0</v>
      </c>
      <c r="K358" s="2">
        <v>0</v>
      </c>
    </row>
    <row r="359" spans="1:11" x14ac:dyDescent="0.3">
      <c r="A359" s="1">
        <v>2032</v>
      </c>
      <c r="B359" s="1">
        <v>9</v>
      </c>
      <c r="C359" s="2">
        <v>159455.056596776</v>
      </c>
      <c r="D359" s="2">
        <v>375941.45900411898</v>
      </c>
      <c r="E359" s="2">
        <v>199847.558208109</v>
      </c>
      <c r="F359" s="2">
        <v>-421804.27043149603</v>
      </c>
      <c r="G359" s="2">
        <v>5470.3098160441896</v>
      </c>
      <c r="H359" s="2">
        <v>0</v>
      </c>
      <c r="I359" s="2">
        <v>0</v>
      </c>
      <c r="J359" s="2">
        <v>0</v>
      </c>
      <c r="K359" s="2">
        <v>0</v>
      </c>
    </row>
    <row r="360" spans="1:11" x14ac:dyDescent="0.3">
      <c r="A360" s="1">
        <v>2032</v>
      </c>
      <c r="B360" s="1">
        <v>10</v>
      </c>
      <c r="C360" s="2">
        <v>157261.33312866499</v>
      </c>
      <c r="D360" s="2">
        <v>375941.45900411898</v>
      </c>
      <c r="E360" s="2">
        <v>199943.584871428</v>
      </c>
      <c r="F360" s="2">
        <v>-422506.27671221201</v>
      </c>
      <c r="G360" s="2">
        <v>3882.5659653299999</v>
      </c>
      <c r="H360" s="2">
        <v>0</v>
      </c>
      <c r="I360" s="2">
        <v>0</v>
      </c>
      <c r="J360" s="2">
        <v>0</v>
      </c>
      <c r="K360" s="2">
        <v>0</v>
      </c>
    </row>
    <row r="361" spans="1:11" x14ac:dyDescent="0.3">
      <c r="A361" s="1">
        <v>2032</v>
      </c>
      <c r="B361" s="1">
        <v>11</v>
      </c>
      <c r="C361" s="2">
        <v>154589.555501314</v>
      </c>
      <c r="D361" s="2">
        <v>375941.45900411898</v>
      </c>
      <c r="E361" s="2">
        <v>200366.64081716101</v>
      </c>
      <c r="F361" s="2">
        <v>-423243.19830286998</v>
      </c>
      <c r="G361" s="2">
        <v>1524.6539829042999</v>
      </c>
      <c r="H361" s="2">
        <v>0</v>
      </c>
      <c r="I361" s="2">
        <v>0</v>
      </c>
      <c r="J361" s="2">
        <v>0</v>
      </c>
      <c r="K361" s="2">
        <v>0</v>
      </c>
    </row>
    <row r="362" spans="1:11" x14ac:dyDescent="0.3">
      <c r="A362" s="1">
        <v>2032</v>
      </c>
      <c r="B362" s="1">
        <v>12</v>
      </c>
      <c r="C362" s="2">
        <v>153585.78899315101</v>
      </c>
      <c r="D362" s="2">
        <v>375941.45900411898</v>
      </c>
      <c r="E362" s="2">
        <v>200846.92447768399</v>
      </c>
      <c r="F362" s="2">
        <v>-423985.86033810198</v>
      </c>
      <c r="G362" s="2">
        <v>783.26584945060597</v>
      </c>
      <c r="H362" s="2">
        <v>0</v>
      </c>
      <c r="I362" s="2">
        <v>0</v>
      </c>
      <c r="J362" s="2">
        <v>0</v>
      </c>
      <c r="K362" s="2">
        <v>0</v>
      </c>
    </row>
    <row r="363" spans="1:11" x14ac:dyDescent="0.3">
      <c r="A363" s="1">
        <v>2033</v>
      </c>
      <c r="B363" s="1">
        <v>1</v>
      </c>
      <c r="C363" s="2">
        <v>153115.44935726901</v>
      </c>
      <c r="D363" s="2">
        <v>375941.45900411898</v>
      </c>
      <c r="E363" s="2">
        <v>201395.73175297599</v>
      </c>
      <c r="F363" s="2">
        <v>-424728.32276553498</v>
      </c>
      <c r="G363" s="2">
        <v>506.58136570928701</v>
      </c>
      <c r="H363" s="2">
        <v>0</v>
      </c>
      <c r="I363" s="2">
        <v>0</v>
      </c>
      <c r="J363" s="2">
        <v>0</v>
      </c>
      <c r="K363" s="2">
        <v>0</v>
      </c>
    </row>
    <row r="364" spans="1:11" x14ac:dyDescent="0.3">
      <c r="A364" s="1">
        <v>2033</v>
      </c>
      <c r="B364" s="1">
        <v>2</v>
      </c>
      <c r="C364" s="2">
        <v>152925.31781276999</v>
      </c>
      <c r="D364" s="2">
        <v>375941.45900411898</v>
      </c>
      <c r="E364" s="2">
        <v>201772.31881143601</v>
      </c>
      <c r="F364" s="2">
        <v>-425467.65152363101</v>
      </c>
      <c r="G364" s="2">
        <v>679.19152084573898</v>
      </c>
      <c r="H364" s="2">
        <v>0</v>
      </c>
      <c r="I364" s="2">
        <v>0</v>
      </c>
      <c r="J364" s="2">
        <v>0</v>
      </c>
      <c r="K364" s="2">
        <v>0</v>
      </c>
    </row>
    <row r="365" spans="1:11" x14ac:dyDescent="0.3">
      <c r="A365" s="1">
        <v>2033</v>
      </c>
      <c r="B365" s="1">
        <v>3</v>
      </c>
      <c r="C365" s="2">
        <v>153103.00183584899</v>
      </c>
      <c r="D365" s="2">
        <v>375941.45900411898</v>
      </c>
      <c r="E365" s="2">
        <v>202077.56175403201</v>
      </c>
      <c r="F365" s="2">
        <v>-426206.738772357</v>
      </c>
      <c r="G365" s="2">
        <v>1290.71985005541</v>
      </c>
      <c r="H365" s="2">
        <v>0</v>
      </c>
      <c r="I365" s="2">
        <v>0</v>
      </c>
      <c r="J365" s="2">
        <v>0</v>
      </c>
      <c r="K365" s="2">
        <v>0</v>
      </c>
    </row>
    <row r="366" spans="1:11" x14ac:dyDescent="0.3">
      <c r="A366" s="1">
        <v>2033</v>
      </c>
      <c r="B366" s="1">
        <v>4</v>
      </c>
      <c r="C366" s="2">
        <v>153712.484140029</v>
      </c>
      <c r="D366" s="2">
        <v>375941.45900411898</v>
      </c>
      <c r="E366" s="2">
        <v>202461.23765629399</v>
      </c>
      <c r="F366" s="2">
        <v>-426935.47870526899</v>
      </c>
      <c r="G366" s="2">
        <v>2245.2661848861499</v>
      </c>
      <c r="H366" s="2">
        <v>0</v>
      </c>
      <c r="I366" s="2">
        <v>0</v>
      </c>
      <c r="J366" s="2">
        <v>0</v>
      </c>
      <c r="K366" s="2">
        <v>0</v>
      </c>
    </row>
    <row r="367" spans="1:11" x14ac:dyDescent="0.3">
      <c r="A367" s="1">
        <v>2033</v>
      </c>
      <c r="B367" s="1">
        <v>5</v>
      </c>
      <c r="C367" s="2">
        <v>155063.82525421801</v>
      </c>
      <c r="D367" s="2">
        <v>375941.45900411898</v>
      </c>
      <c r="E367" s="2">
        <v>202702.186331189</v>
      </c>
      <c r="F367" s="2">
        <v>-427687.83661722502</v>
      </c>
      <c r="G367" s="2">
        <v>4108.0165361355002</v>
      </c>
      <c r="H367" s="2">
        <v>0</v>
      </c>
      <c r="I367" s="2">
        <v>0</v>
      </c>
      <c r="J367" s="2">
        <v>0</v>
      </c>
      <c r="K367" s="2">
        <v>0</v>
      </c>
    </row>
    <row r="368" spans="1:11" x14ac:dyDescent="0.3">
      <c r="A368" s="1">
        <v>2033</v>
      </c>
      <c r="B368" s="1">
        <v>6</v>
      </c>
      <c r="C368" s="2">
        <v>155779.36707919301</v>
      </c>
      <c r="D368" s="2">
        <v>375941.45900411898</v>
      </c>
      <c r="E368" s="2">
        <v>202913.42362858399</v>
      </c>
      <c r="F368" s="2">
        <v>-428446.39833324298</v>
      </c>
      <c r="G368" s="2">
        <v>5370.8827797335098</v>
      </c>
      <c r="H368" s="2">
        <v>0</v>
      </c>
      <c r="I368" s="2">
        <v>0</v>
      </c>
      <c r="J368" s="2">
        <v>0</v>
      </c>
      <c r="K368" s="2">
        <v>0</v>
      </c>
    </row>
    <row r="369" spans="1:11" x14ac:dyDescent="0.3">
      <c r="A369" s="1">
        <v>2033</v>
      </c>
      <c r="B369" s="1">
        <v>7</v>
      </c>
      <c r="C369" s="2">
        <v>156248.61724427299</v>
      </c>
      <c r="D369" s="2">
        <v>375941.45900411898</v>
      </c>
      <c r="E369" s="2">
        <v>203183.943033082</v>
      </c>
      <c r="F369" s="2">
        <v>-429200.806373826</v>
      </c>
      <c r="G369" s="2">
        <v>6324.0215808978401</v>
      </c>
      <c r="H369" s="2">
        <v>0</v>
      </c>
      <c r="I369" s="2">
        <v>0</v>
      </c>
      <c r="J369" s="2">
        <v>0</v>
      </c>
      <c r="K369" s="2">
        <v>0</v>
      </c>
    </row>
    <row r="370" spans="1:11" x14ac:dyDescent="0.3">
      <c r="A370" s="1">
        <v>2033</v>
      </c>
      <c r="B370" s="1">
        <v>8</v>
      </c>
      <c r="C370" s="2">
        <v>155680.94823215401</v>
      </c>
      <c r="D370" s="2">
        <v>375941.45900411898</v>
      </c>
      <c r="E370" s="2">
        <v>203302.70870517101</v>
      </c>
      <c r="F370" s="2">
        <v>-429961.62787303398</v>
      </c>
      <c r="G370" s="2">
        <v>6398.4083958976398</v>
      </c>
      <c r="H370" s="2">
        <v>0</v>
      </c>
      <c r="I370" s="2">
        <v>0</v>
      </c>
      <c r="J370" s="2">
        <v>0</v>
      </c>
      <c r="K370" s="2">
        <v>0</v>
      </c>
    </row>
    <row r="371" spans="1:11" x14ac:dyDescent="0.3">
      <c r="A371" s="1">
        <v>2033</v>
      </c>
      <c r="B371" s="1">
        <v>9</v>
      </c>
      <c r="C371" s="2">
        <v>154130.254419153</v>
      </c>
      <c r="D371" s="2">
        <v>375941.45900411898</v>
      </c>
      <c r="E371" s="2">
        <v>203441.72568097399</v>
      </c>
      <c r="F371" s="2">
        <v>-430723.24008198403</v>
      </c>
      <c r="G371" s="2">
        <v>5470.3098160441896</v>
      </c>
      <c r="H371" s="2">
        <v>0</v>
      </c>
      <c r="I371" s="2">
        <v>0</v>
      </c>
      <c r="J371" s="2">
        <v>0</v>
      </c>
      <c r="K371" s="2">
        <v>0</v>
      </c>
    </row>
    <row r="372" spans="1:11" x14ac:dyDescent="0.3">
      <c r="A372" s="1">
        <v>2033</v>
      </c>
      <c r="B372" s="1">
        <v>10</v>
      </c>
      <c r="C372" s="2">
        <v>151733.789943604</v>
      </c>
      <c r="D372" s="2">
        <v>375941.45900411898</v>
      </c>
      <c r="E372" s="2">
        <v>203390.013433769</v>
      </c>
      <c r="F372" s="2">
        <v>-431480.24845961301</v>
      </c>
      <c r="G372" s="2">
        <v>3882.5659653299999</v>
      </c>
      <c r="H372" s="2">
        <v>0</v>
      </c>
      <c r="I372" s="2">
        <v>0</v>
      </c>
      <c r="J372" s="2">
        <v>0</v>
      </c>
      <c r="K372" s="2">
        <v>0</v>
      </c>
    </row>
    <row r="373" spans="1:11" x14ac:dyDescent="0.3">
      <c r="A373" s="1">
        <v>2033</v>
      </c>
      <c r="B373" s="1">
        <v>11</v>
      </c>
      <c r="C373" s="2">
        <v>149003.40966543401</v>
      </c>
      <c r="D373" s="2">
        <v>375941.45900411898</v>
      </c>
      <c r="E373" s="2">
        <v>203785.71307651</v>
      </c>
      <c r="F373" s="2">
        <v>-432248.41639809898</v>
      </c>
      <c r="G373" s="2">
        <v>1524.6539829042999</v>
      </c>
      <c r="H373" s="2">
        <v>0</v>
      </c>
      <c r="I373" s="2">
        <v>0</v>
      </c>
      <c r="J373" s="2">
        <v>0</v>
      </c>
      <c r="K373" s="2">
        <v>0</v>
      </c>
    </row>
    <row r="374" spans="1:11" x14ac:dyDescent="0.3">
      <c r="A374" s="1">
        <v>2033</v>
      </c>
      <c r="B374" s="1">
        <v>12</v>
      </c>
      <c r="C374" s="2">
        <v>147960.386756928</v>
      </c>
      <c r="D374" s="2">
        <v>375941.45900411898</v>
      </c>
      <c r="E374" s="2">
        <v>204253.131514201</v>
      </c>
      <c r="F374" s="2">
        <v>-433017.46961084299</v>
      </c>
      <c r="G374" s="2">
        <v>783.26584945060597</v>
      </c>
      <c r="H374" s="2">
        <v>0</v>
      </c>
      <c r="I374" s="2">
        <v>0</v>
      </c>
      <c r="J374" s="2">
        <v>0</v>
      </c>
      <c r="K374" s="2">
        <v>0</v>
      </c>
    </row>
    <row r="375" spans="1:11" x14ac:dyDescent="0.3">
      <c r="A375" s="1">
        <v>2034</v>
      </c>
      <c r="B375" s="1">
        <v>1</v>
      </c>
      <c r="C375" s="2">
        <v>147487.396716719</v>
      </c>
      <c r="D375" s="2">
        <v>375941.45900411898</v>
      </c>
      <c r="E375" s="2">
        <v>204832.33003420499</v>
      </c>
      <c r="F375" s="2">
        <v>-433792.97368731402</v>
      </c>
      <c r="G375" s="2">
        <v>506.58136570928701</v>
      </c>
      <c r="H375" s="2">
        <v>0</v>
      </c>
      <c r="I375" s="2">
        <v>0</v>
      </c>
      <c r="J375" s="2">
        <v>0</v>
      </c>
      <c r="K375" s="2">
        <v>0</v>
      </c>
    </row>
    <row r="376" spans="1:11" x14ac:dyDescent="0.3">
      <c r="A376" s="1">
        <v>2034</v>
      </c>
      <c r="B376" s="1">
        <v>2</v>
      </c>
      <c r="C376" s="2">
        <v>147195.664612569</v>
      </c>
      <c r="D376" s="2">
        <v>375941.45900411898</v>
      </c>
      <c r="E376" s="2">
        <v>205128.32651558501</v>
      </c>
      <c r="F376" s="2">
        <v>-434553.312427981</v>
      </c>
      <c r="G376" s="2">
        <v>679.19152084573898</v>
      </c>
      <c r="H376" s="2">
        <v>0</v>
      </c>
      <c r="I376" s="2">
        <v>0</v>
      </c>
      <c r="J376" s="2">
        <v>0</v>
      </c>
      <c r="K376" s="2">
        <v>0</v>
      </c>
    </row>
    <row r="377" spans="1:11" x14ac:dyDescent="0.3">
      <c r="A377" s="1">
        <v>2034</v>
      </c>
      <c r="B377" s="1">
        <v>3</v>
      </c>
      <c r="C377" s="2">
        <v>147254.056611215</v>
      </c>
      <c r="D377" s="2">
        <v>375941.45900411898</v>
      </c>
      <c r="E377" s="2">
        <v>205331.588200228</v>
      </c>
      <c r="F377" s="2">
        <v>-435309.71044318698</v>
      </c>
      <c r="G377" s="2">
        <v>1290.71985005541</v>
      </c>
      <c r="H377" s="2">
        <v>0</v>
      </c>
      <c r="I377" s="2">
        <v>0</v>
      </c>
      <c r="J377" s="2">
        <v>0</v>
      </c>
      <c r="K377" s="2">
        <v>0</v>
      </c>
    </row>
    <row r="378" spans="1:11" x14ac:dyDescent="0.3">
      <c r="A378" s="1">
        <v>2034</v>
      </c>
      <c r="B378" s="1">
        <v>4</v>
      </c>
      <c r="C378" s="2">
        <v>147689.45032690899</v>
      </c>
      <c r="D378" s="2">
        <v>375941.45900411898</v>
      </c>
      <c r="E378" s="2">
        <v>205569.61832940701</v>
      </c>
      <c r="F378" s="2">
        <v>-436066.89319150301</v>
      </c>
      <c r="G378" s="2">
        <v>2245.2661848861499</v>
      </c>
      <c r="H378" s="2">
        <v>0</v>
      </c>
      <c r="I378" s="2">
        <v>0</v>
      </c>
      <c r="J378" s="2">
        <v>0</v>
      </c>
      <c r="K378" s="2">
        <v>0</v>
      </c>
    </row>
    <row r="379" spans="1:11" x14ac:dyDescent="0.3">
      <c r="A379" s="1">
        <v>2034</v>
      </c>
      <c r="B379" s="1">
        <v>5</v>
      </c>
      <c r="C379" s="2">
        <v>148994.013809358</v>
      </c>
      <c r="D379" s="2">
        <v>375941.45900411898</v>
      </c>
      <c r="E379" s="2">
        <v>205768.15069774399</v>
      </c>
      <c r="F379" s="2">
        <v>-436823.612428641</v>
      </c>
      <c r="G379" s="2">
        <v>4108.0165361355002</v>
      </c>
      <c r="H379" s="2">
        <v>0</v>
      </c>
      <c r="I379" s="2">
        <v>0</v>
      </c>
      <c r="J379" s="2">
        <v>0</v>
      </c>
      <c r="K379" s="2">
        <v>0</v>
      </c>
    </row>
    <row r="380" spans="1:11" x14ac:dyDescent="0.3">
      <c r="A380" s="1">
        <v>2034</v>
      </c>
      <c r="B380" s="1">
        <v>6</v>
      </c>
      <c r="C380" s="2">
        <v>149708.13207160099</v>
      </c>
      <c r="D380" s="2">
        <v>375941.45900411898</v>
      </c>
      <c r="E380" s="2">
        <v>205977.619013316</v>
      </c>
      <c r="F380" s="2">
        <v>-437581.82872556697</v>
      </c>
      <c r="G380" s="2">
        <v>5370.8827797335098</v>
      </c>
      <c r="H380" s="2">
        <v>0</v>
      </c>
      <c r="I380" s="2">
        <v>0</v>
      </c>
      <c r="J380" s="2">
        <v>0</v>
      </c>
      <c r="K380" s="2">
        <v>0</v>
      </c>
    </row>
    <row r="381" spans="1:11" x14ac:dyDescent="0.3">
      <c r="A381" s="1">
        <v>2034</v>
      </c>
      <c r="B381" s="1">
        <v>7</v>
      </c>
      <c r="C381" s="2">
        <v>150132.99409935999</v>
      </c>
      <c r="D381" s="2">
        <v>375941.45900411898</v>
      </c>
      <c r="E381" s="2">
        <v>206204.68695894899</v>
      </c>
      <c r="F381" s="2">
        <v>-438337.17344460601</v>
      </c>
      <c r="G381" s="2">
        <v>6324.0215808978401</v>
      </c>
      <c r="H381" s="2">
        <v>0</v>
      </c>
      <c r="I381" s="2">
        <v>0</v>
      </c>
      <c r="J381" s="2">
        <v>0</v>
      </c>
      <c r="K381" s="2">
        <v>0</v>
      </c>
    </row>
    <row r="382" spans="1:11" x14ac:dyDescent="0.3">
      <c r="A382" s="1">
        <v>2034</v>
      </c>
      <c r="B382" s="1">
        <v>8</v>
      </c>
      <c r="C382" s="2">
        <v>149608.82013490601</v>
      </c>
      <c r="D382" s="2">
        <v>375941.45900411898</v>
      </c>
      <c r="E382" s="2">
        <v>206366.49711876601</v>
      </c>
      <c r="F382" s="2">
        <v>-439097.54438387702</v>
      </c>
      <c r="G382" s="2">
        <v>6398.4083958976398</v>
      </c>
      <c r="H382" s="2">
        <v>0</v>
      </c>
      <c r="I382" s="2">
        <v>0</v>
      </c>
      <c r="J382" s="2">
        <v>0</v>
      </c>
      <c r="K382" s="2">
        <v>0</v>
      </c>
    </row>
    <row r="383" spans="1:11" x14ac:dyDescent="0.3">
      <c r="A383" s="1">
        <v>2034</v>
      </c>
      <c r="B383" s="1">
        <v>9</v>
      </c>
      <c r="C383" s="2">
        <v>148096.24963213201</v>
      </c>
      <c r="D383" s="2">
        <v>375941.45900411898</v>
      </c>
      <c r="E383" s="2">
        <v>206544.84605653101</v>
      </c>
      <c r="F383" s="2">
        <v>-439860.36524456198</v>
      </c>
      <c r="G383" s="2">
        <v>5470.3098160441896</v>
      </c>
      <c r="H383" s="2">
        <v>0</v>
      </c>
      <c r="I383" s="2">
        <v>0</v>
      </c>
      <c r="J383" s="2">
        <v>0</v>
      </c>
      <c r="K383" s="2">
        <v>0</v>
      </c>
    </row>
    <row r="384" spans="1:11" x14ac:dyDescent="0.3">
      <c r="A384" s="1">
        <v>2034</v>
      </c>
      <c r="B384" s="1">
        <v>10</v>
      </c>
      <c r="C384" s="2">
        <v>145784.149888101</v>
      </c>
      <c r="D384" s="2">
        <v>375941.45900411898</v>
      </c>
      <c r="E384" s="2">
        <v>206576.07873067699</v>
      </c>
      <c r="F384" s="2">
        <v>-440615.95381202502</v>
      </c>
      <c r="G384" s="2">
        <v>3882.5659653299999</v>
      </c>
      <c r="H384" s="2">
        <v>0</v>
      </c>
      <c r="I384" s="2">
        <v>0</v>
      </c>
      <c r="J384" s="2">
        <v>0</v>
      </c>
      <c r="K384" s="2">
        <v>0</v>
      </c>
    </row>
    <row r="385" spans="1:11" x14ac:dyDescent="0.3">
      <c r="A385" s="1">
        <v>2034</v>
      </c>
      <c r="B385" s="1">
        <v>11</v>
      </c>
      <c r="C385" s="2">
        <v>143027.65618031201</v>
      </c>
      <c r="D385" s="2">
        <v>375941.45900411898</v>
      </c>
      <c r="E385" s="2">
        <v>206949.498175549</v>
      </c>
      <c r="F385" s="2">
        <v>-441387.95498226001</v>
      </c>
      <c r="G385" s="2">
        <v>1524.6539829042999</v>
      </c>
      <c r="H385" s="2">
        <v>0</v>
      </c>
      <c r="I385" s="2">
        <v>0</v>
      </c>
      <c r="J385" s="2">
        <v>0</v>
      </c>
      <c r="K385" s="2">
        <v>0</v>
      </c>
    </row>
    <row r="386" spans="1:11" x14ac:dyDescent="0.3">
      <c r="A386" s="1">
        <v>2034</v>
      </c>
      <c r="B386" s="1">
        <v>12</v>
      </c>
      <c r="C386" s="2">
        <v>141944.582264141</v>
      </c>
      <c r="D386" s="2">
        <v>375941.45900411898</v>
      </c>
      <c r="E386" s="2">
        <v>207381.67391038401</v>
      </c>
      <c r="F386" s="2">
        <v>-442161.81649981299</v>
      </c>
      <c r="G386" s="2">
        <v>783.26584945060597</v>
      </c>
      <c r="H386" s="2">
        <v>0</v>
      </c>
      <c r="I386" s="2">
        <v>0</v>
      </c>
      <c r="J386" s="2">
        <v>0</v>
      </c>
      <c r="K386" s="2">
        <v>0</v>
      </c>
    </row>
    <row r="387" spans="1:11" x14ac:dyDescent="0.3">
      <c r="A387" s="1">
        <v>2035</v>
      </c>
      <c r="B387" s="1">
        <v>1</v>
      </c>
      <c r="C387" s="2">
        <v>141391.686278543</v>
      </c>
      <c r="D387" s="2">
        <v>375941.45900411898</v>
      </c>
      <c r="E387" s="2">
        <v>207884.26577093199</v>
      </c>
      <c r="F387" s="2">
        <v>-442940.619862216</v>
      </c>
      <c r="G387" s="2">
        <v>506.58136570928701</v>
      </c>
      <c r="H387" s="2">
        <v>0</v>
      </c>
      <c r="I387" s="2">
        <v>0</v>
      </c>
      <c r="J387" s="2">
        <v>0</v>
      </c>
      <c r="K387" s="2">
        <v>0</v>
      </c>
    </row>
    <row r="388" spans="1:11" x14ac:dyDescent="0.3">
      <c r="A388" s="1">
        <v>2035</v>
      </c>
      <c r="B388" s="1">
        <v>2</v>
      </c>
      <c r="C388" s="2">
        <v>141120.992951238</v>
      </c>
      <c r="D388" s="2">
        <v>375941.45900411898</v>
      </c>
      <c r="E388" s="2">
        <v>208207.471872808</v>
      </c>
      <c r="F388" s="2">
        <v>-443707.12944653502</v>
      </c>
      <c r="G388" s="2">
        <v>679.19152084573898</v>
      </c>
      <c r="H388" s="2">
        <v>0</v>
      </c>
      <c r="I388" s="2">
        <v>0</v>
      </c>
      <c r="J388" s="2">
        <v>0</v>
      </c>
      <c r="K388" s="2">
        <v>0</v>
      </c>
    </row>
    <row r="389" spans="1:11" x14ac:dyDescent="0.3">
      <c r="A389" s="1">
        <v>2035</v>
      </c>
      <c r="B389" s="1">
        <v>3</v>
      </c>
      <c r="C389" s="2">
        <v>141222.01602474201</v>
      </c>
      <c r="D389" s="2">
        <v>375941.45900411898</v>
      </c>
      <c r="E389" s="2">
        <v>208460.289141827</v>
      </c>
      <c r="F389" s="2">
        <v>-444470.45197125903</v>
      </c>
      <c r="G389" s="2">
        <v>1290.71985005541</v>
      </c>
      <c r="H389" s="2">
        <v>0</v>
      </c>
      <c r="I389" s="2">
        <v>0</v>
      </c>
      <c r="J389" s="2">
        <v>0</v>
      </c>
      <c r="K389" s="2">
        <v>0</v>
      </c>
    </row>
    <row r="390" spans="1:11" x14ac:dyDescent="0.3">
      <c r="A390" s="1">
        <v>2035</v>
      </c>
      <c r="B390" s="1">
        <v>4</v>
      </c>
      <c r="C390" s="2">
        <v>141726.64386373601</v>
      </c>
      <c r="D390" s="2">
        <v>375941.45900411898</v>
      </c>
      <c r="E390" s="2">
        <v>208772.611180142</v>
      </c>
      <c r="F390" s="2">
        <v>-445232.69250541099</v>
      </c>
      <c r="G390" s="2">
        <v>2245.2661848861499</v>
      </c>
      <c r="H390" s="2">
        <v>0</v>
      </c>
      <c r="I390" s="2">
        <v>0</v>
      </c>
      <c r="J390" s="2">
        <v>0</v>
      </c>
      <c r="K390" s="2">
        <v>0</v>
      </c>
    </row>
    <row r="391" spans="1:11" x14ac:dyDescent="0.3">
      <c r="A391" s="1">
        <v>2035</v>
      </c>
      <c r="B391" s="1">
        <v>5</v>
      </c>
      <c r="C391" s="2">
        <v>143051.15264650201</v>
      </c>
      <c r="D391" s="2">
        <v>375941.45900411898</v>
      </c>
      <c r="E391" s="2">
        <v>209000.07880270301</v>
      </c>
      <c r="F391" s="2">
        <v>-445998.40169645601</v>
      </c>
      <c r="G391" s="2">
        <v>4108.0165361355002</v>
      </c>
      <c r="H391" s="2">
        <v>0</v>
      </c>
      <c r="I391" s="2">
        <v>0</v>
      </c>
      <c r="J391" s="2">
        <v>0</v>
      </c>
      <c r="K391" s="2">
        <v>0</v>
      </c>
    </row>
    <row r="392" spans="1:11" x14ac:dyDescent="0.3">
      <c r="A392" s="1">
        <v>2035</v>
      </c>
      <c r="B392" s="1">
        <v>6</v>
      </c>
      <c r="C392" s="2">
        <v>143760.572396428</v>
      </c>
      <c r="D392" s="2">
        <v>375941.45900411898</v>
      </c>
      <c r="E392" s="2">
        <v>209214.65353661799</v>
      </c>
      <c r="F392" s="2">
        <v>-446766.42292404303</v>
      </c>
      <c r="G392" s="2">
        <v>5370.8827797335098</v>
      </c>
      <c r="H392" s="2">
        <v>0</v>
      </c>
      <c r="I392" s="2">
        <v>0</v>
      </c>
      <c r="J392" s="2">
        <v>0</v>
      </c>
      <c r="K392" s="2">
        <v>0</v>
      </c>
    </row>
    <row r="393" spans="1:11" x14ac:dyDescent="0.3">
      <c r="A393" s="1">
        <v>2035</v>
      </c>
      <c r="B393" s="1">
        <v>7</v>
      </c>
      <c r="C393" s="2">
        <v>144183.88228344099</v>
      </c>
      <c r="D393" s="2">
        <v>375941.45900411898</v>
      </c>
      <c r="E393" s="2">
        <v>209448.89380913501</v>
      </c>
      <c r="F393" s="2">
        <v>-447530.49211071001</v>
      </c>
      <c r="G393" s="2">
        <v>6324.0215808978401</v>
      </c>
      <c r="H393" s="2">
        <v>0</v>
      </c>
      <c r="I393" s="2">
        <v>0</v>
      </c>
      <c r="J393" s="2">
        <v>0</v>
      </c>
      <c r="K393" s="2">
        <v>0</v>
      </c>
    </row>
    <row r="394" spans="1:11" x14ac:dyDescent="0.3">
      <c r="A394" s="1">
        <v>2035</v>
      </c>
      <c r="B394" s="1">
        <v>8</v>
      </c>
      <c r="C394" s="2">
        <v>143652.983954094</v>
      </c>
      <c r="D394" s="2">
        <v>375941.45900411898</v>
      </c>
      <c r="E394" s="2">
        <v>209614.47731583301</v>
      </c>
      <c r="F394" s="2">
        <v>-448301.36076175497</v>
      </c>
      <c r="G394" s="2">
        <v>6398.4083958976398</v>
      </c>
      <c r="H394" s="2">
        <v>0</v>
      </c>
      <c r="I394" s="2">
        <v>0</v>
      </c>
      <c r="J394" s="2">
        <v>0</v>
      </c>
      <c r="K394" s="2">
        <v>0</v>
      </c>
    </row>
    <row r="395" spans="1:11" x14ac:dyDescent="0.3">
      <c r="A395" s="1">
        <v>2035</v>
      </c>
      <c r="B395" s="1">
        <v>9</v>
      </c>
      <c r="C395" s="2">
        <v>142153.496656515</v>
      </c>
      <c r="D395" s="2">
        <v>375941.45900411898</v>
      </c>
      <c r="E395" s="2">
        <v>209817.25417972301</v>
      </c>
      <c r="F395" s="2">
        <v>-449075.52634337102</v>
      </c>
      <c r="G395" s="2">
        <v>5470.3098160441896</v>
      </c>
      <c r="H395" s="2">
        <v>0</v>
      </c>
      <c r="I395" s="2">
        <v>0</v>
      </c>
      <c r="J395" s="2">
        <v>0</v>
      </c>
      <c r="K395" s="2">
        <v>0</v>
      </c>
    </row>
    <row r="396" spans="1:11" x14ac:dyDescent="0.3">
      <c r="A396" s="1">
        <v>2035</v>
      </c>
      <c r="B396" s="1">
        <v>10</v>
      </c>
      <c r="C396" s="2">
        <v>139805.10912501</v>
      </c>
      <c r="D396" s="2">
        <v>375941.45900411898</v>
      </c>
      <c r="E396" s="2">
        <v>209819.019528581</v>
      </c>
      <c r="F396" s="2">
        <v>-449837.93537302001</v>
      </c>
      <c r="G396" s="2">
        <v>3882.5659653299999</v>
      </c>
      <c r="H396" s="2">
        <v>0</v>
      </c>
      <c r="I396" s="2">
        <v>0</v>
      </c>
      <c r="J396" s="2">
        <v>0</v>
      </c>
      <c r="K396" s="2">
        <v>0</v>
      </c>
    </row>
    <row r="397" spans="1:11" x14ac:dyDescent="0.3">
      <c r="A397" s="1">
        <v>2035</v>
      </c>
      <c r="B397" s="1">
        <v>11</v>
      </c>
      <c r="C397" s="2">
        <v>137129.70864491799</v>
      </c>
      <c r="D397" s="2">
        <v>375941.45900411898</v>
      </c>
      <c r="E397" s="2">
        <v>210289.086436479</v>
      </c>
      <c r="F397" s="2">
        <v>-450625.49077858502</v>
      </c>
      <c r="G397" s="2">
        <v>1524.6539829042999</v>
      </c>
      <c r="H397" s="2">
        <v>0</v>
      </c>
      <c r="I397" s="2">
        <v>0</v>
      </c>
      <c r="J397" s="2">
        <v>0</v>
      </c>
      <c r="K397" s="2">
        <v>0</v>
      </c>
    </row>
    <row r="398" spans="1:11" x14ac:dyDescent="0.3">
      <c r="A398" s="1">
        <v>2035</v>
      </c>
      <c r="B398" s="1">
        <v>12</v>
      </c>
      <c r="C398" s="2">
        <v>136129.57640094901</v>
      </c>
      <c r="D398" s="2">
        <v>375941.45900411898</v>
      </c>
      <c r="E398" s="2">
        <v>210823.90744494999</v>
      </c>
      <c r="F398" s="2">
        <v>-451419.05589756998</v>
      </c>
      <c r="G398" s="2">
        <v>783.26584945060597</v>
      </c>
      <c r="H398" s="2">
        <v>0</v>
      </c>
      <c r="I398" s="2">
        <v>0</v>
      </c>
      <c r="J398" s="2">
        <v>0</v>
      </c>
      <c r="K398" s="2">
        <v>0</v>
      </c>
    </row>
    <row r="399" spans="1:11" x14ac:dyDescent="0.3">
      <c r="A399" s="1">
        <v>2036</v>
      </c>
      <c r="B399" s="1">
        <v>1</v>
      </c>
      <c r="C399" s="2">
        <v>135738.66038012499</v>
      </c>
      <c r="D399" s="2">
        <v>375941.45900411898</v>
      </c>
      <c r="E399" s="2">
        <v>211496.88396163299</v>
      </c>
      <c r="F399" s="2">
        <v>-452206.26395133598</v>
      </c>
      <c r="G399" s="2">
        <v>506.58136570928701</v>
      </c>
      <c r="H399" s="2">
        <v>0</v>
      </c>
      <c r="I399" s="2">
        <v>0</v>
      </c>
      <c r="J399" s="2">
        <v>0</v>
      </c>
      <c r="K399" s="2">
        <v>0</v>
      </c>
    </row>
    <row r="400" spans="1:11" x14ac:dyDescent="0.3">
      <c r="A400" s="1">
        <v>2036</v>
      </c>
      <c r="B400" s="1">
        <v>2</v>
      </c>
      <c r="C400" s="2">
        <v>135440.457236822</v>
      </c>
      <c r="D400" s="2">
        <v>375941.45900411898</v>
      </c>
      <c r="E400" s="2">
        <v>211825.043189113</v>
      </c>
      <c r="F400" s="2">
        <v>-453005.236477256</v>
      </c>
      <c r="G400" s="2">
        <v>679.19152084573898</v>
      </c>
      <c r="H400" s="2">
        <v>0</v>
      </c>
      <c r="I400" s="2">
        <v>0</v>
      </c>
      <c r="J400" s="2">
        <v>0</v>
      </c>
      <c r="K400" s="2">
        <v>0</v>
      </c>
    </row>
    <row r="401" spans="1:11" x14ac:dyDescent="0.3">
      <c r="A401" s="1">
        <v>2036</v>
      </c>
      <c r="B401" s="1">
        <v>3</v>
      </c>
      <c r="C401" s="2">
        <v>135481.21323285199</v>
      </c>
      <c r="D401" s="2">
        <v>375941.45900411898</v>
      </c>
      <c r="E401" s="2">
        <v>212055.01522107999</v>
      </c>
      <c r="F401" s="2">
        <v>-453805.98084240197</v>
      </c>
      <c r="G401" s="2">
        <v>1290.71985005541</v>
      </c>
      <c r="H401" s="2">
        <v>0</v>
      </c>
      <c r="I401" s="2">
        <v>0</v>
      </c>
      <c r="J401" s="2">
        <v>0</v>
      </c>
      <c r="K401" s="2">
        <v>0</v>
      </c>
    </row>
    <row r="402" spans="1:11" x14ac:dyDescent="0.3">
      <c r="A402" s="1">
        <v>2036</v>
      </c>
      <c r="B402" s="1">
        <v>4</v>
      </c>
      <c r="C402" s="2">
        <v>135875.48152226501</v>
      </c>
      <c r="D402" s="2">
        <v>375941.45900411898</v>
      </c>
      <c r="E402" s="2">
        <v>212292.664322153</v>
      </c>
      <c r="F402" s="2">
        <v>-454603.90798889298</v>
      </c>
      <c r="G402" s="2">
        <v>2245.2661848861499</v>
      </c>
      <c r="H402" s="2">
        <v>0</v>
      </c>
      <c r="I402" s="2">
        <v>0</v>
      </c>
      <c r="J402" s="2">
        <v>0</v>
      </c>
      <c r="K402" s="2">
        <v>0</v>
      </c>
    </row>
    <row r="403" spans="1:11" x14ac:dyDescent="0.3">
      <c r="A403" s="1">
        <v>2036</v>
      </c>
      <c r="B403" s="1">
        <v>5</v>
      </c>
      <c r="C403" s="2">
        <v>137198.273705806</v>
      </c>
      <c r="D403" s="2">
        <v>375941.45900411898</v>
      </c>
      <c r="E403" s="2">
        <v>212557.72542845501</v>
      </c>
      <c r="F403" s="2">
        <v>-455408.92726290302</v>
      </c>
      <c r="G403" s="2">
        <v>4108.0165361355002</v>
      </c>
      <c r="H403" s="2">
        <v>0</v>
      </c>
      <c r="I403" s="2">
        <v>0</v>
      </c>
      <c r="J403" s="2">
        <v>0</v>
      </c>
      <c r="K403" s="2">
        <v>0</v>
      </c>
    </row>
    <row r="404" spans="1:11" x14ac:dyDescent="0.3">
      <c r="A404" s="1">
        <v>2036</v>
      </c>
      <c r="B404" s="1">
        <v>6</v>
      </c>
      <c r="C404" s="2">
        <v>137947.33633428701</v>
      </c>
      <c r="D404" s="2">
        <v>375941.45900411898</v>
      </c>
      <c r="E404" s="2">
        <v>212847.79993146501</v>
      </c>
      <c r="F404" s="2">
        <v>-456212.80538103002</v>
      </c>
      <c r="G404" s="2">
        <v>5370.8827797335098</v>
      </c>
      <c r="H404" s="2">
        <v>0</v>
      </c>
      <c r="I404" s="2">
        <v>0</v>
      </c>
      <c r="J404" s="2">
        <v>0</v>
      </c>
      <c r="K404" s="2">
        <v>0</v>
      </c>
    </row>
    <row r="405" spans="1:11" x14ac:dyDescent="0.3">
      <c r="A405" s="1">
        <v>2036</v>
      </c>
      <c r="B405" s="1">
        <v>7</v>
      </c>
      <c r="C405" s="2">
        <v>138419.39390237699</v>
      </c>
      <c r="D405" s="2">
        <v>375941.45900411898</v>
      </c>
      <c r="E405" s="2">
        <v>213179.11614863001</v>
      </c>
      <c r="F405" s="2">
        <v>-457025.20283127</v>
      </c>
      <c r="G405" s="2">
        <v>6324.0215808978401</v>
      </c>
      <c r="H405" s="2">
        <v>0</v>
      </c>
      <c r="I405" s="2">
        <v>0</v>
      </c>
      <c r="J405" s="2">
        <v>0</v>
      </c>
      <c r="K405" s="2">
        <v>0</v>
      </c>
    </row>
    <row r="406" spans="1:11" x14ac:dyDescent="0.3">
      <c r="A406" s="1">
        <v>2036</v>
      </c>
      <c r="B406" s="1">
        <v>8</v>
      </c>
      <c r="C406" s="2">
        <v>137918.82970875199</v>
      </c>
      <c r="D406" s="2">
        <v>375941.45900411898</v>
      </c>
      <c r="E406" s="2">
        <v>213395.909182009</v>
      </c>
      <c r="F406" s="2">
        <v>-457816.94687327399</v>
      </c>
      <c r="G406" s="2">
        <v>6398.4083958976398</v>
      </c>
      <c r="H406" s="2">
        <v>0</v>
      </c>
      <c r="I406" s="2">
        <v>0</v>
      </c>
      <c r="J406" s="2">
        <v>0</v>
      </c>
      <c r="K406" s="2">
        <v>0</v>
      </c>
    </row>
    <row r="407" spans="1:11" x14ac:dyDescent="0.3">
      <c r="A407" s="1">
        <v>2036</v>
      </c>
      <c r="B407" s="1">
        <v>9</v>
      </c>
      <c r="C407" s="2">
        <v>136399.85675561201</v>
      </c>
      <c r="D407" s="2">
        <v>375941.45900411898</v>
      </c>
      <c r="E407" s="2">
        <v>213594.82279051299</v>
      </c>
      <c r="F407" s="2">
        <v>-458606.73485506402</v>
      </c>
      <c r="G407" s="2">
        <v>5470.3098160441896</v>
      </c>
      <c r="H407" s="2">
        <v>0</v>
      </c>
      <c r="I407" s="2">
        <v>0</v>
      </c>
      <c r="J407" s="2">
        <v>0</v>
      </c>
      <c r="K407" s="2">
        <v>0</v>
      </c>
    </row>
    <row r="408" spans="1:11" x14ac:dyDescent="0.3">
      <c r="A408" s="1">
        <v>2036</v>
      </c>
      <c r="B408" s="1">
        <v>10</v>
      </c>
      <c r="C408" s="2">
        <v>134160.74982076901</v>
      </c>
      <c r="D408" s="2">
        <v>375941.45900411898</v>
      </c>
      <c r="E408" s="2">
        <v>213722.016528509</v>
      </c>
      <c r="F408" s="2">
        <v>-459385.29167718801</v>
      </c>
      <c r="G408" s="2">
        <v>3882.5659653299999</v>
      </c>
      <c r="H408" s="2">
        <v>0</v>
      </c>
      <c r="I408" s="2">
        <v>0</v>
      </c>
      <c r="J408" s="2">
        <v>0</v>
      </c>
      <c r="K408" s="2">
        <v>0</v>
      </c>
    </row>
    <row r="409" spans="1:11" x14ac:dyDescent="0.3">
      <c r="A409" s="1">
        <v>2036</v>
      </c>
      <c r="B409" s="1">
        <v>11</v>
      </c>
      <c r="C409" s="2">
        <v>131297.23097751301</v>
      </c>
      <c r="D409" s="2">
        <v>375941.45900411898</v>
      </c>
      <c r="E409" s="2">
        <v>214021.24899555699</v>
      </c>
      <c r="F409" s="2">
        <v>-460190.13100506703</v>
      </c>
      <c r="G409" s="2">
        <v>1524.6539829042999</v>
      </c>
      <c r="H409" s="2">
        <v>0</v>
      </c>
      <c r="I409" s="2">
        <v>0</v>
      </c>
      <c r="J409" s="2">
        <v>0</v>
      </c>
      <c r="K409" s="2">
        <v>0</v>
      </c>
    </row>
    <row r="410" spans="1:11" x14ac:dyDescent="0.3">
      <c r="A410" s="1">
        <v>2036</v>
      </c>
      <c r="B410" s="1">
        <v>12</v>
      </c>
      <c r="C410" s="2">
        <v>130089.56982047101</v>
      </c>
      <c r="D410" s="2">
        <v>375941.45900411898</v>
      </c>
      <c r="E410" s="2">
        <v>214367.272240094</v>
      </c>
      <c r="F410" s="2">
        <v>-461002.42727319198</v>
      </c>
      <c r="G410" s="2">
        <v>783.26584945060597</v>
      </c>
      <c r="H410" s="2">
        <v>0</v>
      </c>
      <c r="I410" s="2">
        <v>0</v>
      </c>
      <c r="J410" s="2">
        <v>0</v>
      </c>
      <c r="K410" s="2">
        <v>0</v>
      </c>
    </row>
    <row r="411" spans="1:11" x14ac:dyDescent="0.3">
      <c r="A411" s="1">
        <v>2037</v>
      </c>
      <c r="B411" s="1">
        <v>1</v>
      </c>
      <c r="C411" s="2">
        <v>129349.677148448</v>
      </c>
      <c r="D411" s="2">
        <v>375941.45900411898</v>
      </c>
      <c r="E411" s="2">
        <v>214711.42274477001</v>
      </c>
      <c r="F411" s="2">
        <v>-461809.78596615</v>
      </c>
      <c r="G411" s="2">
        <v>506.58136570928701</v>
      </c>
      <c r="H411" s="2">
        <v>0</v>
      </c>
      <c r="I411" s="2">
        <v>0</v>
      </c>
      <c r="J411" s="2">
        <v>0</v>
      </c>
      <c r="K411" s="2">
        <v>0</v>
      </c>
    </row>
    <row r="412" spans="1:11" x14ac:dyDescent="0.3">
      <c r="A412" s="1">
        <v>2037</v>
      </c>
      <c r="B412" s="1">
        <v>2</v>
      </c>
      <c r="C412" s="2">
        <v>129045.194643628</v>
      </c>
      <c r="D412" s="2">
        <v>375941.45900411898</v>
      </c>
      <c r="E412" s="2">
        <v>215049.20938626901</v>
      </c>
      <c r="F412" s="2">
        <v>-462624.66526760499</v>
      </c>
      <c r="G412" s="2">
        <v>679.19152084573898</v>
      </c>
      <c r="H412" s="2">
        <v>0</v>
      </c>
      <c r="I412" s="2">
        <v>0</v>
      </c>
      <c r="J412" s="2">
        <v>0</v>
      </c>
      <c r="K412" s="2">
        <v>0</v>
      </c>
    </row>
    <row r="413" spans="1:11" x14ac:dyDescent="0.3">
      <c r="A413" s="1">
        <v>2037</v>
      </c>
      <c r="B413" s="1">
        <v>3</v>
      </c>
      <c r="C413" s="2">
        <v>129149.40073371</v>
      </c>
      <c r="D413" s="2">
        <v>375941.45900411898</v>
      </c>
      <c r="E413" s="2">
        <v>215357.77889627099</v>
      </c>
      <c r="F413" s="2">
        <v>-463440.55701673601</v>
      </c>
      <c r="G413" s="2">
        <v>1290.71985005541</v>
      </c>
      <c r="H413" s="2">
        <v>0</v>
      </c>
      <c r="I413" s="2">
        <v>0</v>
      </c>
      <c r="J413" s="2">
        <v>0</v>
      </c>
      <c r="K413" s="2">
        <v>0</v>
      </c>
    </row>
    <row r="414" spans="1:11" x14ac:dyDescent="0.3">
      <c r="A414" s="1">
        <v>2037</v>
      </c>
      <c r="B414" s="1">
        <v>4</v>
      </c>
      <c r="C414" s="2">
        <v>129661.087908345</v>
      </c>
      <c r="D414" s="2">
        <v>375941.45900411898</v>
      </c>
      <c r="E414" s="2">
        <v>215724.947498928</v>
      </c>
      <c r="F414" s="2">
        <v>-464250.58477958798</v>
      </c>
      <c r="G414" s="2">
        <v>2245.2661848861499</v>
      </c>
      <c r="H414" s="2">
        <v>0</v>
      </c>
      <c r="I414" s="2">
        <v>0</v>
      </c>
      <c r="J414" s="2">
        <v>0</v>
      </c>
      <c r="K414" s="2">
        <v>0</v>
      </c>
    </row>
    <row r="415" spans="1:11" x14ac:dyDescent="0.3">
      <c r="A415" s="1">
        <v>2037</v>
      </c>
      <c r="B415" s="1">
        <v>5</v>
      </c>
      <c r="C415" s="2">
        <v>130939.308517333</v>
      </c>
      <c r="D415" s="2">
        <v>375941.45900411898</v>
      </c>
      <c r="E415" s="2">
        <v>215964.73593708599</v>
      </c>
      <c r="F415" s="2">
        <v>-465074.90296000702</v>
      </c>
      <c r="G415" s="2">
        <v>4108.0165361355002</v>
      </c>
      <c r="H415" s="2">
        <v>0</v>
      </c>
      <c r="I415" s="2">
        <v>0</v>
      </c>
      <c r="J415" s="2">
        <v>0</v>
      </c>
      <c r="K415" s="2">
        <v>0</v>
      </c>
    </row>
    <row r="416" spans="1:11" x14ac:dyDescent="0.3">
      <c r="A416" s="1">
        <v>2037</v>
      </c>
      <c r="B416" s="1">
        <v>6</v>
      </c>
      <c r="C416" s="2">
        <v>131601.35307019099</v>
      </c>
      <c r="D416" s="2">
        <v>375941.45900411898</v>
      </c>
      <c r="E416" s="2">
        <v>216189.24029785299</v>
      </c>
      <c r="F416" s="2">
        <v>-465900.22901151399</v>
      </c>
      <c r="G416" s="2">
        <v>5370.8827797335098</v>
      </c>
      <c r="H416" s="2">
        <v>0</v>
      </c>
      <c r="I416" s="2">
        <v>0</v>
      </c>
      <c r="J416" s="2">
        <v>0</v>
      </c>
      <c r="K416" s="2">
        <v>0</v>
      </c>
    </row>
    <row r="417" spans="1:11" x14ac:dyDescent="0.3">
      <c r="A417" s="1">
        <v>2037</v>
      </c>
      <c r="B417" s="1">
        <v>7</v>
      </c>
      <c r="C417" s="2">
        <v>131917.058154967</v>
      </c>
      <c r="D417" s="2">
        <v>375941.45900411898</v>
      </c>
      <c r="E417" s="2">
        <v>216384.28205761401</v>
      </c>
      <c r="F417" s="2">
        <v>-466732.704487663</v>
      </c>
      <c r="G417" s="2">
        <v>6324.0215808978401</v>
      </c>
      <c r="H417" s="2">
        <v>0</v>
      </c>
      <c r="I417" s="2">
        <v>0</v>
      </c>
      <c r="J417" s="2">
        <v>0</v>
      </c>
      <c r="K417" s="2">
        <v>0</v>
      </c>
    </row>
    <row r="418" spans="1:11" x14ac:dyDescent="0.3">
      <c r="A418" s="1">
        <v>2037</v>
      </c>
      <c r="B418" s="1">
        <v>8</v>
      </c>
      <c r="C418" s="2">
        <v>131437.97019312001</v>
      </c>
      <c r="D418" s="2">
        <v>375941.45900411898</v>
      </c>
      <c r="E418" s="2">
        <v>216644.84118774501</v>
      </c>
      <c r="F418" s="2">
        <v>-467546.73839464202</v>
      </c>
      <c r="G418" s="2">
        <v>6398.4083958976398</v>
      </c>
      <c r="H418" s="2">
        <v>0</v>
      </c>
      <c r="I418" s="2">
        <v>0</v>
      </c>
      <c r="J418" s="2">
        <v>0</v>
      </c>
      <c r="K418" s="2">
        <v>0</v>
      </c>
    </row>
    <row r="419" spans="1:11" x14ac:dyDescent="0.3">
      <c r="A419" s="1">
        <v>2037</v>
      </c>
      <c r="B419" s="1">
        <v>9</v>
      </c>
      <c r="C419" s="2">
        <v>129993.232316243</v>
      </c>
      <c r="D419" s="2">
        <v>375941.45900411898</v>
      </c>
      <c r="E419" s="2">
        <v>216940.292581802</v>
      </c>
      <c r="F419" s="2">
        <v>-468358.82908572198</v>
      </c>
      <c r="G419" s="2">
        <v>5470.3098160441896</v>
      </c>
      <c r="H419" s="2">
        <v>0</v>
      </c>
      <c r="I419" s="2">
        <v>0</v>
      </c>
      <c r="J419" s="2">
        <v>0</v>
      </c>
      <c r="K419" s="2">
        <v>0</v>
      </c>
    </row>
    <row r="420" spans="1:11" x14ac:dyDescent="0.3">
      <c r="A420" s="1">
        <v>2037</v>
      </c>
      <c r="B420" s="1">
        <v>10</v>
      </c>
      <c r="C420" s="2">
        <v>127838.254120782</v>
      </c>
      <c r="D420" s="2">
        <v>375941.45900411898</v>
      </c>
      <c r="E420" s="2">
        <v>217173.19788635001</v>
      </c>
      <c r="F420" s="2">
        <v>-469158.96873501601</v>
      </c>
      <c r="G420" s="2">
        <v>3882.5659653299999</v>
      </c>
      <c r="H420" s="2">
        <v>0</v>
      </c>
      <c r="I420" s="2">
        <v>0</v>
      </c>
      <c r="J420" s="2">
        <v>0</v>
      </c>
      <c r="K420" s="2">
        <v>0</v>
      </c>
    </row>
    <row r="421" spans="1:11" x14ac:dyDescent="0.3">
      <c r="A421" s="1">
        <v>2037</v>
      </c>
      <c r="B421" s="1">
        <v>11</v>
      </c>
      <c r="C421" s="2">
        <v>125022.179403505</v>
      </c>
      <c r="D421" s="2">
        <v>375941.45900411898</v>
      </c>
      <c r="E421" s="2">
        <v>217543.12205686799</v>
      </c>
      <c r="F421" s="2">
        <v>-469987.05564038601</v>
      </c>
      <c r="G421" s="2">
        <v>1524.6539829042999</v>
      </c>
      <c r="H421" s="2">
        <v>0</v>
      </c>
      <c r="I421" s="2">
        <v>0</v>
      </c>
      <c r="J421" s="2">
        <v>0</v>
      </c>
      <c r="K421" s="2">
        <v>0</v>
      </c>
    </row>
    <row r="422" spans="1:11" x14ac:dyDescent="0.3">
      <c r="A422" s="1">
        <v>2037</v>
      </c>
      <c r="B422" s="1">
        <v>12</v>
      </c>
      <c r="C422" s="2">
        <v>123824.89599893001</v>
      </c>
      <c r="D422" s="2">
        <v>375941.45900411898</v>
      </c>
      <c r="E422" s="2">
        <v>217923.14019004299</v>
      </c>
      <c r="F422" s="2">
        <v>-470822.96904468298</v>
      </c>
      <c r="G422" s="2">
        <v>783.26584945060597</v>
      </c>
      <c r="H422" s="2">
        <v>0</v>
      </c>
      <c r="I422" s="2">
        <v>0</v>
      </c>
      <c r="J422" s="2">
        <v>0</v>
      </c>
      <c r="K422" s="2">
        <v>0</v>
      </c>
    </row>
    <row r="423" spans="1:11" x14ac:dyDescent="0.3">
      <c r="A423" s="1">
        <v>2038</v>
      </c>
      <c r="B423" s="1">
        <v>1</v>
      </c>
      <c r="C423" s="2">
        <v>123143.26403285599</v>
      </c>
      <c r="D423" s="2">
        <v>375941.45900411898</v>
      </c>
      <c r="E423" s="2">
        <v>218349.14401272201</v>
      </c>
      <c r="F423" s="2">
        <v>-471653.92034969397</v>
      </c>
      <c r="G423" s="2">
        <v>506.58136570928701</v>
      </c>
      <c r="H423" s="2">
        <v>0</v>
      </c>
      <c r="I423" s="2">
        <v>0</v>
      </c>
      <c r="J423" s="2">
        <v>0</v>
      </c>
      <c r="K423" s="2">
        <v>0</v>
      </c>
    </row>
    <row r="424" spans="1:11" x14ac:dyDescent="0.3">
      <c r="A424" s="1">
        <v>2038</v>
      </c>
      <c r="B424" s="1">
        <v>2</v>
      </c>
      <c r="C424" s="2">
        <v>122791.97921357</v>
      </c>
      <c r="D424" s="2">
        <v>375941.45900411898</v>
      </c>
      <c r="E424" s="2">
        <v>218663.58426079899</v>
      </c>
      <c r="F424" s="2">
        <v>-472492.25557219301</v>
      </c>
      <c r="G424" s="2">
        <v>679.19152084573898</v>
      </c>
      <c r="H424" s="2">
        <v>0</v>
      </c>
      <c r="I424" s="2">
        <v>0</v>
      </c>
      <c r="J424" s="2">
        <v>0</v>
      </c>
      <c r="K424" s="2">
        <v>0</v>
      </c>
    </row>
    <row r="425" spans="1:11" x14ac:dyDescent="0.3">
      <c r="A425" s="1">
        <v>2038</v>
      </c>
      <c r="B425" s="1">
        <v>3</v>
      </c>
      <c r="C425" s="2">
        <v>122852.437727294</v>
      </c>
      <c r="D425" s="2">
        <v>375941.45900411898</v>
      </c>
      <c r="E425" s="2">
        <v>218951.79568979799</v>
      </c>
      <c r="F425" s="2">
        <v>-473331.53681667801</v>
      </c>
      <c r="G425" s="2">
        <v>1290.71985005541</v>
      </c>
      <c r="H425" s="2">
        <v>0</v>
      </c>
      <c r="I425" s="2">
        <v>0</v>
      </c>
      <c r="J425" s="2">
        <v>0</v>
      </c>
      <c r="K425" s="2">
        <v>0</v>
      </c>
    </row>
    <row r="426" spans="1:11" x14ac:dyDescent="0.3">
      <c r="A426" s="1">
        <v>2038</v>
      </c>
      <c r="B426" s="1">
        <v>4</v>
      </c>
      <c r="C426" s="2">
        <v>123259.104477225</v>
      </c>
      <c r="D426" s="2">
        <v>375941.45900411898</v>
      </c>
      <c r="E426" s="2">
        <v>219237.019999332</v>
      </c>
      <c r="F426" s="2">
        <v>-474164.64071111201</v>
      </c>
      <c r="G426" s="2">
        <v>2245.2661848861499</v>
      </c>
      <c r="H426" s="2">
        <v>0</v>
      </c>
      <c r="I426" s="2">
        <v>0</v>
      </c>
      <c r="J426" s="2">
        <v>0</v>
      </c>
      <c r="K426" s="2">
        <v>0</v>
      </c>
    </row>
    <row r="427" spans="1:11" x14ac:dyDescent="0.3">
      <c r="A427" s="1">
        <v>2038</v>
      </c>
      <c r="B427" s="1">
        <v>5</v>
      </c>
      <c r="C427" s="2">
        <v>124581.890460533</v>
      </c>
      <c r="D427" s="2">
        <v>375941.45900411898</v>
      </c>
      <c r="E427" s="2">
        <v>219545.23149491899</v>
      </c>
      <c r="F427" s="2">
        <v>-475012.81657463999</v>
      </c>
      <c r="G427" s="2">
        <v>4108.0165361355002</v>
      </c>
      <c r="H427" s="2">
        <v>0</v>
      </c>
      <c r="I427" s="2">
        <v>0</v>
      </c>
      <c r="J427" s="2">
        <v>0</v>
      </c>
      <c r="K427" s="2">
        <v>0</v>
      </c>
    </row>
    <row r="428" spans="1:11" x14ac:dyDescent="0.3">
      <c r="A428" s="1">
        <v>2038</v>
      </c>
      <c r="B428" s="1">
        <v>6</v>
      </c>
      <c r="C428" s="2">
        <v>125306.044373614</v>
      </c>
      <c r="D428" s="2">
        <v>375941.45900411898</v>
      </c>
      <c r="E428" s="2">
        <v>219855.850452507</v>
      </c>
      <c r="F428" s="2">
        <v>-475862.14786274597</v>
      </c>
      <c r="G428" s="2">
        <v>5370.8827797335098</v>
      </c>
      <c r="H428" s="2">
        <v>0</v>
      </c>
      <c r="I428" s="2">
        <v>0</v>
      </c>
      <c r="J428" s="2">
        <v>0</v>
      </c>
      <c r="K428" s="2">
        <v>0</v>
      </c>
    </row>
    <row r="429" spans="1:11" x14ac:dyDescent="0.3">
      <c r="A429" s="1">
        <v>2038</v>
      </c>
      <c r="B429" s="1">
        <v>7</v>
      </c>
      <c r="C429" s="2">
        <v>125746.447661534</v>
      </c>
      <c r="D429" s="2">
        <v>375941.45900411898</v>
      </c>
      <c r="E429" s="2">
        <v>220199.72832165999</v>
      </c>
      <c r="F429" s="2">
        <v>-476718.76124514203</v>
      </c>
      <c r="G429" s="2">
        <v>6324.0215808978401</v>
      </c>
      <c r="H429" s="2">
        <v>0</v>
      </c>
      <c r="I429" s="2">
        <v>0</v>
      </c>
      <c r="J429" s="2">
        <v>0</v>
      </c>
      <c r="K429" s="2">
        <v>0</v>
      </c>
    </row>
    <row r="430" spans="1:11" x14ac:dyDescent="0.3">
      <c r="A430" s="1">
        <v>2038</v>
      </c>
      <c r="B430" s="1">
        <v>8</v>
      </c>
      <c r="C430" s="2">
        <v>125233.108091116</v>
      </c>
      <c r="D430" s="2">
        <v>375941.45900411898</v>
      </c>
      <c r="E430" s="2">
        <v>220449.71695144899</v>
      </c>
      <c r="F430" s="2">
        <v>-477556.47626034898</v>
      </c>
      <c r="G430" s="2">
        <v>6398.4083958976398</v>
      </c>
      <c r="H430" s="2">
        <v>0</v>
      </c>
      <c r="I430" s="2">
        <v>0</v>
      </c>
      <c r="J430" s="2">
        <v>0</v>
      </c>
      <c r="K430" s="2">
        <v>0</v>
      </c>
    </row>
    <row r="431" spans="1:11" x14ac:dyDescent="0.3">
      <c r="A431" s="1">
        <v>2038</v>
      </c>
      <c r="B431" s="1">
        <v>9</v>
      </c>
      <c r="C431" s="2">
        <v>123724.97353829299</v>
      </c>
      <c r="D431" s="2">
        <v>375941.45900411898</v>
      </c>
      <c r="E431" s="2">
        <v>220705.45974272999</v>
      </c>
      <c r="F431" s="2">
        <v>-478392.25502460002</v>
      </c>
      <c r="G431" s="2">
        <v>5470.3098160441896</v>
      </c>
      <c r="H431" s="2">
        <v>0</v>
      </c>
      <c r="I431" s="2">
        <v>0</v>
      </c>
      <c r="J431" s="2">
        <v>0</v>
      </c>
      <c r="K431" s="2">
        <v>0</v>
      </c>
    </row>
    <row r="432" spans="1:11" x14ac:dyDescent="0.3">
      <c r="A432" s="1">
        <v>2038</v>
      </c>
      <c r="B432" s="1">
        <v>10</v>
      </c>
      <c r="C432" s="2">
        <v>121456.96221465799</v>
      </c>
      <c r="D432" s="2">
        <v>375941.45900411898</v>
      </c>
      <c r="E432" s="2">
        <v>220848.36969456699</v>
      </c>
      <c r="F432" s="2">
        <v>-479215.43244935799</v>
      </c>
      <c r="G432" s="2">
        <v>3882.5659653299999</v>
      </c>
      <c r="H432" s="2">
        <v>0</v>
      </c>
      <c r="I432" s="2">
        <v>0</v>
      </c>
      <c r="J432" s="2">
        <v>0</v>
      </c>
      <c r="K432" s="2">
        <v>0</v>
      </c>
    </row>
    <row r="433" spans="1:11" x14ac:dyDescent="0.3">
      <c r="A433" s="1">
        <v>2038</v>
      </c>
      <c r="B433" s="1">
        <v>11</v>
      </c>
      <c r="C433" s="2">
        <v>118659.875188601</v>
      </c>
      <c r="D433" s="2">
        <v>375941.45900411898</v>
      </c>
      <c r="E433" s="2">
        <v>221261.867791147</v>
      </c>
      <c r="F433" s="2">
        <v>-480068.10558956902</v>
      </c>
      <c r="G433" s="2">
        <v>1524.6539829042999</v>
      </c>
      <c r="H433" s="2">
        <v>0</v>
      </c>
      <c r="I433" s="2">
        <v>0</v>
      </c>
      <c r="J433" s="2">
        <v>0</v>
      </c>
      <c r="K433" s="2">
        <v>0</v>
      </c>
    </row>
    <row r="434" spans="1:11" x14ac:dyDescent="0.3">
      <c r="A434" s="1">
        <v>2038</v>
      </c>
      <c r="B434" s="1">
        <v>12</v>
      </c>
      <c r="C434" s="2">
        <v>117511.22621485199</v>
      </c>
      <c r="D434" s="2">
        <v>375941.45900411898</v>
      </c>
      <c r="E434" s="2">
        <v>221715.378126809</v>
      </c>
      <c r="F434" s="2">
        <v>-480928.87676552602</v>
      </c>
      <c r="G434" s="2">
        <v>783.26584945060597</v>
      </c>
      <c r="H434" s="2">
        <v>0</v>
      </c>
      <c r="I434" s="2">
        <v>0</v>
      </c>
      <c r="J434" s="2">
        <v>0</v>
      </c>
      <c r="K434" s="2">
        <v>0</v>
      </c>
    </row>
    <row r="435" spans="1:11" x14ac:dyDescent="0.3">
      <c r="A435" s="1">
        <v>2039</v>
      </c>
      <c r="B435" s="1">
        <v>1</v>
      </c>
      <c r="C435" s="2">
        <v>116927.679954921</v>
      </c>
      <c r="D435" s="2">
        <v>375941.45900411898</v>
      </c>
      <c r="E435" s="2">
        <v>222264.712837192</v>
      </c>
      <c r="F435" s="2">
        <v>-481785.07325209898</v>
      </c>
      <c r="G435" s="2">
        <v>506.58136570928701</v>
      </c>
      <c r="H435" s="2">
        <v>0</v>
      </c>
      <c r="I435" s="2">
        <v>0</v>
      </c>
      <c r="J435" s="2">
        <v>0</v>
      </c>
      <c r="K435" s="2">
        <v>0</v>
      </c>
    </row>
    <row r="436" spans="1:11" x14ac:dyDescent="0.3">
      <c r="A436" s="1">
        <v>2039</v>
      </c>
      <c r="B436" s="1">
        <v>2</v>
      </c>
      <c r="C436" s="2">
        <v>116555.898408482</v>
      </c>
      <c r="D436" s="2">
        <v>375941.45900411898</v>
      </c>
      <c r="E436" s="2">
        <v>222582.931967624</v>
      </c>
      <c r="F436" s="2">
        <v>-482647.68408410699</v>
      </c>
      <c r="G436" s="2">
        <v>679.19152084573898</v>
      </c>
      <c r="H436" s="2">
        <v>0</v>
      </c>
      <c r="I436" s="2">
        <v>0</v>
      </c>
      <c r="J436" s="2">
        <v>0</v>
      </c>
      <c r="K436" s="2">
        <v>0</v>
      </c>
    </row>
    <row r="437" spans="1:11" x14ac:dyDescent="0.3">
      <c r="A437" s="1">
        <v>2039</v>
      </c>
      <c r="B437" s="1">
        <v>3</v>
      </c>
      <c r="C437" s="2">
        <v>116546.80756484201</v>
      </c>
      <c r="D437" s="2">
        <v>375941.45900411898</v>
      </c>
      <c r="E437" s="2">
        <v>222825.50283042301</v>
      </c>
      <c r="F437" s="2">
        <v>-483510.874119755</v>
      </c>
      <c r="G437" s="2">
        <v>1290.71985005541</v>
      </c>
      <c r="H437" s="2">
        <v>0</v>
      </c>
      <c r="I437" s="2">
        <v>0</v>
      </c>
      <c r="J437" s="2">
        <v>0</v>
      </c>
      <c r="K437" s="2">
        <v>0</v>
      </c>
    </row>
    <row r="438" spans="1:11" x14ac:dyDescent="0.3">
      <c r="A438" s="1">
        <v>2039</v>
      </c>
      <c r="B438" s="1">
        <v>4</v>
      </c>
      <c r="C438" s="2">
        <v>116934.545621396</v>
      </c>
      <c r="D438" s="2">
        <v>375941.45900411898</v>
      </c>
      <c r="E438" s="2">
        <v>223116.12081168199</v>
      </c>
      <c r="F438" s="2">
        <v>-484368.30037929001</v>
      </c>
      <c r="G438" s="2">
        <v>2245.2661848861499</v>
      </c>
      <c r="H438" s="2">
        <v>0</v>
      </c>
      <c r="I438" s="2">
        <v>0</v>
      </c>
      <c r="J438" s="2">
        <v>0</v>
      </c>
      <c r="K438" s="2">
        <v>0</v>
      </c>
    </row>
    <row r="439" spans="1:11" x14ac:dyDescent="0.3">
      <c r="A439" s="1">
        <v>2039</v>
      </c>
      <c r="B439" s="1">
        <v>5</v>
      </c>
      <c r="C439" s="2">
        <v>118132.962005201</v>
      </c>
      <c r="D439" s="2">
        <v>375941.45900411898</v>
      </c>
      <c r="E439" s="2">
        <v>223323.597988708</v>
      </c>
      <c r="F439" s="2">
        <v>-485240.111523762</v>
      </c>
      <c r="G439" s="2">
        <v>4108.0165361355002</v>
      </c>
      <c r="H439" s="2">
        <v>0</v>
      </c>
      <c r="I439" s="2">
        <v>0</v>
      </c>
      <c r="J439" s="2">
        <v>0</v>
      </c>
      <c r="K439" s="2">
        <v>0</v>
      </c>
    </row>
    <row r="440" spans="1:11" x14ac:dyDescent="0.3">
      <c r="A440" s="1">
        <v>2039</v>
      </c>
      <c r="B440" s="1">
        <v>6</v>
      </c>
      <c r="C440" s="2">
        <v>118737.144395122</v>
      </c>
      <c r="D440" s="2">
        <v>375941.45900411898</v>
      </c>
      <c r="E440" s="2">
        <v>223537.62385291001</v>
      </c>
      <c r="F440" s="2">
        <v>-486112.82124164002</v>
      </c>
      <c r="G440" s="2">
        <v>5370.8827797335098</v>
      </c>
      <c r="H440" s="2">
        <v>0</v>
      </c>
      <c r="I440" s="2">
        <v>0</v>
      </c>
      <c r="J440" s="2">
        <v>0</v>
      </c>
      <c r="K440" s="2">
        <v>0</v>
      </c>
    </row>
    <row r="441" spans="1:11" x14ac:dyDescent="0.3">
      <c r="A441" s="1">
        <v>2039</v>
      </c>
      <c r="B441" s="1">
        <v>7</v>
      </c>
      <c r="C441" s="2">
        <v>119004.72868780899</v>
      </c>
      <c r="D441" s="2">
        <v>375941.45900411898</v>
      </c>
      <c r="E441" s="2">
        <v>223733.03636393699</v>
      </c>
      <c r="F441" s="2">
        <v>-486993.788261145</v>
      </c>
      <c r="G441" s="2">
        <v>6324.0215808978401</v>
      </c>
      <c r="H441" s="2">
        <v>0</v>
      </c>
      <c r="I441" s="2">
        <v>0</v>
      </c>
      <c r="J441" s="2">
        <v>0</v>
      </c>
      <c r="K441" s="2">
        <v>0</v>
      </c>
    </row>
    <row r="442" spans="1:11" x14ac:dyDescent="0.3">
      <c r="A442" s="1">
        <v>2039</v>
      </c>
      <c r="B442" s="1">
        <v>8</v>
      </c>
      <c r="C442" s="2">
        <v>118446.751881384</v>
      </c>
      <c r="D442" s="2">
        <v>375941.45900411898</v>
      </c>
      <c r="E442" s="2">
        <v>223960.61170672899</v>
      </c>
      <c r="F442" s="2">
        <v>-487853.72722536098</v>
      </c>
      <c r="G442" s="2">
        <v>6398.4083958976398</v>
      </c>
      <c r="H442" s="2">
        <v>0</v>
      </c>
      <c r="I442" s="2">
        <v>0</v>
      </c>
      <c r="J442" s="2">
        <v>0</v>
      </c>
      <c r="K442" s="2">
        <v>0</v>
      </c>
    </row>
    <row r="443" spans="1:11" x14ac:dyDescent="0.3">
      <c r="A443" s="1">
        <v>2039</v>
      </c>
      <c r="B443" s="1">
        <v>9</v>
      </c>
      <c r="C443" s="2">
        <v>116908.39545315799</v>
      </c>
      <c r="D443" s="2">
        <v>375941.45900411898</v>
      </c>
      <c r="E443" s="2">
        <v>224207.90712559401</v>
      </c>
      <c r="F443" s="2">
        <v>-488711.28049259901</v>
      </c>
      <c r="G443" s="2">
        <v>5470.3098160441896</v>
      </c>
      <c r="H443" s="2">
        <v>0</v>
      </c>
      <c r="I443" s="2">
        <v>0</v>
      </c>
      <c r="J443" s="2">
        <v>0</v>
      </c>
      <c r="K443" s="2">
        <v>0</v>
      </c>
    </row>
    <row r="444" spans="1:11" x14ac:dyDescent="0.3">
      <c r="A444" s="1">
        <v>2039</v>
      </c>
      <c r="B444" s="1">
        <v>10</v>
      </c>
      <c r="C444" s="2">
        <v>114650.84388746601</v>
      </c>
      <c r="D444" s="2">
        <v>375941.45900411898</v>
      </c>
      <c r="E444" s="2">
        <v>224383.15056704899</v>
      </c>
      <c r="F444" s="2">
        <v>-489556.33164903201</v>
      </c>
      <c r="G444" s="2">
        <v>3882.5659653299999</v>
      </c>
      <c r="H444" s="2">
        <v>0</v>
      </c>
      <c r="I444" s="2">
        <v>0</v>
      </c>
      <c r="J444" s="2">
        <v>0</v>
      </c>
      <c r="K444" s="2">
        <v>0</v>
      </c>
    </row>
    <row r="445" spans="1:11" x14ac:dyDescent="0.3">
      <c r="A445" s="1">
        <v>2039</v>
      </c>
      <c r="B445" s="1">
        <v>11</v>
      </c>
      <c r="C445" s="2">
        <v>111745.28410123001</v>
      </c>
      <c r="D445" s="2">
        <v>375941.45900411898</v>
      </c>
      <c r="E445" s="2">
        <v>224709.90676599601</v>
      </c>
      <c r="F445" s="2">
        <v>-490430.735651789</v>
      </c>
      <c r="G445" s="2">
        <v>1524.6539829042999</v>
      </c>
      <c r="H445" s="2">
        <v>0</v>
      </c>
      <c r="I445" s="2">
        <v>0</v>
      </c>
      <c r="J445" s="2">
        <v>0</v>
      </c>
      <c r="K445" s="2">
        <v>0</v>
      </c>
    </row>
    <row r="446" spans="1:11" x14ac:dyDescent="0.3">
      <c r="A446" s="1">
        <v>2039</v>
      </c>
      <c r="B446" s="1">
        <v>12</v>
      </c>
      <c r="C446" s="2">
        <v>110489.268537804</v>
      </c>
      <c r="D446" s="2">
        <v>375941.45900411898</v>
      </c>
      <c r="E446" s="2">
        <v>225078.04820949101</v>
      </c>
      <c r="F446" s="2">
        <v>-491313.50452525698</v>
      </c>
      <c r="G446" s="2">
        <v>783.26584945060597</v>
      </c>
      <c r="H446" s="2">
        <v>0</v>
      </c>
      <c r="I446" s="2">
        <v>0</v>
      </c>
      <c r="J446" s="2">
        <v>0</v>
      </c>
      <c r="K446" s="2">
        <v>0</v>
      </c>
    </row>
    <row r="447" spans="1:11" x14ac:dyDescent="0.3">
      <c r="A447" s="1">
        <v>2040</v>
      </c>
      <c r="B447" s="1">
        <v>1</v>
      </c>
      <c r="C447" s="2">
        <v>109664.069957694</v>
      </c>
      <c r="D447" s="2">
        <v>375941.45900411898</v>
      </c>
      <c r="E447" s="2">
        <v>225408.04620508099</v>
      </c>
      <c r="F447" s="2">
        <v>-492192.016617216</v>
      </c>
      <c r="G447" s="2">
        <v>506.58136570928701</v>
      </c>
      <c r="H447" s="2">
        <v>0</v>
      </c>
      <c r="I447" s="2">
        <v>0</v>
      </c>
      <c r="J447" s="2">
        <v>0</v>
      </c>
      <c r="K447" s="2">
        <v>0</v>
      </c>
    </row>
    <row r="448" spans="1:11" x14ac:dyDescent="0.3">
      <c r="A448" s="1">
        <v>2040</v>
      </c>
      <c r="B448" s="1">
        <v>2</v>
      </c>
      <c r="C448" s="2">
        <v>109372.915347117</v>
      </c>
      <c r="D448" s="2">
        <v>375941.45900411898</v>
      </c>
      <c r="E448" s="2">
        <v>225829.394947222</v>
      </c>
      <c r="F448" s="2">
        <v>-493077.13012506999</v>
      </c>
      <c r="G448" s="2">
        <v>679.19152084573898</v>
      </c>
      <c r="H448" s="2">
        <v>0</v>
      </c>
      <c r="I448" s="2">
        <v>0</v>
      </c>
      <c r="J448" s="2">
        <v>0</v>
      </c>
      <c r="K448" s="2">
        <v>0</v>
      </c>
    </row>
    <row r="449" spans="1:11" x14ac:dyDescent="0.3">
      <c r="A449" s="1">
        <v>2040</v>
      </c>
      <c r="B449" s="1">
        <v>3</v>
      </c>
      <c r="C449" s="2">
        <v>109496.49970587</v>
      </c>
      <c r="D449" s="2">
        <v>375941.45900411898</v>
      </c>
      <c r="E449" s="2">
        <v>226225.32461610099</v>
      </c>
      <c r="F449" s="2">
        <v>-493961.00376440497</v>
      </c>
      <c r="G449" s="2">
        <v>1290.71985005541</v>
      </c>
      <c r="H449" s="2">
        <v>0</v>
      </c>
      <c r="I449" s="2">
        <v>0</v>
      </c>
      <c r="J449" s="2">
        <v>0</v>
      </c>
      <c r="K449" s="2">
        <v>0</v>
      </c>
    </row>
    <row r="450" spans="1:11" x14ac:dyDescent="0.3">
      <c r="A450" s="1">
        <v>2040</v>
      </c>
      <c r="B450" s="1">
        <v>4</v>
      </c>
      <c r="C450" s="2">
        <v>110115.51648088099</v>
      </c>
      <c r="D450" s="2">
        <v>375941.45900411898</v>
      </c>
      <c r="E450" s="2">
        <v>226774.886438794</v>
      </c>
      <c r="F450" s="2">
        <v>-494846.09514691698</v>
      </c>
      <c r="G450" s="2">
        <v>2245.2661848861499</v>
      </c>
      <c r="H450" s="2">
        <v>0</v>
      </c>
      <c r="I450" s="2">
        <v>0</v>
      </c>
      <c r="J450" s="2">
        <v>0</v>
      </c>
      <c r="K450" s="2">
        <v>0</v>
      </c>
    </row>
    <row r="451" spans="1:11" x14ac:dyDescent="0.3">
      <c r="A451" s="1">
        <v>2040</v>
      </c>
      <c r="B451" s="1">
        <v>5</v>
      </c>
      <c r="C451" s="2">
        <v>111301.60886392101</v>
      </c>
      <c r="D451" s="2">
        <v>375941.45900411898</v>
      </c>
      <c r="E451" s="2">
        <v>226981.288466506</v>
      </c>
      <c r="F451" s="2">
        <v>-495729.15514284</v>
      </c>
      <c r="G451" s="2">
        <v>4108.0165361355002</v>
      </c>
      <c r="H451" s="2">
        <v>0</v>
      </c>
      <c r="I451" s="2">
        <v>0</v>
      </c>
      <c r="J451" s="2">
        <v>0</v>
      </c>
      <c r="K451" s="2">
        <v>0</v>
      </c>
    </row>
    <row r="452" spans="1:11" x14ac:dyDescent="0.3">
      <c r="A452" s="1">
        <v>2040</v>
      </c>
      <c r="B452" s="1">
        <v>6</v>
      </c>
      <c r="C452" s="2">
        <v>111814.90962193999</v>
      </c>
      <c r="D452" s="2">
        <v>375941.45900411898</v>
      </c>
      <c r="E452" s="2">
        <v>227114.198952545</v>
      </c>
      <c r="F452" s="2">
        <v>-496611.63111445802</v>
      </c>
      <c r="G452" s="2">
        <v>5370.8827797335098</v>
      </c>
      <c r="H452" s="2">
        <v>0</v>
      </c>
      <c r="I452" s="2">
        <v>0</v>
      </c>
      <c r="J452" s="2">
        <v>0</v>
      </c>
      <c r="K452" s="2">
        <v>0</v>
      </c>
    </row>
    <row r="453" spans="1:11" x14ac:dyDescent="0.3">
      <c r="A453" s="1">
        <v>2040</v>
      </c>
      <c r="B453" s="1">
        <v>7</v>
      </c>
      <c r="C453" s="2">
        <v>112008.95792941999</v>
      </c>
      <c r="D453" s="2">
        <v>375941.45900411898</v>
      </c>
      <c r="E453" s="2">
        <v>227237.75240190901</v>
      </c>
      <c r="F453" s="2">
        <v>-497494.275057505</v>
      </c>
      <c r="G453" s="2">
        <v>6324.0215808978401</v>
      </c>
      <c r="H453" s="2">
        <v>0</v>
      </c>
      <c r="I453" s="2">
        <v>0</v>
      </c>
      <c r="J453" s="2">
        <v>0</v>
      </c>
      <c r="K453" s="2">
        <v>0</v>
      </c>
    </row>
    <row r="454" spans="1:11" x14ac:dyDescent="0.3">
      <c r="A454" s="1">
        <v>2040</v>
      </c>
      <c r="B454" s="1">
        <v>8</v>
      </c>
      <c r="C454" s="2">
        <v>111354.24896053701</v>
      </c>
      <c r="D454" s="2">
        <v>375941.45900411898</v>
      </c>
      <c r="E454" s="2">
        <v>227389.11873051999</v>
      </c>
      <c r="F454" s="2">
        <v>-498374.73716999998</v>
      </c>
      <c r="G454" s="2">
        <v>6398.4083958976398</v>
      </c>
      <c r="H454" s="2">
        <v>0</v>
      </c>
      <c r="I454" s="2">
        <v>0</v>
      </c>
      <c r="J454" s="2">
        <v>0</v>
      </c>
      <c r="K454" s="2">
        <v>0</v>
      </c>
    </row>
    <row r="455" spans="1:11" x14ac:dyDescent="0.3">
      <c r="A455" s="1">
        <v>2040</v>
      </c>
      <c r="B455" s="1">
        <v>9</v>
      </c>
      <c r="C455" s="2">
        <v>109762.80843558699</v>
      </c>
      <c r="D455" s="2">
        <v>375941.45900411898</v>
      </c>
      <c r="E455" s="2">
        <v>227609.42378233699</v>
      </c>
      <c r="F455" s="2">
        <v>-499258.384166912</v>
      </c>
      <c r="G455" s="2">
        <v>5470.3098160441896</v>
      </c>
      <c r="H455" s="2">
        <v>0</v>
      </c>
      <c r="I455" s="2">
        <v>0</v>
      </c>
      <c r="J455" s="2">
        <v>0</v>
      </c>
      <c r="K455" s="2">
        <v>0</v>
      </c>
    </row>
    <row r="456" spans="1:11" x14ac:dyDescent="0.3">
      <c r="A456" s="1">
        <v>2040</v>
      </c>
      <c r="B456" s="1">
        <v>10</v>
      </c>
      <c r="C456" s="2">
        <v>107359.336660776</v>
      </c>
      <c r="D456" s="2">
        <v>375941.45900411898</v>
      </c>
      <c r="E456" s="2">
        <v>227661.50000368099</v>
      </c>
      <c r="F456" s="2">
        <v>-500126.18831235397</v>
      </c>
      <c r="G456" s="2">
        <v>3882.5659653299999</v>
      </c>
      <c r="H456" s="2">
        <v>0</v>
      </c>
      <c r="I456" s="2">
        <v>0</v>
      </c>
      <c r="J456" s="2">
        <v>0</v>
      </c>
      <c r="K456" s="2">
        <v>0</v>
      </c>
    </row>
    <row r="457" spans="1:11" ht="15" x14ac:dyDescent="0.25">
      <c r="A457" s="1">
        <v>2040</v>
      </c>
      <c r="B457" s="1">
        <v>11</v>
      </c>
      <c r="C457" s="2">
        <v>104524.653748845</v>
      </c>
      <c r="D457" s="2">
        <v>375941.45900411898</v>
      </c>
      <c r="E457" s="2">
        <v>228087.79969073701</v>
      </c>
      <c r="F457" s="2">
        <v>-501029.25892891502</v>
      </c>
      <c r="G457" s="2">
        <v>1524.6539829042999</v>
      </c>
      <c r="H457" s="2">
        <v>0</v>
      </c>
      <c r="I457" s="2">
        <v>0</v>
      </c>
      <c r="J457" s="2">
        <v>0</v>
      </c>
      <c r="K457" s="2">
        <v>0</v>
      </c>
    </row>
    <row r="458" spans="1:11" ht="15" x14ac:dyDescent="0.25">
      <c r="A458" s="1">
        <v>2040</v>
      </c>
      <c r="B458" s="1">
        <v>12</v>
      </c>
      <c r="C458" s="2">
        <v>103342.05269272601</v>
      </c>
      <c r="D458" s="2">
        <v>375941.45900411898</v>
      </c>
      <c r="E458" s="2">
        <v>228556.944199419</v>
      </c>
      <c r="F458" s="2">
        <v>-501939.61636026198</v>
      </c>
      <c r="G458" s="2">
        <v>783.26584945060597</v>
      </c>
      <c r="H458" s="2">
        <v>0</v>
      </c>
      <c r="I458" s="2">
        <v>0</v>
      </c>
      <c r="J458" s="2">
        <v>0</v>
      </c>
      <c r="K458" s="2">
        <v>0</v>
      </c>
    </row>
    <row r="459" spans="1:11" x14ac:dyDescent="0.3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891F56D0-B8D0-4F5E-95EE-3BD31813BF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25942A-3EC7-4573-BDDF-F84D22472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F01FED-BFBD-499A-BE0A-8251D655342A}">
  <ds:schemaRefs>
    <ds:schemaRef ds:uri="http://schemas.microsoft.com/office/infopath/2007/PartnerControls"/>
    <ds:schemaRef ds:uri="http://purl.org/dc/dcmitype/"/>
    <ds:schemaRef ds:uri="c85253b9-0a55-49a1-98ad-b5b6252d7079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</vt:lpstr>
      <vt:lpstr>DStat</vt:lpstr>
      <vt:lpstr>Data LT Inputs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cp:lastPrinted>2013-08-08T18:30:02Z</cp:lastPrinted>
  <dcterms:created xsi:type="dcterms:W3CDTF">2013-07-16T18:31:37Z</dcterms:created>
  <dcterms:modified xsi:type="dcterms:W3CDTF">2016-04-23T13:17:54Z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