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528" windowWidth="19416" windowHeight="8640" tabRatio="793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32" i="13" l="1"/>
  <c r="E32" i="13"/>
  <c r="G31" i="13"/>
  <c r="E31" i="13"/>
  <c r="G30" i="13"/>
  <c r="E30" i="13"/>
  <c r="G29" i="13"/>
  <c r="E29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0" i="7"/>
  <c r="F50" i="7"/>
  <c r="G48" i="7"/>
  <c r="F48" i="7"/>
  <c r="G47" i="7"/>
  <c r="F47" i="7"/>
  <c r="G46" i="7"/>
  <c r="F46" i="7"/>
  <c r="G45" i="7"/>
  <c r="F45" i="7"/>
  <c r="G43" i="7"/>
  <c r="F43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71" i="3"/>
  <c r="I71" i="3"/>
  <c r="F71" i="3"/>
  <c r="E71" i="3"/>
  <c r="J70" i="3"/>
  <c r="I70" i="3"/>
  <c r="F70" i="3"/>
  <c r="E70" i="3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59" i="3"/>
  <c r="I59" i="3"/>
  <c r="F59" i="3"/>
  <c r="E59" i="3"/>
  <c r="J58" i="3"/>
  <c r="I58" i="3"/>
  <c r="F58" i="3"/>
  <c r="E58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6" i="3"/>
  <c r="I46" i="3"/>
  <c r="F46" i="3"/>
  <c r="E46" i="3"/>
  <c r="J45" i="3"/>
  <c r="I45" i="3"/>
  <c r="F45" i="3"/>
  <c r="E45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<sst xmlns="http://schemas.openxmlformats.org/spreadsheetml/2006/main" count="611" uniqueCount="199">
  <si>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</si>
  <si>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</si>
  <si>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</si>
  <si>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</si>
  <si>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</si>
  <si>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</si>
  <si>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</si>
  <si>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</si>
  <si>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</si>
  <si>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</si>
  <si>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</si>
  <si>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</si>
  <si>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</si>
  <si>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</si>
  <si>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</si>
  <si>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</si>
  <si>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</si>
  <si>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</si>
  <si>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</si>
  <si>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</si>
  <si>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</si>
  <si>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</si>
  <si>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</si>
  <si>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</si>
  <si>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</si>
  <si>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</si>
  <si>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</si>
  <si>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Incremental Personnel, Software, and Hardware Costs</t>
  </si>
  <si>
    <t>16</t>
  </si>
  <si>
    <t>Variable Power Plant O&amp;M Costs over 514,000 MWh Threshold (Per A6)</t>
  </si>
  <si>
    <t>17</t>
  </si>
  <si>
    <t>18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</si>
  <si>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</si>
  <si>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</si>
  <si>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</si>
  <si>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</si>
  <si>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</si>
  <si>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</si>
  <si>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</si>
  <si>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</si>
  <si>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</si>
  <si>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</si>
  <si>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</si>
  <si>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</si>
  <si>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</si>
  <si>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</si>
  <si>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</si>
  <si>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</si>
  <si>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</si>
  <si>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</si>
  <si>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/>
  </si>
  <si>
    <t>36</t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</si>
  <si>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</si>
  <si>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</si>
  <si>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</si>
  <si>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 xml:space="preserve">The Fuel Cost of System Net Generation reflected on Schedules A1 and A2 does not tie to the amount on Schedules A3 and A4 in the amount of $807 due to the following reasons: 1) a non-fuel (payroll) charge of $976 which will be reversed in August 2015, </t>
    </r>
  </si>
  <si>
    <t xml:space="preserve">and 2) 18 barrels or $1,783 burned at Everglades inadvertently entered as an inventory adjustment rather than Net Generation. </t>
  </si>
  <si>
    <t>FOR THE MONTH OF:  July 2015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</si>
  <si>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</si>
  <si>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</si>
  <si>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</si>
  <si>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</si>
  <si>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</si>
  <si>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</si>
  <si>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</si>
  <si>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Coal Cars Depreciation &amp; Return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</si>
  <si>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</si>
  <si>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</si>
  <si>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</si>
  <si>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</si>
  <si>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</si>
  <si>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</si>
  <si>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</si>
  <si>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</si>
  <si>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</si>
  <si>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</si>
  <si>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</si>
  <si>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</si>
  <si>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</si>
  <si>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</si>
  <si>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</si>
  <si>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</si>
  <si>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</si>
  <si>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</si>
  <si>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</si>
  <si>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</si>
  <si>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</si>
  <si>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</si>
  <si>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</si>
  <si>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</si>
  <si>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Midcourse correction - 2014 final true-up collected/(refunded) this period</t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</si>
  <si>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</si>
  <si>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</si>
  <si>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</si>
  <si>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</si>
  <si>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</si>
  <si>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3-Ln 7)</t>
  </si>
  <si>
    <t>Interest Provision for the Month (Line 26)</t>
  </si>
  <si>
    <t>True-up &amp; Interest Provision Beg of Period-Over/(Under) Recovery</t>
  </si>
  <si>
    <t>Deferred True-up Beginning of Period - Over/(Under) Recovery</t>
  </si>
  <si>
    <t>Midcourse correction - Prior Period True-up (Collected)/Refunded This Period</t>
  </si>
  <si>
    <t>Prior Period True-up (Collected)/Refunded This Period</t>
  </si>
  <si>
    <t>End of Period Net True-up Amount Over/(Under) Recovery (Lines 8 through 13)</t>
  </si>
  <si>
    <t>Interest Provision</t>
  </si>
  <si>
    <t>Beginning True-up Amount (Lns 10+11)</t>
  </si>
  <si>
    <t>Ending True-up Amount Before Interest (Lns 8+10+11+12+13)</t>
  </si>
  <si>
    <t xml:space="preserve">Total of Beginning &amp; Ending True-up Amount </t>
  </si>
  <si>
    <t>Average True-up Amount (50% of Line 19)</t>
  </si>
  <si>
    <t>Interest Rate - First Day Reporting Business Month</t>
  </si>
  <si>
    <t>Interest Rate - First Day Subsequent Business Month</t>
  </si>
  <si>
    <t>Total (Lines 21+22)</t>
  </si>
  <si>
    <t>Average Interest Rate (50% of Line 23)</t>
  </si>
  <si>
    <t>Monthly Average Interest Rate (Line 23/12)</t>
  </si>
  <si>
    <t>Interest Provision (Line 20 x Line 25)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</si>
  <si>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</si>
  <si>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</si>
  <si>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</si>
  <si>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t>NOTE: Amounts may not agree to the General Ledger due to rounding.</t>
  </si>
  <si>
    <t>                  FOR THE MONTH OF:  July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</si>
  <si>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</si>
  <si>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</si>
  <si>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</si>
  <si>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</si>
  <si>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</si>
  <si>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</si>
  <si>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</si>
  <si>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</si>
  <si>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</si>
  <si>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</si>
  <si>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</si>
  <si>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</si>
  <si>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</si>
  <si>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</si>
  <si>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</si>
  <si>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</si>
  <si>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</si>
  <si>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</si>
  <si>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</si>
  <si>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</si>
  <si>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</si>
  <si>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</si>
  <si>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</si>
  <si>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</si>
  <si>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</si>
  <si>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Gainesville Regional Utilities A/AF</t>
  </si>
  <si>
    <t>AF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</si>
  <si>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</si>
  <si>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</si>
  <si>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</si>
  <si>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</si>
  <si>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</si>
  <si>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</si>
  <si>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</si>
  <si>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</si>
  <si>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</si>
  <si>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Tampa Electric Company  OS</t>
  </si>
  <si>
    <t>Duke Energy Florida, Inc. OS</t>
  </si>
  <si>
    <t>Total OS/AF</t>
  </si>
  <si>
    <t>FCBBS</t>
  </si>
  <si>
    <t>Energy Authority, The FCBBS</t>
  </si>
  <si>
    <t>Homestead, City of FCBBS</t>
  </si>
  <si>
    <t>Reedy Creek Improvement District FCBBS</t>
  </si>
  <si>
    <t>Duke Energy Florida, Inc.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</si>
  <si>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</si>
  <si>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</si>
  <si>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</si>
  <si>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</si>
  <si>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</si>
  <si>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</si>
  <si>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</si>
  <si>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</si>
  <si>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</si>
  <si>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</si>
  <si>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</si>
  <si>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</si>
  <si>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</si>
  <si>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</si>
  <si>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</si>
  <si>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</si>
  <si>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July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</si>
  <si>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</si>
  <si>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</si>
  <si>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</si>
  <si>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</si>
  <si>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</si>
  <si>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</si>
  <si>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</si>
  <si>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</si>
  <si>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Southern Company Services, Inc. OS</t>
  </si>
  <si>
    <t>Orlando Utilities Commission FCBBS</t>
  </si>
  <si>
    <t>Tampa Electric Company FCBBS</t>
  </si>
  <si>
    <t>Transaction Cost (cents/KWH)</t>
  </si>
  <si>
    <t>Cost if Generated (cents/KWH)</t>
  </si>
  <si>
    <t>STAFF 000786</t>
  </si>
  <si>
    <t>FPL RC-16</t>
  </si>
  <si>
    <t>STAFF 000787</t>
  </si>
  <si>
    <t>STAFF 000788</t>
  </si>
  <si>
    <t>STAFF 000789</t>
  </si>
  <si>
    <t>STAFF 000790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</si>
</sst>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_-* #,##0.00\ _D_M_-;\-* #,##0.00\ _D_M_-;_-* &quot;-&quot;??\ _D_M_-;_-@_-"/>
    <numFmt numFmtId="175" formatCode="_-* #,##0.00\ &quot;DM&quot;_-;\-* #,##0.00\ &quot;DM&quot;_-;_-* &quot;-&quot;??\ &quot;DM&quot;_-;_-@_-"/>
    <numFmt numFmtId="176" formatCode="&quot;$&quot;#,##0\ ;\(&quot;$&quot;#,##0\)"/>
    <numFmt numFmtId="177" formatCode="General_)"/>
    <numFmt numFmtId="178" formatCode="0.000000"/>
  </numFmts>
  <fonts count="46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0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0"/>
      <color rgb="FFFA7D0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0"/>
      <color rgb="FF3F3F76"/>
      <name val="Arial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0"/>
      <color rgb="FFFA7D00"/>
      <name val="Arial"/>
      <family val="2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sz val="10"/>
      <name val="Helv"/>
    </font>
    <font>
      <sz val="10"/>
      <name val="Arial MT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8"/>
      <color indexed="17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11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4" fillId="0" borderId="0" applyFont="0" applyFill="0" applyBorder="0" applyAlignment="0" applyProtection="0"/>
    <xf numFmtId="0" fontId="395" fillId="0" borderId="0"/>
    <xf numFmtId="43" fontId="394" fillId="0" borderId="0" applyFont="0" applyFill="0" applyBorder="0" applyAlignment="0" applyProtection="0"/>
    <xf numFmtId="0" fontId="394" fillId="0" borderId="0"/>
    <xf numFmtId="0" fontId="394" fillId="0" borderId="0"/>
    <xf numFmtId="0" fontId="394" fillId="0" borderId="0"/>
    <xf numFmtId="0" fontId="396" fillId="34" borderId="0" applyNumberFormat="0" applyBorder="0" applyAlignment="0" applyProtection="0"/>
    <xf numFmtId="0" fontId="397" fillId="35" borderId="0" applyNumberFormat="0" applyBorder="0" applyAlignment="0" applyProtection="0"/>
    <xf numFmtId="0" fontId="398" fillId="10" borderId="0" applyNumberFormat="0" applyBorder="0" applyAlignment="0" applyProtection="0"/>
    <xf numFmtId="0" fontId="396" fillId="36" borderId="0" applyNumberFormat="0" applyBorder="0" applyAlignment="0" applyProtection="0"/>
    <xf numFmtId="0" fontId="397" fillId="37" borderId="0" applyNumberFormat="0" applyBorder="0" applyAlignment="0" applyProtection="0"/>
    <xf numFmtId="0" fontId="398" fillId="14" borderId="0" applyNumberFormat="0" applyBorder="0" applyAlignment="0" applyProtection="0"/>
    <xf numFmtId="0" fontId="396" fillId="38" borderId="0" applyNumberFormat="0" applyBorder="0" applyAlignment="0" applyProtection="0"/>
    <xf numFmtId="0" fontId="397" fillId="39" borderId="0" applyNumberFormat="0" applyBorder="0" applyAlignment="0" applyProtection="0"/>
    <xf numFmtId="0" fontId="398" fillId="18" borderId="0" applyNumberFormat="0" applyBorder="0" applyAlignment="0" applyProtection="0"/>
    <xf numFmtId="0" fontId="396" fillId="40" borderId="0" applyNumberFormat="0" applyBorder="0" applyAlignment="0" applyProtection="0"/>
    <xf numFmtId="0" fontId="397" fillId="41" borderId="0" applyNumberFormat="0" applyBorder="0" applyAlignment="0" applyProtection="0"/>
    <xf numFmtId="0" fontId="398" fillId="22" borderId="0" applyNumberFormat="0" applyBorder="0" applyAlignment="0" applyProtection="0"/>
    <xf numFmtId="0" fontId="396" fillId="42" borderId="0" applyNumberFormat="0" applyBorder="0" applyAlignment="0" applyProtection="0"/>
    <xf numFmtId="0" fontId="397" fillId="43" borderId="0" applyNumberFormat="0" applyBorder="0" applyAlignment="0" applyProtection="0"/>
    <xf numFmtId="0" fontId="398" fillId="26" borderId="0" applyNumberFormat="0" applyBorder="0" applyAlignment="0" applyProtection="0"/>
    <xf numFmtId="0" fontId="396" fillId="44" borderId="0" applyNumberFormat="0" applyBorder="0" applyAlignment="0" applyProtection="0"/>
    <xf numFmtId="0" fontId="397" fillId="36" borderId="0" applyNumberFormat="0" applyBorder="0" applyAlignment="0" applyProtection="0"/>
    <xf numFmtId="0" fontId="398" fillId="30" borderId="0" applyNumberFormat="0" applyBorder="0" applyAlignment="0" applyProtection="0"/>
    <xf numFmtId="0" fontId="396" fillId="43" borderId="0" applyNumberFormat="0" applyBorder="0" applyAlignment="0" applyProtection="0"/>
    <xf numFmtId="0" fontId="397" fillId="45" borderId="0" applyNumberFormat="0" applyBorder="0" applyAlignment="0" applyProtection="0"/>
    <xf numFmtId="0" fontId="398" fillId="11" borderId="0" applyNumberFormat="0" applyBorder="0" applyAlignment="0" applyProtection="0"/>
    <xf numFmtId="0" fontId="396" fillId="37" borderId="0" applyNumberFormat="0" applyBorder="0" applyAlignment="0" applyProtection="0"/>
    <xf numFmtId="0" fontId="397" fillId="37" borderId="0" applyNumberFormat="0" applyBorder="0" applyAlignment="0" applyProtection="0"/>
    <xf numFmtId="0" fontId="398" fillId="15" borderId="0" applyNumberFormat="0" applyBorder="0" applyAlignment="0" applyProtection="0"/>
    <xf numFmtId="0" fontId="396" fillId="46" borderId="0" applyNumberFormat="0" applyBorder="0" applyAlignment="0" applyProtection="0"/>
    <xf numFmtId="0" fontId="397" fillId="47" borderId="0" applyNumberFormat="0" applyBorder="0" applyAlignment="0" applyProtection="0"/>
    <xf numFmtId="0" fontId="398" fillId="19" borderId="0" applyNumberFormat="0" applyBorder="0" applyAlignment="0" applyProtection="0"/>
    <xf numFmtId="0" fontId="396" fillId="40" borderId="0" applyNumberFormat="0" applyBorder="0" applyAlignment="0" applyProtection="0"/>
    <xf numFmtId="0" fontId="397" fillId="48" borderId="0" applyNumberFormat="0" applyBorder="0" applyAlignment="0" applyProtection="0"/>
    <xf numFmtId="0" fontId="398" fillId="23" borderId="0" applyNumberFormat="0" applyBorder="0" applyAlignment="0" applyProtection="0"/>
    <xf numFmtId="0" fontId="396" fillId="43" borderId="0" applyNumberFormat="0" applyBorder="0" applyAlignment="0" applyProtection="0"/>
    <xf numFmtId="0" fontId="397" fillId="45" borderId="0" applyNumberFormat="0" applyBorder="0" applyAlignment="0" applyProtection="0"/>
    <xf numFmtId="0" fontId="398" fillId="27" borderId="0" applyNumberFormat="0" applyBorder="0" applyAlignment="0" applyProtection="0"/>
    <xf numFmtId="0" fontId="396" fillId="49" borderId="0" applyNumberFormat="0" applyBorder="0" applyAlignment="0" applyProtection="0"/>
    <xf numFmtId="0" fontId="397" fillId="44" borderId="0" applyNumberFormat="0" applyBorder="0" applyAlignment="0" applyProtection="0"/>
    <xf numFmtId="0" fontId="398" fillId="31" borderId="0" applyNumberFormat="0" applyBorder="0" applyAlignment="0" applyProtection="0"/>
    <xf numFmtId="0" fontId="399" fillId="50" borderId="0" applyNumberFormat="0" applyBorder="0" applyAlignment="0" applyProtection="0"/>
    <xf numFmtId="0" fontId="400" fillId="45" borderId="0" applyNumberFormat="0" applyBorder="0" applyAlignment="0" applyProtection="0"/>
    <xf numFmtId="0" fontId="401" fillId="12" borderId="0" applyNumberFormat="0" applyBorder="0" applyAlignment="0" applyProtection="0"/>
    <xf numFmtId="0" fontId="399" fillId="37" borderId="0" applyNumberFormat="0" applyBorder="0" applyAlignment="0" applyProtection="0"/>
    <xf numFmtId="0" fontId="400" fillId="37" borderId="0" applyNumberFormat="0" applyBorder="0" applyAlignment="0" applyProtection="0"/>
    <xf numFmtId="0" fontId="401" fillId="16" borderId="0" applyNumberFormat="0" applyBorder="0" applyAlignment="0" applyProtection="0"/>
    <xf numFmtId="0" fontId="399" fillId="46" borderId="0" applyNumberFormat="0" applyBorder="0" applyAlignment="0" applyProtection="0"/>
    <xf numFmtId="0" fontId="400" fillId="47" borderId="0" applyNumberFormat="0" applyBorder="0" applyAlignment="0" applyProtection="0"/>
    <xf numFmtId="0" fontId="401" fillId="20" borderId="0" applyNumberFormat="0" applyBorder="0" applyAlignment="0" applyProtection="0"/>
    <xf numFmtId="0" fontId="399" fillId="51" borderId="0" applyNumberFormat="0" applyBorder="0" applyAlignment="0" applyProtection="0"/>
    <xf numFmtId="0" fontId="400" fillId="48" borderId="0" applyNumberFormat="0" applyBorder="0" applyAlignment="0" applyProtection="0"/>
    <xf numFmtId="0" fontId="401" fillId="24" borderId="0" applyNumberFormat="0" applyBorder="0" applyAlignment="0" applyProtection="0"/>
    <xf numFmtId="0" fontId="399" fillId="52" borderId="0" applyNumberFormat="0" applyBorder="0" applyAlignment="0" applyProtection="0"/>
    <xf numFmtId="0" fontId="400" fillId="45" borderId="0" applyNumberFormat="0" applyBorder="0" applyAlignment="0" applyProtection="0"/>
    <xf numFmtId="0" fontId="401" fillId="28" borderId="0" applyNumberFormat="0" applyBorder="0" applyAlignment="0" applyProtection="0"/>
    <xf numFmtId="0" fontId="399" fillId="53" borderId="0" applyNumberFormat="0" applyBorder="0" applyAlignment="0" applyProtection="0"/>
    <xf numFmtId="0" fontId="400" fillId="44" borderId="0" applyNumberFormat="0" applyBorder="0" applyAlignment="0" applyProtection="0"/>
    <xf numFmtId="0" fontId="401" fillId="32" borderId="0" applyNumberFormat="0" applyBorder="0" applyAlignment="0" applyProtection="0"/>
    <xf numFmtId="0" fontId="396" fillId="54" borderId="0" applyNumberFormat="0" applyBorder="0" applyAlignment="0" applyProtection="0"/>
    <xf numFmtId="0" fontId="396" fillId="54" borderId="0" applyNumberFormat="0" applyBorder="0" applyAlignment="0" applyProtection="0"/>
    <xf numFmtId="0" fontId="396" fillId="55" borderId="0" applyNumberFormat="0" applyBorder="0" applyAlignment="0" applyProtection="0"/>
    <xf numFmtId="0" fontId="396" fillId="55" borderId="0" applyNumberFormat="0" applyBorder="0" applyAlignment="0" applyProtection="0"/>
    <xf numFmtId="0" fontId="399" fillId="56" borderId="0" applyNumberFormat="0" applyBorder="0" applyAlignment="0" applyProtection="0"/>
    <xf numFmtId="0" fontId="399" fillId="56" borderId="0" applyNumberFormat="0" applyBorder="0" applyAlignment="0" applyProtection="0"/>
    <xf numFmtId="0" fontId="399" fillId="57" borderId="0" applyNumberFormat="0" applyBorder="0" applyAlignment="0" applyProtection="0"/>
    <xf numFmtId="0" fontId="399" fillId="57" borderId="0" applyNumberFormat="0" applyBorder="0" applyAlignment="0" applyProtection="0"/>
    <xf numFmtId="0" fontId="401" fillId="9" borderId="0" applyNumberFormat="0" applyBorder="0" applyAlignment="0" applyProtection="0"/>
    <xf numFmtId="0" fontId="401" fillId="9" borderId="0" applyNumberFormat="0" applyBorder="0" applyAlignment="0" applyProtection="0"/>
    <xf numFmtId="0" fontId="396" fillId="58" borderId="0" applyNumberFormat="0" applyBorder="0" applyAlignment="0" applyProtection="0"/>
    <xf numFmtId="0" fontId="396" fillId="58" borderId="0" applyNumberFormat="0" applyBorder="0" applyAlignment="0" applyProtection="0"/>
    <xf numFmtId="0" fontId="396" fillId="59" borderId="0" applyNumberFormat="0" applyBorder="0" applyAlignment="0" applyProtection="0"/>
    <xf numFmtId="0" fontId="396" fillId="59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1" borderId="0" applyNumberFormat="0" applyBorder="0" applyAlignment="0" applyProtection="0"/>
    <xf numFmtId="0" fontId="399" fillId="61" borderId="0" applyNumberFormat="0" applyBorder="0" applyAlignment="0" applyProtection="0"/>
    <xf numFmtId="0" fontId="401" fillId="13" borderId="0" applyNumberFormat="0" applyBorder="0" applyAlignment="0" applyProtection="0"/>
    <xf numFmtId="0" fontId="401" fillId="13" borderId="0" applyNumberFormat="0" applyBorder="0" applyAlignment="0" applyProtection="0"/>
    <xf numFmtId="0" fontId="396" fillId="62" borderId="0" applyNumberFormat="0" applyBorder="0" applyAlignment="0" applyProtection="0"/>
    <xf numFmtId="0" fontId="396" fillId="62" borderId="0" applyNumberFormat="0" applyBorder="0" applyAlignment="0" applyProtection="0"/>
    <xf numFmtId="0" fontId="396" fillId="63" borderId="0" applyNumberFormat="0" applyBorder="0" applyAlignment="0" applyProtection="0"/>
    <xf numFmtId="0" fontId="396" fillId="63" borderId="0" applyNumberFormat="0" applyBorder="0" applyAlignment="0" applyProtection="0"/>
    <xf numFmtId="0" fontId="399" fillId="64" borderId="0" applyNumberFormat="0" applyBorder="0" applyAlignment="0" applyProtection="0"/>
    <xf numFmtId="0" fontId="399" fillId="64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47" borderId="0" applyNumberFormat="0" applyBorder="0" applyAlignment="0" applyProtection="0"/>
    <xf numFmtId="0" fontId="399" fillId="60" borderId="0" applyNumberFormat="0" applyBorder="0" applyAlignment="0" applyProtection="0"/>
    <xf numFmtId="0" fontId="401" fillId="17" borderId="0" applyNumberFormat="0" applyBorder="0" applyAlignment="0" applyProtection="0"/>
    <xf numFmtId="0" fontId="401" fillId="17" borderId="0" applyNumberFormat="0" applyBorder="0" applyAlignment="0" applyProtection="0"/>
    <xf numFmtId="0" fontId="399" fillId="47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9" fillId="60" borderId="0" applyNumberFormat="0" applyBorder="0" applyAlignment="0" applyProtection="0"/>
    <xf numFmtId="0" fontId="396" fillId="63" borderId="0" applyNumberFormat="0" applyBorder="0" applyAlignment="0" applyProtection="0"/>
    <xf numFmtId="0" fontId="396" fillId="63" borderId="0" applyNumberFormat="0" applyBorder="0" applyAlignment="0" applyProtection="0"/>
    <xf numFmtId="0" fontId="396" fillId="64" borderId="0" applyNumberFormat="0" applyBorder="0" applyAlignment="0" applyProtection="0"/>
    <xf numFmtId="0" fontId="396" fillId="64" borderId="0" applyNumberFormat="0" applyBorder="0" applyAlignment="0" applyProtection="0"/>
    <xf numFmtId="0" fontId="399" fillId="64" borderId="0" applyNumberFormat="0" applyBorder="0" applyAlignment="0" applyProtection="0"/>
    <xf numFmtId="0" fontId="399" fillId="64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51" borderId="0" applyNumberFormat="0" applyBorder="0" applyAlignment="0" applyProtection="0"/>
    <xf numFmtId="0" fontId="399" fillId="65" borderId="0" applyNumberFormat="0" applyBorder="0" applyAlignment="0" applyProtection="0"/>
    <xf numFmtId="0" fontId="401" fillId="21" borderId="0" applyNumberFormat="0" applyBorder="0" applyAlignment="0" applyProtection="0"/>
    <xf numFmtId="0" fontId="401" fillId="21" borderId="0" applyNumberFormat="0" applyBorder="0" applyAlignment="0" applyProtection="0"/>
    <xf numFmtId="0" fontId="399" fillId="51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9" fillId="65" borderId="0" applyNumberFormat="0" applyBorder="0" applyAlignment="0" applyProtection="0"/>
    <xf numFmtId="0" fontId="396" fillId="54" borderId="0" applyNumberFormat="0" applyBorder="0" applyAlignment="0" applyProtection="0"/>
    <xf numFmtId="0" fontId="396" fillId="54" borderId="0" applyNumberFormat="0" applyBorder="0" applyAlignment="0" applyProtection="0"/>
    <xf numFmtId="0" fontId="396" fillId="55" borderId="0" applyNumberFormat="0" applyBorder="0" applyAlignment="0" applyProtection="0"/>
    <xf numFmtId="0" fontId="399" fillId="55" borderId="0" applyNumberFormat="0" applyBorder="0" applyAlignment="0" applyProtection="0"/>
    <xf numFmtId="0" fontId="399" fillId="55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52" borderId="0" applyNumberFormat="0" applyBorder="0" applyAlignment="0" applyProtection="0"/>
    <xf numFmtId="0" fontId="399" fillId="66" borderId="0" applyNumberFormat="0" applyBorder="0" applyAlignment="0" applyProtection="0"/>
    <xf numFmtId="0" fontId="401" fillId="25" borderId="0" applyNumberFormat="0" applyBorder="0" applyAlignment="0" applyProtection="0"/>
    <xf numFmtId="0" fontId="401" fillId="25" borderId="0" applyNumberFormat="0" applyBorder="0" applyAlignment="0" applyProtection="0"/>
    <xf numFmtId="0" fontId="399" fillId="52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9" fillId="66" borderId="0" applyNumberFormat="0" applyBorder="0" applyAlignment="0" applyProtection="0"/>
    <xf numFmtId="0" fontId="396" fillId="67" borderId="0" applyNumberFormat="0" applyBorder="0" applyAlignment="0" applyProtection="0"/>
    <xf numFmtId="0" fontId="396" fillId="59" borderId="0" applyNumberFormat="0" applyBorder="0" applyAlignment="0" applyProtection="0"/>
    <xf numFmtId="0" fontId="396" fillId="59" borderId="0" applyNumberFormat="0" applyBorder="0" applyAlignment="0" applyProtection="0"/>
    <xf numFmtId="0" fontId="399" fillId="68" borderId="0" applyNumberFormat="0" applyBorder="0" applyAlignment="0" applyProtection="0"/>
    <xf numFmtId="0" fontId="399" fillId="68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70" borderId="0" applyNumberFormat="0" applyBorder="0" applyAlignment="0" applyProtection="0"/>
    <xf numFmtId="0" fontId="399" fillId="69" borderId="0" applyNumberFormat="0" applyBorder="0" applyAlignment="0" applyProtection="0"/>
    <xf numFmtId="0" fontId="401" fillId="29" borderId="0" applyNumberFormat="0" applyBorder="0" applyAlignment="0" applyProtection="0"/>
    <xf numFmtId="0" fontId="401" fillId="29" borderId="0" applyNumberFormat="0" applyBorder="0" applyAlignment="0" applyProtection="0"/>
    <xf numFmtId="0" fontId="399" fillId="70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399" fillId="69" borderId="0" applyNumberFormat="0" applyBorder="0" applyAlignment="0" applyProtection="0"/>
    <xf numFmtId="0" fontId="402" fillId="36" borderId="0" applyNumberFormat="0" applyBorder="0" applyAlignment="0" applyProtection="0"/>
    <xf numFmtId="0" fontId="403" fillId="59" borderId="0" applyNumberFormat="0" applyBorder="0" applyAlignment="0" applyProtection="0"/>
    <xf numFmtId="0" fontId="404" fillId="3" borderId="0" applyNumberFormat="0" applyBorder="0" applyAlignment="0" applyProtection="0"/>
    <xf numFmtId="0" fontId="405" fillId="48" borderId="17" applyNumberFormat="0" applyAlignment="0" applyProtection="0"/>
    <xf numFmtId="0" fontId="406" fillId="71" borderId="17" applyNumberFormat="0" applyAlignment="0" applyProtection="0"/>
    <xf numFmtId="0" fontId="407" fillId="6" borderId="10" applyNumberFormat="0" applyAlignment="0" applyProtection="0"/>
    <xf numFmtId="0" fontId="408" fillId="72" borderId="18" applyNumberFormat="0" applyAlignment="0" applyProtection="0"/>
    <xf numFmtId="0" fontId="408" fillId="60" borderId="18" applyNumberFormat="0" applyAlignment="0" applyProtection="0"/>
    <xf numFmtId="0" fontId="409" fillId="7" borderId="13" applyNumberFormat="0" applyAlignment="0" applyProtection="0"/>
    <xf numFmtId="41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0" fontId="394" fillId="0" borderId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6" fillId="0" borderId="0" applyFont="0" applyFill="0" applyBorder="0" applyAlignment="0" applyProtection="0"/>
    <xf numFmtId="43" fontId="394" fillId="0" borderId="0" applyFont="0" applyFill="0" applyBorder="0" applyAlignment="0" applyProtection="0"/>
    <xf numFmtId="40" fontId="410" fillId="0" borderId="0" applyFont="0" applyFill="0" applyBorder="0" applyAlignment="0" applyProtection="0"/>
    <xf numFmtId="174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3" fontId="411" fillId="0" borderId="0" applyFont="0" applyFill="0" applyBorder="0" applyAlignment="0" applyProtection="0"/>
    <xf numFmtId="3" fontId="411" fillId="0" borderId="0" applyFont="0" applyFill="0" applyBorder="0" applyAlignment="0" applyProtection="0"/>
    <xf numFmtId="44" fontId="394" fillId="0" borderId="0" applyFont="0" applyFill="0" applyBorder="0" applyAlignment="0" applyProtection="0"/>
    <xf numFmtId="8" fontId="410" fillId="0" borderId="0" applyFont="0" applyFill="0" applyBorder="0" applyAlignment="0" applyProtection="0"/>
    <xf numFmtId="44" fontId="394" fillId="0" borderId="0" applyFont="0" applyFill="0" applyBorder="0" applyAlignment="0" applyProtection="0"/>
    <xf numFmtId="44" fontId="394" fillId="0" borderId="0" applyFont="0" applyFill="0" applyBorder="0" applyAlignment="0" applyProtection="0"/>
    <xf numFmtId="44" fontId="396" fillId="0" borderId="0" applyFont="0" applyFill="0" applyBorder="0" applyAlignment="0" applyProtection="0"/>
    <xf numFmtId="44" fontId="394" fillId="0" borderId="0" applyFont="0" applyFill="0" applyBorder="0" applyAlignment="0" applyProtection="0"/>
    <xf numFmtId="44" fontId="394" fillId="0" borderId="0" applyFont="0" applyFill="0" applyBorder="0" applyAlignment="0" applyProtection="0"/>
    <xf numFmtId="44" fontId="394" fillId="0" borderId="0" applyFont="0" applyFill="0" applyBorder="0" applyAlignment="0" applyProtection="0"/>
    <xf numFmtId="175" fontId="394" fillId="0" borderId="0" applyFont="0" applyFill="0" applyBorder="0" applyAlignment="0" applyProtection="0"/>
    <xf numFmtId="176" fontId="411" fillId="0" borderId="0" applyFont="0" applyFill="0" applyBorder="0" applyAlignment="0" applyProtection="0"/>
    <xf numFmtId="176" fontId="411" fillId="0" borderId="0" applyFont="0" applyFill="0" applyBorder="0" applyAlignment="0" applyProtection="0"/>
    <xf numFmtId="0" fontId="411" fillId="0" borderId="0" applyFont="0" applyFill="0" applyBorder="0" applyAlignment="0" applyProtection="0"/>
    <xf numFmtId="0" fontId="411" fillId="0" borderId="0" applyFont="0" applyFill="0" applyBorder="0" applyAlignment="0" applyProtection="0"/>
    <xf numFmtId="0" fontId="412" fillId="73" borderId="0" applyNumberFormat="0" applyBorder="0" applyAlignment="0" applyProtection="0"/>
    <xf numFmtId="0" fontId="412" fillId="73" borderId="0" applyNumberFormat="0" applyBorder="0" applyAlignment="0" applyProtection="0"/>
    <xf numFmtId="0" fontId="412" fillId="74" borderId="0" applyNumberFormat="0" applyBorder="0" applyAlignment="0" applyProtection="0"/>
    <xf numFmtId="0" fontId="412" fillId="74" borderId="0" applyNumberFormat="0" applyBorder="0" applyAlignment="0" applyProtection="0"/>
    <xf numFmtId="0" fontId="412" fillId="75" borderId="0" applyNumberFormat="0" applyBorder="0" applyAlignment="0" applyProtection="0"/>
    <xf numFmtId="0" fontId="413" fillId="0" borderId="0" applyNumberFormat="0" applyFill="0" applyBorder="0" applyAlignment="0" applyProtection="0"/>
    <xf numFmtId="0" fontId="414" fillId="0" borderId="0" applyNumberFormat="0" applyFill="0" applyBorder="0" applyAlignment="0" applyProtection="0"/>
    <xf numFmtId="0" fontId="415" fillId="0" borderId="0" applyNumberFormat="0" applyFill="0" applyBorder="0" applyAlignment="0" applyProtection="0"/>
    <xf numFmtId="2" fontId="411" fillId="0" borderId="0" applyFont="0" applyFill="0" applyBorder="0" applyAlignment="0" applyProtection="0"/>
    <xf numFmtId="2" fontId="411" fillId="0" borderId="0" applyFont="0" applyFill="0" applyBorder="0" applyAlignment="0" applyProtection="0"/>
    <xf numFmtId="0" fontId="396" fillId="76" borderId="0" applyNumberFormat="0" applyBorder="0" applyAlignment="0" applyProtection="0"/>
    <xf numFmtId="0" fontId="416" fillId="38" borderId="0" applyNumberFormat="0" applyBorder="0" applyAlignment="0" applyProtection="0"/>
    <xf numFmtId="0" fontId="416" fillId="77" borderId="0" applyNumberFormat="0" applyBorder="0" applyAlignment="0" applyProtection="0"/>
    <xf numFmtId="0" fontId="417" fillId="2" borderId="0" applyNumberFormat="0" applyBorder="0" applyAlignment="0" applyProtection="0"/>
    <xf numFmtId="0" fontId="418" fillId="0" borderId="19" applyNumberFormat="0" applyFill="0" applyAlignment="0" applyProtection="0"/>
    <xf numFmtId="0" fontId="419" fillId="0" borderId="7" applyNumberFormat="0" applyFill="0" applyAlignment="0" applyProtection="0"/>
    <xf numFmtId="0" fontId="420" fillId="0" borderId="20" applyNumberFormat="0" applyFill="0" applyAlignment="0" applyProtection="0"/>
    <xf numFmtId="0" fontId="421" fillId="0" borderId="20" applyNumberFormat="0" applyFill="0" applyAlignment="0" applyProtection="0"/>
    <xf numFmtId="0" fontId="422" fillId="0" borderId="8" applyNumberFormat="0" applyFill="0" applyAlignment="0" applyProtection="0"/>
    <xf numFmtId="0" fontId="423" fillId="0" borderId="21" applyNumberFormat="0" applyFill="0" applyAlignment="0" applyProtection="0"/>
    <xf numFmtId="0" fontId="424" fillId="0" borderId="22" applyNumberFormat="0" applyFill="0" applyAlignment="0" applyProtection="0"/>
    <xf numFmtId="0" fontId="425" fillId="0" borderId="9" applyNumberFormat="0" applyFill="0" applyAlignment="0" applyProtection="0"/>
    <xf numFmtId="0" fontId="423" fillId="0" borderId="0" applyNumberFormat="0" applyFill="0" applyBorder="0" applyAlignment="0" applyProtection="0"/>
    <xf numFmtId="0" fontId="425" fillId="0" borderId="0" applyNumberFormat="0" applyFill="0" applyBorder="0" applyAlignment="0" applyProtection="0"/>
    <xf numFmtId="0" fontId="426" fillId="44" borderId="17" applyNumberFormat="0" applyAlignment="0" applyProtection="0"/>
    <xf numFmtId="0" fontId="427" fillId="68" borderId="17" applyNumberFormat="0" applyAlignment="0" applyProtection="0"/>
    <xf numFmtId="0" fontId="428" fillId="5" borderId="10" applyNumberFormat="0" applyAlignment="0" applyProtection="0"/>
    <xf numFmtId="0" fontId="429" fillId="0" borderId="23" applyNumberFormat="0" applyFill="0" applyAlignment="0" applyProtection="0"/>
    <xf numFmtId="0" fontId="430" fillId="0" borderId="24" applyNumberFormat="0" applyFill="0" applyAlignment="0" applyProtection="0"/>
    <xf numFmtId="0" fontId="431" fillId="0" borderId="12" applyNumberFormat="0" applyFill="0" applyAlignment="0" applyProtection="0"/>
    <xf numFmtId="0" fontId="416" fillId="68" borderId="0" applyNumberFormat="0" applyBorder="0" applyAlignment="0" applyProtection="0"/>
    <xf numFmtId="0" fontId="432" fillId="78" borderId="0" applyNumberFormat="0" applyBorder="0" applyAlignment="0" applyProtection="0"/>
    <xf numFmtId="0" fontId="432" fillId="68" borderId="0" applyNumberFormat="0" applyBorder="0" applyAlignment="0" applyProtection="0"/>
    <xf numFmtId="0" fontId="433" fillId="4" borderId="0" applyNumberFormat="0" applyBorder="0" applyAlignment="0" applyProtection="0"/>
    <xf numFmtId="0" fontId="394" fillId="0" borderId="0"/>
    <xf numFmtId="0" fontId="394" fillId="0" borderId="0"/>
    <xf numFmtId="177" fontId="434" fillId="0" borderId="0"/>
    <xf numFmtId="0" fontId="398" fillId="0" borderId="0"/>
    <xf numFmtId="0" fontId="394" fillId="0" borderId="0"/>
    <xf numFmtId="0" fontId="1" fillId="0" borderId="0"/>
    <xf numFmtId="0" fontId="435" fillId="0" borderId="0"/>
    <xf numFmtId="0" fontId="435" fillId="0" borderId="0"/>
    <xf numFmtId="0" fontId="394" fillId="0" borderId="0"/>
    <xf numFmtId="0" fontId="435" fillId="0" borderId="0"/>
    <xf numFmtId="0" fontId="436" fillId="0" borderId="0"/>
    <xf numFmtId="177" fontId="434" fillId="0" borderId="0"/>
    <xf numFmtId="0" fontId="394" fillId="0" borderId="0"/>
    <xf numFmtId="0" fontId="1" fillId="0" borderId="0"/>
    <xf numFmtId="0" fontId="437" fillId="0" borderId="0"/>
    <xf numFmtId="0" fontId="438" fillId="0" borderId="0"/>
    <xf numFmtId="0" fontId="394" fillId="0" borderId="0"/>
    <xf numFmtId="0" fontId="394" fillId="0" borderId="0"/>
    <xf numFmtId="37" fontId="439" fillId="0" borderId="0"/>
    <xf numFmtId="0" fontId="396" fillId="39" borderId="25" applyNumberFormat="0" applyFont="0" applyAlignment="0" applyProtection="0"/>
    <xf numFmtId="0" fontId="394" fillId="67" borderId="25" applyNumberFormat="0" applyFont="0" applyAlignment="0" applyProtection="0"/>
    <xf numFmtId="0" fontId="398" fillId="8" borderId="14" applyNumberFormat="0" applyFont="0" applyAlignment="0" applyProtection="0"/>
    <xf numFmtId="0" fontId="440" fillId="48" borderId="26" applyNumberFormat="0" applyAlignment="0" applyProtection="0"/>
    <xf numFmtId="0" fontId="440" fillId="71" borderId="26" applyNumberFormat="0" applyAlignment="0" applyProtection="0"/>
    <xf numFmtId="0" fontId="441" fillId="6" borderId="11" applyNumberFormat="0" applyAlignment="0" applyProtection="0"/>
    <xf numFmtId="9" fontId="394" fillId="0" borderId="0" applyFont="0" applyFill="0" applyBorder="0" applyAlignment="0" applyProtection="0"/>
    <xf numFmtId="9" fontId="394" fillId="0" borderId="0" applyFont="0" applyFill="0" applyBorder="0" applyAlignment="0" applyProtection="0"/>
    <xf numFmtId="9" fontId="410" fillId="0" borderId="0" applyFont="0" applyFill="0" applyBorder="0" applyAlignment="0" applyProtection="0"/>
    <xf numFmtId="4" fontId="442" fillId="78" borderId="27" applyNumberFormat="0" applyProtection="0">
      <alignment vertical="center"/>
    </xf>
    <xf numFmtId="4" fontId="2" fillId="78" borderId="28" applyNumberFormat="0" applyProtection="0">
      <alignment vertical="center"/>
    </xf>
    <xf numFmtId="4" fontId="397" fillId="79" borderId="26" applyNumberFormat="0" applyProtection="0">
      <alignment vertical="center"/>
    </xf>
    <xf numFmtId="4" fontId="442" fillId="78" borderId="27" applyNumberFormat="0" applyProtection="0">
      <alignment vertical="center"/>
    </xf>
    <xf numFmtId="4" fontId="443" fillId="78" borderId="27" applyNumberFormat="0" applyProtection="0">
      <alignment vertical="center"/>
    </xf>
    <xf numFmtId="4" fontId="444" fillId="79" borderId="26" applyNumberFormat="0" applyProtection="0">
      <alignment vertical="center"/>
    </xf>
    <xf numFmtId="4" fontId="443" fillId="78" borderId="27" applyNumberFormat="0" applyProtection="0">
      <alignment vertical="center"/>
    </xf>
    <xf numFmtId="4" fontId="442" fillId="78" borderId="27" applyNumberFormat="0" applyProtection="0">
      <alignment horizontal="left" vertical="center" indent="1"/>
    </xf>
    <xf numFmtId="4" fontId="2" fillId="79" borderId="28" applyNumberFormat="0" applyProtection="0">
      <alignment horizontal="left" vertical="center" indent="1"/>
    </xf>
    <xf numFmtId="4" fontId="397" fillId="79" borderId="26" applyNumberFormat="0" applyProtection="0">
      <alignment horizontal="left" vertical="center" indent="1"/>
    </xf>
    <xf numFmtId="4" fontId="442" fillId="78" borderId="27" applyNumberFormat="0" applyProtection="0">
      <alignment horizontal="left" vertical="center" indent="1"/>
    </xf>
    <xf numFmtId="0" fontId="442" fillId="78" borderId="27" applyNumberFormat="0" applyProtection="0">
      <alignment horizontal="left" vertical="top" indent="1"/>
    </xf>
    <xf numFmtId="4" fontId="397" fillId="79" borderId="26" applyNumberFormat="0" applyProtection="0">
      <alignment horizontal="left" vertical="center" indent="1"/>
    </xf>
    <xf numFmtId="0" fontId="442" fillId="78" borderId="27" applyNumberFormat="0" applyProtection="0">
      <alignment horizontal="left" vertical="top" indent="1"/>
    </xf>
    <xf numFmtId="4" fontId="442" fillId="35" borderId="0" applyNumberFormat="0" applyProtection="0">
      <alignment horizontal="left" vertical="center" indent="1"/>
    </xf>
    <xf numFmtId="4" fontId="2" fillId="52" borderId="28" applyNumberFormat="0" applyProtection="0">
      <alignment horizontal="left" vertical="center" indent="1"/>
    </xf>
    <xf numFmtId="0" fontId="394" fillId="80" borderId="26" applyNumberFormat="0" applyProtection="0">
      <alignment horizontal="left" vertical="center" indent="1"/>
    </xf>
    <xf numFmtId="4" fontId="442" fillId="35" borderId="0" applyNumberFormat="0" applyProtection="0">
      <alignment horizontal="left" vertical="center" indent="1"/>
    </xf>
    <xf numFmtId="4" fontId="397" fillId="36" borderId="27" applyNumberFormat="0" applyProtection="0">
      <alignment horizontal="right" vertical="center"/>
    </xf>
    <xf numFmtId="4" fontId="2" fillId="36" borderId="28" applyNumberFormat="0" applyProtection="0">
      <alignment horizontal="right" vertical="center"/>
    </xf>
    <xf numFmtId="4" fontId="397" fillId="81" borderId="26" applyNumberFormat="0" applyProtection="0">
      <alignment horizontal="right" vertical="center"/>
    </xf>
    <xf numFmtId="4" fontId="397" fillId="36" borderId="27" applyNumberFormat="0" applyProtection="0">
      <alignment horizontal="right" vertical="center"/>
    </xf>
    <xf numFmtId="4" fontId="397" fillId="37" borderId="27" applyNumberFormat="0" applyProtection="0">
      <alignment horizontal="right" vertical="center"/>
    </xf>
    <xf numFmtId="4" fontId="2" fillId="82" borderId="28" applyNumberFormat="0" applyProtection="0">
      <alignment horizontal="right" vertical="center"/>
    </xf>
    <xf numFmtId="4" fontId="397" fillId="83" borderId="26" applyNumberFormat="0" applyProtection="0">
      <alignment horizontal="right" vertical="center"/>
    </xf>
    <xf numFmtId="4" fontId="397" fillId="37" borderId="27" applyNumberFormat="0" applyProtection="0">
      <alignment horizontal="right" vertical="center"/>
    </xf>
    <xf numFmtId="4" fontId="397" fillId="61" borderId="27" applyNumberFormat="0" applyProtection="0">
      <alignment horizontal="right" vertical="center"/>
    </xf>
    <xf numFmtId="4" fontId="2" fillId="61" borderId="29" applyNumberFormat="0" applyProtection="0">
      <alignment horizontal="right" vertical="center"/>
    </xf>
    <xf numFmtId="4" fontId="397" fillId="84" borderId="26" applyNumberFormat="0" applyProtection="0">
      <alignment horizontal="right" vertical="center"/>
    </xf>
    <xf numFmtId="4" fontId="397" fillId="61" borderId="27" applyNumberFormat="0" applyProtection="0">
      <alignment horizontal="right" vertical="center"/>
    </xf>
    <xf numFmtId="4" fontId="397" fillId="49" borderId="27" applyNumberFormat="0" applyProtection="0">
      <alignment horizontal="right" vertical="center"/>
    </xf>
    <xf numFmtId="4" fontId="2" fillId="49" borderId="28" applyNumberFormat="0" applyProtection="0">
      <alignment horizontal="right" vertical="center"/>
    </xf>
    <xf numFmtId="4" fontId="397" fillId="85" borderId="26" applyNumberFormat="0" applyProtection="0">
      <alignment horizontal="right" vertical="center"/>
    </xf>
    <xf numFmtId="4" fontId="397" fillId="49" borderId="27" applyNumberFormat="0" applyProtection="0">
      <alignment horizontal="right" vertical="center"/>
    </xf>
    <xf numFmtId="4" fontId="397" fillId="53" borderId="27" applyNumberFormat="0" applyProtection="0">
      <alignment horizontal="right" vertical="center"/>
    </xf>
    <xf numFmtId="4" fontId="2" fillId="53" borderId="28" applyNumberFormat="0" applyProtection="0">
      <alignment horizontal="right" vertical="center"/>
    </xf>
    <xf numFmtId="4" fontId="397" fillId="86" borderId="26" applyNumberFormat="0" applyProtection="0">
      <alignment horizontal="right" vertical="center"/>
    </xf>
    <xf numFmtId="4" fontId="397" fillId="53" borderId="27" applyNumberFormat="0" applyProtection="0">
      <alignment horizontal="right" vertical="center"/>
    </xf>
    <xf numFmtId="4" fontId="397" fillId="70" borderId="27" applyNumberFormat="0" applyProtection="0">
      <alignment horizontal="right" vertical="center"/>
    </xf>
    <xf numFmtId="4" fontId="2" fillId="70" borderId="28" applyNumberFormat="0" applyProtection="0">
      <alignment horizontal="right" vertical="center"/>
    </xf>
    <xf numFmtId="4" fontId="397" fillId="87" borderId="26" applyNumberFormat="0" applyProtection="0">
      <alignment horizontal="right" vertical="center"/>
    </xf>
    <xf numFmtId="4" fontId="397" fillId="70" borderId="27" applyNumberFormat="0" applyProtection="0">
      <alignment horizontal="right" vertical="center"/>
    </xf>
    <xf numFmtId="4" fontId="397" fillId="47" borderId="27" applyNumberFormat="0" applyProtection="0">
      <alignment horizontal="right" vertical="center"/>
    </xf>
    <xf numFmtId="4" fontId="2" fillId="47" borderId="28" applyNumberFormat="0" applyProtection="0">
      <alignment horizontal="right" vertical="center"/>
    </xf>
    <xf numFmtId="4" fontId="397" fillId="88" borderId="26" applyNumberFormat="0" applyProtection="0">
      <alignment horizontal="right" vertical="center"/>
    </xf>
    <xf numFmtId="4" fontId="397" fillId="47" borderId="27" applyNumberFormat="0" applyProtection="0">
      <alignment horizontal="right" vertical="center"/>
    </xf>
    <xf numFmtId="4" fontId="397" fillId="89" borderId="27" applyNumberFormat="0" applyProtection="0">
      <alignment horizontal="right" vertical="center"/>
    </xf>
    <xf numFmtId="4" fontId="2" fillId="89" borderId="28" applyNumberFormat="0" applyProtection="0">
      <alignment horizontal="right" vertical="center"/>
    </xf>
    <xf numFmtId="4" fontId="397" fillId="90" borderId="26" applyNumberFormat="0" applyProtection="0">
      <alignment horizontal="right" vertical="center"/>
    </xf>
    <xf numFmtId="4" fontId="397" fillId="89" borderId="27" applyNumberFormat="0" applyProtection="0">
      <alignment horizontal="right" vertical="center"/>
    </xf>
    <xf numFmtId="4" fontId="397" fillId="46" borderId="27" applyNumberFormat="0" applyProtection="0">
      <alignment horizontal="right" vertical="center"/>
    </xf>
    <xf numFmtId="4" fontId="2" fillId="46" borderId="28" applyNumberFormat="0" applyProtection="0">
      <alignment horizontal="right" vertical="center"/>
    </xf>
    <xf numFmtId="4" fontId="397" fillId="91" borderId="26" applyNumberFormat="0" applyProtection="0">
      <alignment horizontal="right" vertical="center"/>
    </xf>
    <xf numFmtId="4" fontId="397" fillId="46" borderId="27" applyNumberFormat="0" applyProtection="0">
      <alignment horizontal="right" vertical="center"/>
    </xf>
    <xf numFmtId="4" fontId="442" fillId="92" borderId="30" applyNumberFormat="0" applyProtection="0">
      <alignment horizontal="left" vertical="center" indent="1"/>
    </xf>
    <xf numFmtId="4" fontId="2" fillId="92" borderId="29" applyNumberFormat="0" applyProtection="0">
      <alignment horizontal="left" vertical="center" indent="1"/>
    </xf>
    <xf numFmtId="4" fontId="442" fillId="93" borderId="26" applyNumberFormat="0" applyProtection="0">
      <alignment horizontal="left" vertical="center" indent="1"/>
    </xf>
    <xf numFmtId="4" fontId="442" fillId="92" borderId="30" applyNumberFormat="0" applyProtection="0">
      <alignment horizontal="left" vertical="center" indent="1"/>
    </xf>
    <xf numFmtId="4" fontId="397" fillId="94" borderId="0" applyNumberFormat="0" applyProtection="0">
      <alignment horizontal="left" vertical="center" indent="1"/>
    </xf>
    <xf numFmtId="4" fontId="397" fillId="95" borderId="31" applyNumberFormat="0" applyProtection="0">
      <alignment horizontal="left" vertical="center" indent="1"/>
    </xf>
    <xf numFmtId="4" fontId="397" fillId="94" borderId="0" applyNumberFormat="0" applyProtection="0">
      <alignment horizontal="left" vertical="center" indent="1"/>
    </xf>
    <xf numFmtId="4" fontId="445" fillId="45" borderId="0" applyNumberFormat="0" applyProtection="0">
      <alignment horizontal="left" vertical="center" indent="1"/>
    </xf>
    <xf numFmtId="4" fontId="445" fillId="96" borderId="0" applyNumberFormat="0" applyProtection="0">
      <alignment horizontal="left" vertical="center" indent="1"/>
    </xf>
    <xf numFmtId="4" fontId="445" fillId="45" borderId="0" applyNumberFormat="0" applyProtection="0">
      <alignment horizontal="left" vertical="center" indent="1"/>
    </xf>
    <xf numFmtId="4" fontId="397" fillId="35" borderId="27" applyNumberFormat="0" applyProtection="0">
      <alignment horizontal="right" vertical="center"/>
    </xf>
    <xf numFmtId="4" fontId="2" fillId="35" borderId="28" applyNumberFormat="0" applyProtection="0">
      <alignment horizontal="right" vertical="center"/>
    </xf>
    <xf numFmtId="0" fontId="394" fillId="80" borderId="26" applyNumberFormat="0" applyProtection="0">
      <alignment horizontal="left" vertical="center" indent="1"/>
    </xf>
    <xf numFmtId="4" fontId="397" fillId="35" borderId="27" applyNumberFormat="0" applyProtection="0">
      <alignment horizontal="right" vertical="center"/>
    </xf>
    <xf numFmtId="4" fontId="397" fillId="94" borderId="0" applyNumberFormat="0" applyProtection="0">
      <alignment horizontal="left" vertical="center" indent="1"/>
    </xf>
    <xf numFmtId="4" fontId="397" fillId="95" borderId="26" applyNumberFormat="0" applyProtection="0">
      <alignment horizontal="left" vertical="center" indent="1"/>
    </xf>
    <xf numFmtId="4" fontId="397" fillId="95" borderId="26" applyNumberFormat="0" applyProtection="0">
      <alignment horizontal="left" vertical="center" indent="1"/>
    </xf>
    <xf numFmtId="4" fontId="397" fillId="95" borderId="26" applyNumberFormat="0" applyProtection="0">
      <alignment horizontal="left" vertical="center" indent="1"/>
    </xf>
    <xf numFmtId="4" fontId="397" fillId="94" borderId="0" applyNumberFormat="0" applyProtection="0">
      <alignment horizontal="left" vertical="center" indent="1"/>
    </xf>
    <xf numFmtId="4" fontId="397" fillId="35" borderId="0" applyNumberFormat="0" applyProtection="0">
      <alignment horizontal="left" vertical="center" indent="1"/>
    </xf>
    <xf numFmtId="4" fontId="397" fillId="97" borderId="26" applyNumberFormat="0" applyProtection="0">
      <alignment horizontal="left" vertical="center" indent="1"/>
    </xf>
    <xf numFmtId="4" fontId="397" fillId="97" borderId="26" applyNumberFormat="0" applyProtection="0">
      <alignment horizontal="left" vertical="center" indent="1"/>
    </xf>
    <xf numFmtId="4" fontId="397" fillId="97" borderId="26" applyNumberFormat="0" applyProtection="0">
      <alignment horizontal="left" vertical="center" indent="1"/>
    </xf>
    <xf numFmtId="4" fontId="397" fillId="35" borderId="0" applyNumberFormat="0" applyProtection="0">
      <alignment horizontal="left" vertical="center" indent="1"/>
    </xf>
    <xf numFmtId="0" fontId="394" fillId="45" borderId="27" applyNumberFormat="0" applyProtection="0">
      <alignment horizontal="left" vertical="center" indent="1"/>
    </xf>
    <xf numFmtId="0" fontId="2" fillId="48" borderId="28" applyNumberFormat="0" applyProtection="0">
      <alignment horizontal="left" vertical="center" indent="1"/>
    </xf>
    <xf numFmtId="0" fontId="394" fillId="97" borderId="26" applyNumberFormat="0" applyProtection="0">
      <alignment horizontal="left" vertical="center" indent="1"/>
    </xf>
    <xf numFmtId="0" fontId="394" fillId="45" borderId="27" applyNumberFormat="0" applyProtection="0">
      <alignment horizontal="left" vertical="center" indent="1"/>
    </xf>
    <xf numFmtId="0" fontId="394" fillId="45" borderId="27" applyNumberFormat="0" applyProtection="0">
      <alignment horizontal="left" vertical="center" indent="1"/>
    </xf>
    <xf numFmtId="0" fontId="394" fillId="45" borderId="27" applyNumberFormat="0" applyProtection="0">
      <alignment horizontal="left" vertical="top" indent="1"/>
    </xf>
    <xf numFmtId="0" fontId="394" fillId="97" borderId="26" applyNumberFormat="0" applyProtection="0">
      <alignment horizontal="left" vertical="center" indent="1"/>
    </xf>
    <xf numFmtId="0" fontId="394" fillId="45" borderId="27" applyNumberFormat="0" applyProtection="0">
      <alignment horizontal="left" vertical="top" indent="1"/>
    </xf>
    <xf numFmtId="0" fontId="394" fillId="45" borderId="27" applyNumberFormat="0" applyProtection="0">
      <alignment horizontal="left" vertical="top" indent="1"/>
    </xf>
    <xf numFmtId="0" fontId="394" fillId="35" borderId="27" applyNumberFormat="0" applyProtection="0">
      <alignment horizontal="left" vertical="center" indent="1"/>
    </xf>
    <xf numFmtId="0" fontId="2" fillId="98" borderId="28" applyNumberFormat="0" applyProtection="0">
      <alignment horizontal="left" vertical="center" indent="1"/>
    </xf>
    <xf numFmtId="0" fontId="394" fillId="99" borderId="26" applyNumberFormat="0" applyProtection="0">
      <alignment horizontal="left" vertical="center" indent="1"/>
    </xf>
    <xf numFmtId="0" fontId="394" fillId="35" borderId="27" applyNumberFormat="0" applyProtection="0">
      <alignment horizontal="left" vertical="center" indent="1"/>
    </xf>
    <xf numFmtId="0" fontId="394" fillId="35" borderId="27" applyNumberFormat="0" applyProtection="0">
      <alignment horizontal="left" vertical="center" indent="1"/>
    </xf>
    <xf numFmtId="0" fontId="394" fillId="35" borderId="27" applyNumberFormat="0" applyProtection="0">
      <alignment horizontal="left" vertical="top" indent="1"/>
    </xf>
    <xf numFmtId="0" fontId="394" fillId="99" borderId="26" applyNumberFormat="0" applyProtection="0">
      <alignment horizontal="left" vertical="center" indent="1"/>
    </xf>
    <xf numFmtId="0" fontId="394" fillId="35" borderId="27" applyNumberFormat="0" applyProtection="0">
      <alignment horizontal="left" vertical="top" indent="1"/>
    </xf>
    <xf numFmtId="0" fontId="394" fillId="35" borderId="27" applyNumberFormat="0" applyProtection="0">
      <alignment horizontal="left" vertical="top" indent="1"/>
    </xf>
    <xf numFmtId="0" fontId="394" fillId="43" borderId="27" applyNumberFormat="0" applyProtection="0">
      <alignment horizontal="left" vertical="center" indent="1"/>
    </xf>
    <xf numFmtId="0" fontId="2" fillId="43" borderId="28" applyNumberFormat="0" applyProtection="0">
      <alignment horizontal="left" vertical="center" indent="1"/>
    </xf>
    <xf numFmtId="0" fontId="394" fillId="100" borderId="26" applyNumberFormat="0" applyProtection="0">
      <alignment horizontal="left" vertical="center" indent="1"/>
    </xf>
    <xf numFmtId="0" fontId="394" fillId="43" borderId="27" applyNumberFormat="0" applyProtection="0">
      <alignment horizontal="left" vertical="center" indent="1"/>
    </xf>
    <xf numFmtId="0" fontId="394" fillId="43" borderId="27" applyNumberFormat="0" applyProtection="0">
      <alignment horizontal="left" vertical="center" indent="1"/>
    </xf>
    <xf numFmtId="0" fontId="394" fillId="43" borderId="27" applyNumberFormat="0" applyProtection="0">
      <alignment horizontal="left" vertical="top" indent="1"/>
    </xf>
    <xf numFmtId="0" fontId="394" fillId="100" borderId="26" applyNumberFormat="0" applyProtection="0">
      <alignment horizontal="left" vertical="center" indent="1"/>
    </xf>
    <xf numFmtId="0" fontId="394" fillId="43" borderId="27" applyNumberFormat="0" applyProtection="0">
      <alignment horizontal="left" vertical="top" indent="1"/>
    </xf>
    <xf numFmtId="0" fontId="394" fillId="43" borderId="27" applyNumberFormat="0" applyProtection="0">
      <alignment horizontal="left" vertical="top" indent="1"/>
    </xf>
    <xf numFmtId="0" fontId="394" fillId="94" borderId="27" applyNumberFormat="0" applyProtection="0">
      <alignment horizontal="left" vertical="center" indent="1"/>
    </xf>
    <xf numFmtId="0" fontId="2" fillId="94" borderId="28" applyNumberFormat="0" applyProtection="0">
      <alignment horizontal="left" vertical="center" indent="1"/>
    </xf>
    <xf numFmtId="0" fontId="394" fillId="80" borderId="26" applyNumberFormat="0" applyProtection="0">
      <alignment horizontal="left" vertical="center" indent="1"/>
    </xf>
    <xf numFmtId="0" fontId="394" fillId="94" borderId="27" applyNumberFormat="0" applyProtection="0">
      <alignment horizontal="left" vertical="center" indent="1"/>
    </xf>
    <xf numFmtId="0" fontId="394" fillId="94" borderId="27" applyNumberFormat="0" applyProtection="0">
      <alignment horizontal="left" vertical="center" indent="1"/>
    </xf>
    <xf numFmtId="0" fontId="394" fillId="94" borderId="27" applyNumberFormat="0" applyProtection="0">
      <alignment horizontal="left" vertical="top" indent="1"/>
    </xf>
    <xf numFmtId="0" fontId="394" fillId="80" borderId="26" applyNumberFormat="0" applyProtection="0">
      <alignment horizontal="left" vertical="center" indent="1"/>
    </xf>
    <xf numFmtId="0" fontId="394" fillId="94" borderId="27" applyNumberFormat="0" applyProtection="0">
      <alignment horizontal="left" vertical="top" indent="1"/>
    </xf>
    <xf numFmtId="0" fontId="394" fillId="94" borderId="27" applyNumberFormat="0" applyProtection="0">
      <alignment horizontal="left" vertical="top" indent="1"/>
    </xf>
    <xf numFmtId="0" fontId="394" fillId="41" borderId="16" applyNumberFormat="0">
      <protection locked="0"/>
    </xf>
    <xf numFmtId="177" fontId="434" fillId="0" borderId="0"/>
    <xf numFmtId="0" fontId="394" fillId="41" borderId="16" applyNumberFormat="0">
      <protection locked="0"/>
    </xf>
    <xf numFmtId="0" fontId="394" fillId="41" borderId="16" applyNumberFormat="0">
      <protection locked="0"/>
    </xf>
    <xf numFmtId="0" fontId="9" fillId="45" borderId="32" applyBorder="0"/>
    <xf numFmtId="0" fontId="9" fillId="45" borderId="32" applyBorder="0"/>
    <xf numFmtId="4" fontId="397" fillId="39" borderId="27" applyNumberFormat="0" applyProtection="0">
      <alignment vertical="center"/>
    </xf>
    <xf numFmtId="4" fontId="397" fillId="101" borderId="26" applyNumberFormat="0" applyProtection="0">
      <alignment vertical="center"/>
    </xf>
    <xf numFmtId="4" fontId="397" fillId="39" borderId="27" applyNumberFormat="0" applyProtection="0">
      <alignment vertical="center"/>
    </xf>
    <xf numFmtId="4" fontId="444" fillId="39" borderId="27" applyNumberFormat="0" applyProtection="0">
      <alignment vertical="center"/>
    </xf>
    <xf numFmtId="4" fontId="444" fillId="101" borderId="26" applyNumberFormat="0" applyProtection="0">
      <alignment vertical="center"/>
    </xf>
    <xf numFmtId="4" fontId="444" fillId="39" borderId="27" applyNumberFormat="0" applyProtection="0">
      <alignment vertical="center"/>
    </xf>
    <xf numFmtId="4" fontId="397" fillId="39" borderId="27" applyNumberFormat="0" applyProtection="0">
      <alignment horizontal="left" vertical="center" indent="1"/>
    </xf>
    <xf numFmtId="4" fontId="397" fillId="101" borderId="26" applyNumberFormat="0" applyProtection="0">
      <alignment horizontal="left" vertical="center" indent="1"/>
    </xf>
    <xf numFmtId="4" fontId="397" fillId="39" borderId="27" applyNumberFormat="0" applyProtection="0">
      <alignment horizontal="left" vertical="center" indent="1"/>
    </xf>
    <xf numFmtId="0" fontId="397" fillId="39" borderId="27" applyNumberFormat="0" applyProtection="0">
      <alignment horizontal="left" vertical="top" indent="1"/>
    </xf>
    <xf numFmtId="4" fontId="397" fillId="101" borderId="26" applyNumberFormat="0" applyProtection="0">
      <alignment horizontal="left" vertical="center" indent="1"/>
    </xf>
    <xf numFmtId="0" fontId="397" fillId="39" borderId="27" applyNumberFormat="0" applyProtection="0">
      <alignment horizontal="left" vertical="top" indent="1"/>
    </xf>
    <xf numFmtId="4" fontId="397" fillId="94" borderId="27" applyNumberFormat="0" applyProtection="0">
      <alignment horizontal="right" vertical="center"/>
    </xf>
    <xf numFmtId="4" fontId="2" fillId="0" borderId="28" applyNumberFormat="0" applyProtection="0">
      <alignment horizontal="right" vertical="center"/>
    </xf>
    <xf numFmtId="4" fontId="397" fillId="95" borderId="26" applyNumberFormat="0" applyProtection="0">
      <alignment horizontal="right" vertical="center"/>
    </xf>
    <xf numFmtId="4" fontId="397" fillId="94" borderId="27" applyNumberFormat="0" applyProtection="0">
      <alignment horizontal="right" vertical="center"/>
    </xf>
    <xf numFmtId="4" fontId="2" fillId="0" borderId="28" applyNumberFormat="0" applyProtection="0">
      <alignment horizontal="right" vertical="center"/>
    </xf>
    <xf numFmtId="4" fontId="444" fillId="94" borderId="27" applyNumberFormat="0" applyProtection="0">
      <alignment horizontal="right" vertical="center"/>
    </xf>
    <xf numFmtId="4" fontId="444" fillId="95" borderId="26" applyNumberFormat="0" applyProtection="0">
      <alignment horizontal="right" vertical="center"/>
    </xf>
    <xf numFmtId="4" fontId="444" fillId="94" borderId="27" applyNumberFormat="0" applyProtection="0">
      <alignment horizontal="right" vertical="center"/>
    </xf>
    <xf numFmtId="4" fontId="397" fillId="35" borderId="27" applyNumberFormat="0" applyProtection="0">
      <alignment horizontal="left" vertical="center" indent="1"/>
    </xf>
    <xf numFmtId="4" fontId="2" fillId="52" borderId="28" applyNumberFormat="0" applyProtection="0">
      <alignment horizontal="left" vertical="center" indent="1"/>
    </xf>
    <xf numFmtId="0" fontId="394" fillId="80" borderId="26" applyNumberFormat="0" applyProtection="0">
      <alignment horizontal="left" vertical="center" indent="1"/>
    </xf>
    <xf numFmtId="4" fontId="397" fillId="35" borderId="27" applyNumberFormat="0" applyProtection="0">
      <alignment horizontal="left" vertical="center" indent="1"/>
    </xf>
    <xf numFmtId="4" fontId="2" fillId="52" borderId="28" applyNumberFormat="0" applyProtection="0">
      <alignment horizontal="left" vertical="center" indent="1"/>
    </xf>
    <xf numFmtId="0" fontId="397" fillId="35" borderId="27" applyNumberFormat="0" applyProtection="0">
      <alignment horizontal="left" vertical="top" indent="1"/>
    </xf>
    <xf numFmtId="0" fontId="394" fillId="80" borderId="26" applyNumberFormat="0" applyProtection="0">
      <alignment horizontal="left" vertical="center" indent="1"/>
    </xf>
    <xf numFmtId="0" fontId="397" fillId="35" borderId="27" applyNumberFormat="0" applyProtection="0">
      <alignment horizontal="left" vertical="top" indent="1"/>
    </xf>
    <xf numFmtId="4" fontId="446" fillId="102" borderId="0" applyNumberFormat="0" applyProtection="0">
      <alignment horizontal="left" vertical="center" indent="1"/>
    </xf>
    <xf numFmtId="0" fontId="447" fillId="0" borderId="0"/>
    <xf numFmtId="4" fontId="446" fillId="102" borderId="0" applyNumberFormat="0" applyProtection="0">
      <alignment horizontal="left" vertical="center" indent="1"/>
    </xf>
    <xf numFmtId="0" fontId="2" fillId="103" borderId="16"/>
    <xf numFmtId="0" fontId="2" fillId="103" borderId="16"/>
    <xf numFmtId="4" fontId="448" fillId="94" borderId="27" applyNumberFormat="0" applyProtection="0">
      <alignment horizontal="right" vertical="center"/>
    </xf>
    <xf numFmtId="4" fontId="448" fillId="95" borderId="26" applyNumberFormat="0" applyProtection="0">
      <alignment horizontal="right" vertical="center"/>
    </xf>
    <xf numFmtId="4" fontId="448" fillId="94" borderId="27" applyNumberFormat="0" applyProtection="0">
      <alignment horizontal="right" vertical="center"/>
    </xf>
    <xf numFmtId="0" fontId="449" fillId="104" borderId="0"/>
    <xf numFmtId="49" fontId="450" fillId="104" borderId="0"/>
    <xf numFmtId="49" fontId="451" fillId="104" borderId="33"/>
    <xf numFmtId="49" fontId="451" fillId="104" borderId="0"/>
    <xf numFmtId="0" fontId="449" fillId="33" borderId="33">
      <protection locked="0"/>
    </xf>
    <xf numFmtId="0" fontId="449" fillId="104" borderId="0"/>
    <xf numFmtId="0" fontId="452" fillId="105" borderId="0"/>
    <xf numFmtId="0" fontId="452" fillId="81" borderId="0"/>
    <xf numFmtId="0" fontId="452" fillId="85" borderId="0"/>
    <xf numFmtId="0" fontId="453" fillId="0" borderId="0" applyNumberFormat="0" applyFill="0" applyBorder="0" applyAlignment="0" applyProtection="0"/>
    <xf numFmtId="37" fontId="454" fillId="41" borderId="34"/>
    <xf numFmtId="178" fontId="395" fillId="0" borderId="0">
      <alignment horizontal="left" wrapText="1"/>
    </xf>
    <xf numFmtId="178" fontId="394" fillId="0" borderId="0">
      <alignment horizontal="left" wrapText="1"/>
    </xf>
    <xf numFmtId="178" fontId="394" fillId="0" borderId="0">
      <alignment horizontal="left" wrapText="1"/>
    </xf>
    <xf numFmtId="0" fontId="2" fillId="41" borderId="0"/>
    <xf numFmtId="0" fontId="455" fillId="0" borderId="0" applyNumberFormat="0" applyFill="0" applyBorder="0" applyAlignment="0" applyProtection="0"/>
    <xf numFmtId="0" fontId="453" fillId="0" borderId="0" applyNumberFormat="0" applyFill="0" applyBorder="0" applyAlignment="0" applyProtection="0"/>
    <xf numFmtId="0" fontId="412" fillId="0" borderId="35" applyNumberFormat="0" applyFill="0" applyAlignment="0" applyProtection="0"/>
    <xf numFmtId="0" fontId="456" fillId="0" borderId="15" applyNumberFormat="0" applyFill="0" applyAlignment="0" applyProtection="0"/>
    <xf numFmtId="0" fontId="457" fillId="0" borderId="0" applyNumberFormat="0" applyFill="0" applyBorder="0" applyAlignment="0" applyProtection="0"/>
    <xf numFmtId="0" fontId="458" fillId="0" borderId="0" applyNumberFormat="0" applyFill="0" applyBorder="0" applyAlignment="0" applyProtection="0"/>
  </cellStyleXfs>
  <cellXfs count="399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wrapText="1"/>
    </xf>
    <xf numFmtId="170" fontId="17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70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37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37" fontId="26" fillId="0" borderId="0" xfId="0" applyNumberFormat="1" applyFont="1" applyAlignment="1">
      <alignment horizontal="right"/>
    </xf>
    <xf numFmtId="37" fontId="27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70" fontId="32" fillId="0" borderId="3" xfId="0" applyNumberFormat="1" applyFont="1" applyBorder="1" applyAlignment="1">
      <alignment horizontal="right"/>
    </xf>
    <xf numFmtId="170" fontId="33" fillId="0" borderId="3" xfId="0" applyNumberFormat="1" applyFont="1" applyBorder="1" applyAlignment="1">
      <alignment horizontal="right"/>
    </xf>
    <xf numFmtId="164" fontId="34" fillId="0" borderId="0" xfId="0" applyNumberFormat="1" applyFont="1" applyAlignment="1">
      <alignment horizontal="right"/>
    </xf>
    <xf numFmtId="170" fontId="35" fillId="0" borderId="3" xfId="0" applyNumberFormat="1" applyFont="1" applyBorder="1" applyAlignment="1">
      <alignment horizontal="right"/>
    </xf>
    <xf numFmtId="170" fontId="36" fillId="0" borderId="3" xfId="0" applyNumberFormat="1" applyFont="1" applyBorder="1" applyAlignment="1">
      <alignment horizontal="right"/>
    </xf>
    <xf numFmtId="164" fontId="37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167" fontId="39" fillId="0" borderId="0" xfId="0" applyNumberFormat="1" applyFont="1" applyAlignment="1">
      <alignment horizontal="right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4" fillId="0" borderId="0" xfId="0" applyNumberFormat="1" applyFont="1" applyAlignment="1">
      <alignment horizontal="right"/>
    </xf>
    <xf numFmtId="167" fontId="45" fillId="0" borderId="0" xfId="0" applyNumberFormat="1" applyFont="1" applyAlignment="1">
      <alignment horizontal="right"/>
    </xf>
    <xf numFmtId="167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center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0" fontId="52" fillId="0" borderId="0" xfId="0" applyNumberFormat="1" applyFont="1" applyAlignment="1">
      <alignment horizontal="right"/>
    </xf>
    <xf numFmtId="0" fontId="53" fillId="0" borderId="0" xfId="0" applyNumberFormat="1" applyFont="1" applyAlignment="1">
      <alignment horizontal="right"/>
    </xf>
    <xf numFmtId="166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166" fontId="58" fillId="0" borderId="0" xfId="0" applyNumberFormat="1" applyFont="1" applyAlignment="1">
      <alignment horizontal="right"/>
    </xf>
    <xf numFmtId="166" fontId="59" fillId="0" borderId="0" xfId="0" applyNumberFormat="1" applyFont="1" applyAlignment="1">
      <alignment horizontal="right"/>
    </xf>
    <xf numFmtId="0" fontId="60" fillId="0" borderId="0" xfId="0" applyFont="1" applyAlignment="1">
      <alignment horizontal="left" indent="1"/>
    </xf>
    <xf numFmtId="170" fontId="61" fillId="0" borderId="6" xfId="0" applyNumberFormat="1" applyFont="1" applyBorder="1" applyAlignment="1">
      <alignment horizontal="right"/>
    </xf>
    <xf numFmtId="170" fontId="62" fillId="0" borderId="6" xfId="0" applyNumberFormat="1" applyFont="1" applyBorder="1" applyAlignment="1">
      <alignment horizontal="right"/>
    </xf>
    <xf numFmtId="164" fontId="63" fillId="0" borderId="0" xfId="0" applyNumberFormat="1" applyFont="1" applyAlignment="1">
      <alignment horizontal="right"/>
    </xf>
    <xf numFmtId="170" fontId="64" fillId="0" borderId="6" xfId="0" applyNumberFormat="1" applyFont="1" applyBorder="1" applyAlignment="1">
      <alignment horizontal="right"/>
    </xf>
    <xf numFmtId="170" fontId="65" fillId="0" borderId="6" xfId="0" applyNumberFormat="1" applyFont="1" applyBorder="1" applyAlignment="1">
      <alignment horizontal="right"/>
    </xf>
    <xf numFmtId="164" fontId="66" fillId="0" borderId="0" xfId="0" applyNumberFormat="1" applyFont="1" applyAlignment="1">
      <alignment horizontal="right"/>
    </xf>
    <xf numFmtId="0" fontId="67" fillId="0" borderId="0" xfId="0" applyFont="1" applyAlignment="1">
      <alignment horizontal="center"/>
    </xf>
    <xf numFmtId="0" fontId="68" fillId="0" borderId="0" xfId="0" applyNumberFormat="1" applyFont="1" applyAlignment="1">
      <alignment horizontal="right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37" fontId="74" fillId="0" borderId="3" xfId="0" applyNumberFormat="1" applyFont="1" applyBorder="1" applyAlignment="1">
      <alignment horizontal="right"/>
    </xf>
    <xf numFmtId="37" fontId="75" fillId="0" borderId="3" xfId="0" applyNumberFormat="1" applyFont="1" applyBorder="1" applyAlignment="1">
      <alignment horizontal="right"/>
    </xf>
    <xf numFmtId="164" fontId="76" fillId="0" borderId="0" xfId="0" applyNumberFormat="1" applyFont="1" applyAlignment="1">
      <alignment horizontal="right"/>
    </xf>
    <xf numFmtId="37" fontId="77" fillId="0" borderId="3" xfId="0" applyNumberFormat="1" applyFont="1" applyBorder="1" applyAlignment="1">
      <alignment horizontal="right"/>
    </xf>
    <xf numFmtId="37" fontId="78" fillId="0" borderId="3" xfId="0" applyNumberFormat="1" applyFont="1" applyBorder="1" applyAlignment="1">
      <alignment horizontal="right"/>
    </xf>
    <xf numFmtId="164" fontId="79" fillId="0" borderId="0" xfId="0" applyNumberFormat="1" applyFont="1" applyAlignment="1">
      <alignment horizontal="right"/>
    </xf>
    <xf numFmtId="0" fontId="80" fillId="0" borderId="0" xfId="0" applyFont="1" applyAlignment="1">
      <alignment horizontal="left" indent="1"/>
    </xf>
    <xf numFmtId="37" fontId="81" fillId="0" borderId="6" xfId="0" applyNumberFormat="1" applyFont="1" applyBorder="1" applyAlignment="1">
      <alignment horizontal="right"/>
    </xf>
    <xf numFmtId="37" fontId="82" fillId="0" borderId="6" xfId="0" applyNumberFormat="1" applyFont="1" applyBorder="1" applyAlignment="1">
      <alignment horizontal="right"/>
    </xf>
    <xf numFmtId="164" fontId="83" fillId="0" borderId="0" xfId="0" applyNumberFormat="1" applyFont="1" applyAlignment="1">
      <alignment horizontal="right"/>
    </xf>
    <xf numFmtId="37" fontId="84" fillId="0" borderId="6" xfId="0" applyNumberFormat="1" applyFont="1" applyBorder="1" applyAlignment="1">
      <alignment horizontal="right"/>
    </xf>
    <xf numFmtId="37" fontId="85" fillId="0" borderId="6" xfId="0" applyNumberFormat="1" applyFont="1" applyBorder="1" applyAlignment="1">
      <alignment horizontal="right"/>
    </xf>
    <xf numFmtId="164" fontId="86" fillId="0" borderId="0" xfId="0" applyNumberFormat="1" applyFont="1" applyAlignment="1">
      <alignment horizontal="right"/>
    </xf>
    <xf numFmtId="171" fontId="87" fillId="0" borderId="5" xfId="0" applyNumberFormat="1" applyFont="1" applyBorder="1" applyAlignment="1">
      <alignment horizontal="right"/>
    </xf>
    <xf numFmtId="171" fontId="88" fillId="0" borderId="5" xfId="0" applyNumberFormat="1" applyFont="1" applyBorder="1" applyAlignment="1">
      <alignment horizontal="right"/>
    </xf>
    <xf numFmtId="164" fontId="89" fillId="0" borderId="0" xfId="0" applyNumberFormat="1" applyFont="1" applyAlignment="1">
      <alignment horizontal="right"/>
    </xf>
    <xf numFmtId="166" fontId="90" fillId="0" borderId="5" xfId="0" applyNumberFormat="1" applyFont="1" applyBorder="1" applyAlignment="1">
      <alignment horizontal="right"/>
    </xf>
    <xf numFmtId="166" fontId="91" fillId="0" borderId="5" xfId="0" applyNumberFormat="1" applyFont="1" applyBorder="1" applyAlignment="1">
      <alignment horizontal="right"/>
    </xf>
    <xf numFmtId="166" fontId="92" fillId="0" borderId="0" xfId="0" applyNumberFormat="1" applyFont="1" applyAlignment="1">
      <alignment horizontal="right"/>
    </xf>
    <xf numFmtId="0" fontId="93" fillId="0" borderId="0" xfId="0" applyFont="1" applyAlignment="1">
      <alignment horizontal="center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NumberFormat="1" applyFont="1" applyAlignment="1">
      <alignment horizontal="right"/>
    </xf>
    <xf numFmtId="0" fontId="99" fillId="0" borderId="0" xfId="0" applyNumberFormat="1" applyFont="1" applyAlignment="1">
      <alignment horizontal="right"/>
    </xf>
    <xf numFmtId="0" fontId="100" fillId="0" borderId="0" xfId="0" applyFont="1" applyAlignment="1">
      <alignment horizontal="center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NumberFormat="1" applyFont="1" applyAlignment="1">
      <alignment horizontal="right"/>
    </xf>
    <xf numFmtId="0" fontId="106" fillId="0" borderId="0" xfId="0" applyNumberFormat="1" applyFont="1" applyAlignment="1">
      <alignment horizontal="right"/>
    </xf>
    <xf numFmtId="0" fontId="107" fillId="0" borderId="0" xfId="0" applyFont="1" applyAlignment="1">
      <alignment horizontal="left" indent="1"/>
    </xf>
    <xf numFmtId="170" fontId="108" fillId="0" borderId="6" xfId="0" applyNumberFormat="1" applyFont="1" applyBorder="1" applyAlignment="1">
      <alignment horizontal="right"/>
    </xf>
    <xf numFmtId="170" fontId="109" fillId="0" borderId="6" xfId="0" applyNumberFormat="1" applyFont="1" applyBorder="1" applyAlignment="1">
      <alignment horizontal="right"/>
    </xf>
    <xf numFmtId="165" fontId="110" fillId="0" borderId="0" xfId="0" applyNumberFormat="1" applyFont="1" applyAlignment="1">
      <alignment horizontal="right"/>
    </xf>
    <xf numFmtId="170" fontId="111" fillId="0" borderId="6" xfId="0" applyNumberFormat="1" applyFont="1" applyBorder="1" applyAlignment="1">
      <alignment horizontal="right"/>
    </xf>
    <xf numFmtId="170" fontId="112" fillId="0" borderId="6" xfId="0" applyNumberFormat="1" applyFont="1" applyBorder="1" applyAlignment="1">
      <alignment horizontal="right"/>
    </xf>
    <xf numFmtId="165" fontId="113" fillId="0" borderId="0" xfId="0" applyNumberFormat="1" applyFont="1" applyAlignment="1">
      <alignment horizontal="right"/>
    </xf>
    <xf numFmtId="170" fontId="114" fillId="0" borderId="0" xfId="0" applyNumberFormat="1" applyFont="1" applyAlignment="1">
      <alignment horizontal="right"/>
    </xf>
    <xf numFmtId="170" fontId="115" fillId="0" borderId="0" xfId="0" applyNumberFormat="1" applyFont="1" applyAlignment="1">
      <alignment horizontal="right"/>
    </xf>
    <xf numFmtId="165" fontId="116" fillId="0" borderId="0" xfId="0" applyNumberFormat="1" applyFont="1" applyAlignment="1">
      <alignment horizontal="right"/>
    </xf>
    <xf numFmtId="170" fontId="117" fillId="0" borderId="0" xfId="0" applyNumberFormat="1" applyFont="1" applyAlignment="1">
      <alignment horizontal="right"/>
    </xf>
    <xf numFmtId="170" fontId="118" fillId="0" borderId="0" xfId="0" applyNumberFormat="1" applyFont="1" applyAlignment="1">
      <alignment horizontal="right"/>
    </xf>
    <xf numFmtId="165" fontId="119" fillId="0" borderId="0" xfId="0" applyNumberFormat="1" applyFont="1" applyAlignment="1">
      <alignment horizontal="right"/>
    </xf>
    <xf numFmtId="171" fontId="120" fillId="0" borderId="0" xfId="0" applyNumberFormat="1" applyFont="1" applyAlignment="1">
      <alignment horizontal="right"/>
    </xf>
    <xf numFmtId="171" fontId="121" fillId="0" borderId="0" xfId="0" applyNumberFormat="1" applyFont="1" applyAlignment="1">
      <alignment horizontal="right"/>
    </xf>
    <xf numFmtId="166" fontId="122" fillId="0" borderId="0" xfId="0" applyNumberFormat="1" applyFont="1" applyAlignment="1">
      <alignment horizontal="right"/>
    </xf>
    <xf numFmtId="166" fontId="123" fillId="0" borderId="0" xfId="0" applyNumberFormat="1" applyFont="1" applyAlignment="1">
      <alignment horizontal="right"/>
    </xf>
    <xf numFmtId="166" fontId="124" fillId="0" borderId="0" xfId="0" applyNumberFormat="1" applyFont="1" applyAlignment="1">
      <alignment horizontal="right"/>
    </xf>
    <xf numFmtId="166" fontId="125" fillId="0" borderId="0" xfId="0" applyNumberFormat="1" applyFont="1" applyAlignment="1">
      <alignment horizontal="right"/>
    </xf>
    <xf numFmtId="170" fontId="126" fillId="0" borderId="6" xfId="0" applyNumberFormat="1" applyFont="1" applyBorder="1" applyAlignment="1">
      <alignment horizontal="right"/>
    </xf>
    <xf numFmtId="170" fontId="127" fillId="0" borderId="6" xfId="0" applyNumberFormat="1" applyFont="1" applyBorder="1" applyAlignment="1">
      <alignment horizontal="right"/>
    </xf>
    <xf numFmtId="165" fontId="128" fillId="0" borderId="0" xfId="0" applyNumberFormat="1" applyFont="1" applyAlignment="1">
      <alignment horizontal="right"/>
    </xf>
    <xf numFmtId="170" fontId="129" fillId="0" borderId="6" xfId="0" applyNumberFormat="1" applyFont="1" applyBorder="1" applyAlignment="1">
      <alignment horizontal="right"/>
    </xf>
    <xf numFmtId="170" fontId="130" fillId="0" borderId="6" xfId="0" applyNumberFormat="1" applyFont="1" applyBorder="1" applyAlignment="1">
      <alignment horizontal="right"/>
    </xf>
    <xf numFmtId="165" fontId="131" fillId="0" borderId="0" xfId="0" applyNumberFormat="1" applyFont="1" applyAlignment="1">
      <alignment horizontal="right"/>
    </xf>
    <xf numFmtId="170" fontId="132" fillId="0" borderId="0" xfId="0" applyNumberFormat="1" applyFont="1" applyAlignment="1">
      <alignment horizontal="right"/>
    </xf>
    <xf numFmtId="170" fontId="133" fillId="0" borderId="0" xfId="0" applyNumberFormat="1" applyFont="1" applyAlignment="1">
      <alignment horizontal="right"/>
    </xf>
    <xf numFmtId="165" fontId="134" fillId="0" borderId="0" xfId="0" applyNumberFormat="1" applyFont="1" applyAlignment="1">
      <alignment horizontal="right"/>
    </xf>
    <xf numFmtId="170" fontId="135" fillId="0" borderId="0" xfId="0" applyNumberFormat="1" applyFont="1" applyAlignment="1">
      <alignment horizontal="right"/>
    </xf>
    <xf numFmtId="170" fontId="136" fillId="0" borderId="0" xfId="0" applyNumberFormat="1" applyFont="1" applyAlignment="1">
      <alignment horizontal="right"/>
    </xf>
    <xf numFmtId="165" fontId="137" fillId="0" borderId="0" xfId="0" applyNumberFormat="1" applyFont="1" applyAlignment="1">
      <alignment horizontal="right"/>
    </xf>
    <xf numFmtId="37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164" fontId="140" fillId="0" borderId="0" xfId="0" applyNumberFormat="1" applyFont="1" applyAlignment="1">
      <alignment horizontal="right"/>
    </xf>
    <xf numFmtId="37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164" fontId="143" fillId="0" borderId="0" xfId="0" applyNumberFormat="1" applyFont="1" applyAlignment="1">
      <alignment horizontal="right"/>
    </xf>
    <xf numFmtId="37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164" fontId="146" fillId="0" borderId="0" xfId="0" applyNumberFormat="1" applyFont="1" applyAlignment="1">
      <alignment horizontal="right"/>
    </xf>
    <xf numFmtId="37" fontId="147" fillId="0" borderId="0" xfId="0" applyNumberFormat="1" applyFont="1" applyAlignment="1">
      <alignment horizontal="right"/>
    </xf>
    <xf numFmtId="37" fontId="148" fillId="0" borderId="0" xfId="0" applyNumberFormat="1" applyFont="1" applyAlignment="1">
      <alignment horizontal="right"/>
    </xf>
    <xf numFmtId="164" fontId="149" fillId="0" borderId="0" xfId="0" applyNumberFormat="1" applyFont="1" applyAlignment="1">
      <alignment horizontal="right"/>
    </xf>
    <xf numFmtId="0" fontId="150" fillId="0" borderId="0" xfId="0" applyFont="1" applyAlignment="1">
      <alignment horizontal="left" indent="1"/>
    </xf>
    <xf numFmtId="170" fontId="151" fillId="0" borderId="6" xfId="0" applyNumberFormat="1" applyFont="1" applyBorder="1" applyAlignment="1">
      <alignment horizontal="right"/>
    </xf>
    <xf numFmtId="170" fontId="152" fillId="0" borderId="6" xfId="0" applyNumberFormat="1" applyFont="1" applyBorder="1" applyAlignment="1">
      <alignment horizontal="right"/>
    </xf>
    <xf numFmtId="165" fontId="153" fillId="0" borderId="0" xfId="0" applyNumberFormat="1" applyFont="1" applyAlignment="1">
      <alignment horizontal="right"/>
    </xf>
    <xf numFmtId="170" fontId="154" fillId="0" borderId="6" xfId="0" applyNumberFormat="1" applyFont="1" applyBorder="1" applyAlignment="1">
      <alignment horizontal="right"/>
    </xf>
    <xf numFmtId="170" fontId="155" fillId="0" borderId="6" xfId="0" applyNumberFormat="1" applyFont="1" applyBorder="1" applyAlignment="1">
      <alignment horizontal="right"/>
    </xf>
    <xf numFmtId="165" fontId="156" fillId="0" borderId="0" xfId="0" applyNumberFormat="1" applyFont="1" applyAlignment="1">
      <alignment horizontal="right"/>
    </xf>
    <xf numFmtId="0" fontId="157" fillId="0" borderId="0" xfId="0" applyFont="1" applyAlignment="1">
      <alignment horizontal="center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NumberFormat="1" applyFont="1" applyAlignment="1">
      <alignment horizontal="right"/>
    </xf>
    <xf numFmtId="0" fontId="163" fillId="0" borderId="0" xfId="0" applyNumberFormat="1" applyFont="1" applyAlignment="1">
      <alignment horizontal="right"/>
    </xf>
    <xf numFmtId="170" fontId="164" fillId="0" borderId="0" xfId="0" applyNumberFormat="1" applyFont="1" applyAlignment="1">
      <alignment horizontal="right"/>
    </xf>
    <xf numFmtId="166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66" fontId="167" fillId="0" borderId="0" xfId="0" applyNumberFormat="1" applyFont="1" applyAlignment="1">
      <alignment horizontal="right"/>
    </xf>
    <xf numFmtId="166" fontId="168" fillId="0" borderId="0" xfId="0" applyNumberFormat="1" applyFont="1" applyAlignment="1">
      <alignment horizontal="right"/>
    </xf>
    <xf numFmtId="166" fontId="169" fillId="0" borderId="0" xfId="0" applyNumberFormat="1" applyFont="1" applyAlignment="1">
      <alignment horizontal="right"/>
    </xf>
    <xf numFmtId="170" fontId="170" fillId="0" borderId="0" xfId="0" applyNumberFormat="1" applyFont="1" applyAlignment="1">
      <alignment horizontal="right"/>
    </xf>
    <xf numFmtId="166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66" fontId="173" fillId="0" borderId="0" xfId="0" applyNumberFormat="1" applyFont="1" applyAlignment="1">
      <alignment horizontal="right"/>
    </xf>
    <xf numFmtId="166" fontId="174" fillId="0" borderId="0" xfId="0" applyNumberFormat="1" applyFont="1" applyAlignment="1">
      <alignment horizontal="right"/>
    </xf>
    <xf numFmtId="166" fontId="175" fillId="0" borderId="0" xfId="0" applyNumberFormat="1" applyFont="1" applyAlignment="1">
      <alignment horizontal="right"/>
    </xf>
    <xf numFmtId="170" fontId="176" fillId="0" borderId="0" xfId="0" applyNumberFormat="1" applyFont="1" applyAlignment="1">
      <alignment horizontal="right"/>
    </xf>
    <xf numFmtId="166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66" fontId="179" fillId="0" borderId="0" xfId="0" applyNumberFormat="1" applyFont="1" applyAlignment="1">
      <alignment horizontal="right"/>
    </xf>
    <xf numFmtId="166" fontId="180" fillId="0" borderId="0" xfId="0" applyNumberFormat="1" applyFont="1" applyAlignment="1">
      <alignment horizontal="right"/>
    </xf>
    <xf numFmtId="166" fontId="181" fillId="0" borderId="0" xfId="0" applyNumberFormat="1" applyFont="1" applyAlignment="1">
      <alignment horizontal="right"/>
    </xf>
    <xf numFmtId="170" fontId="182" fillId="0" borderId="0" xfId="0" applyNumberFormat="1" applyFont="1" applyAlignment="1">
      <alignment horizontal="right"/>
    </xf>
    <xf numFmtId="166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66" fontId="185" fillId="0" borderId="0" xfId="0" applyNumberFormat="1" applyFont="1" applyAlignment="1">
      <alignment horizontal="right"/>
    </xf>
    <xf numFmtId="166" fontId="186" fillId="0" borderId="0" xfId="0" applyNumberFormat="1" applyFont="1" applyAlignment="1">
      <alignment horizontal="right"/>
    </xf>
    <xf numFmtId="166" fontId="187" fillId="0" borderId="0" xfId="0" applyNumberFormat="1" applyFont="1" applyAlignment="1">
      <alignment horizontal="right"/>
    </xf>
    <xf numFmtId="171" fontId="188" fillId="0" borderId="0" xfId="0" applyNumberFormat="1" applyFont="1" applyAlignment="1">
      <alignment horizontal="right"/>
    </xf>
    <xf numFmtId="166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66" fontId="191" fillId="0" borderId="0" xfId="0" applyNumberFormat="1" applyFont="1" applyAlignment="1">
      <alignment horizontal="right"/>
    </xf>
    <xf numFmtId="166" fontId="192" fillId="0" borderId="0" xfId="0" applyNumberFormat="1" applyFont="1" applyAlignment="1">
      <alignment horizontal="right"/>
    </xf>
    <xf numFmtId="166" fontId="193" fillId="0" borderId="0" xfId="0" applyNumberFormat="1" applyFont="1" applyAlignment="1">
      <alignment horizontal="right"/>
    </xf>
    <xf numFmtId="171" fontId="194" fillId="0" borderId="0" xfId="0" applyNumberFormat="1" applyFont="1" applyAlignment="1">
      <alignment horizontal="right"/>
    </xf>
    <xf numFmtId="166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66" fontId="197" fillId="0" borderId="0" xfId="0" applyNumberFormat="1" applyFont="1" applyAlignment="1">
      <alignment horizontal="right"/>
    </xf>
    <xf numFmtId="166" fontId="198" fillId="0" borderId="0" xfId="0" applyNumberFormat="1" applyFont="1" applyAlignment="1">
      <alignment horizontal="right"/>
    </xf>
    <xf numFmtId="166" fontId="199" fillId="0" borderId="0" xfId="0" applyNumberFormat="1" applyFont="1" applyAlignment="1">
      <alignment horizontal="right"/>
    </xf>
    <xf numFmtId="171" fontId="200" fillId="0" borderId="0" xfId="0" applyNumberFormat="1" applyFont="1" applyAlignment="1">
      <alignment horizontal="right"/>
    </xf>
    <xf numFmtId="166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66" fontId="203" fillId="0" borderId="0" xfId="0" applyNumberFormat="1" applyFont="1" applyAlignment="1">
      <alignment horizontal="right"/>
    </xf>
    <xf numFmtId="166" fontId="204" fillId="0" borderId="0" xfId="0" applyNumberFormat="1" applyFont="1" applyAlignment="1">
      <alignment horizontal="right"/>
    </xf>
    <xf numFmtId="166" fontId="205" fillId="0" borderId="0" xfId="0" applyNumberFormat="1" applyFont="1" applyAlignment="1">
      <alignment horizontal="right"/>
    </xf>
    <xf numFmtId="171" fontId="206" fillId="0" borderId="0" xfId="0" applyNumberFormat="1" applyFont="1" applyAlignment="1">
      <alignment horizontal="right"/>
    </xf>
    <xf numFmtId="166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66" fontId="209" fillId="0" borderId="0" xfId="0" applyNumberFormat="1" applyFont="1" applyAlignment="1">
      <alignment horizontal="right"/>
    </xf>
    <xf numFmtId="166" fontId="210" fillId="0" borderId="0" xfId="0" applyNumberFormat="1" applyFont="1" applyAlignment="1">
      <alignment horizontal="right"/>
    </xf>
    <xf numFmtId="166" fontId="211" fillId="0" borderId="0" xfId="0" applyNumberFormat="1" applyFont="1" applyAlignment="1">
      <alignment horizontal="right"/>
    </xf>
    <xf numFmtId="171" fontId="212" fillId="0" borderId="0" xfId="0" applyNumberFormat="1" applyFont="1" applyAlignment="1">
      <alignment horizontal="right"/>
    </xf>
    <xf numFmtId="166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166" fontId="215" fillId="0" borderId="0" xfId="0" applyNumberFormat="1" applyFont="1" applyAlignment="1">
      <alignment horizontal="right"/>
    </xf>
    <xf numFmtId="166" fontId="216" fillId="0" borderId="0" xfId="0" applyNumberFormat="1" applyFont="1" applyAlignment="1">
      <alignment horizontal="right"/>
    </xf>
    <xf numFmtId="166" fontId="217" fillId="0" borderId="0" xfId="0" applyNumberFormat="1" applyFont="1" applyAlignment="1">
      <alignment horizontal="right"/>
    </xf>
    <xf numFmtId="0" fontId="218" fillId="0" borderId="0" xfId="0" applyFont="1" applyAlignment="1">
      <alignment horizontal="left" indent="1"/>
    </xf>
    <xf numFmtId="170" fontId="219" fillId="0" borderId="6" xfId="0" applyNumberFormat="1" applyFont="1" applyBorder="1" applyAlignment="1">
      <alignment horizontal="right"/>
    </xf>
    <xf numFmtId="166" fontId="220" fillId="0" borderId="0" xfId="0" applyNumberFormat="1" applyFont="1" applyAlignment="1">
      <alignment horizontal="right"/>
    </xf>
    <xf numFmtId="166" fontId="221" fillId="0" borderId="0" xfId="0" applyNumberFormat="1" applyFont="1" applyAlignment="1">
      <alignment horizontal="right"/>
    </xf>
    <xf numFmtId="166" fontId="222" fillId="0" borderId="0" xfId="0" applyNumberFormat="1" applyFont="1" applyAlignment="1">
      <alignment horizontal="right"/>
    </xf>
    <xf numFmtId="166" fontId="223" fillId="0" borderId="0" xfId="0" applyNumberFormat="1" applyFont="1" applyAlignment="1">
      <alignment horizontal="right"/>
    </xf>
    <xf numFmtId="166" fontId="224" fillId="0" borderId="0" xfId="0" applyNumberFormat="1" applyFont="1" applyAlignment="1">
      <alignment horizontal="right"/>
    </xf>
    <xf numFmtId="0" fontId="7" fillId="0" borderId="0" xfId="0" applyFont="1"/>
    <xf numFmtId="0" fontId="225" fillId="0" borderId="0" xfId="0" applyFont="1"/>
    <xf numFmtId="0" fontId="0" fillId="0" borderId="1" xfId="0" applyBorder="1"/>
    <xf numFmtId="0" fontId="226" fillId="0" borderId="0" xfId="0" applyFont="1"/>
    <xf numFmtId="0" fontId="227" fillId="0" borderId="0" xfId="0" applyFont="1" applyAlignment="1">
      <alignment horizontal="center"/>
    </xf>
    <xf numFmtId="0" fontId="228" fillId="0" borderId="4" xfId="0" applyFont="1" applyBorder="1" applyAlignment="1">
      <alignment horizontal="center" vertical="center" wrapText="1"/>
    </xf>
    <xf numFmtId="0" fontId="229" fillId="0" borderId="0" xfId="0" applyFont="1" applyAlignment="1">
      <alignment horizontal="center"/>
    </xf>
    <xf numFmtId="0" fontId="230" fillId="0" borderId="0" xfId="0" applyFont="1" applyAlignment="1">
      <alignment horizontal="left"/>
    </xf>
    <xf numFmtId="167" fontId="231" fillId="0" borderId="0" xfId="0" applyNumberFormat="1" applyFont="1" applyAlignment="1">
      <alignment horizontal="right"/>
    </xf>
    <xf numFmtId="167" fontId="232" fillId="0" borderId="0" xfId="0" applyNumberFormat="1" applyFont="1" applyAlignment="1">
      <alignment horizontal="right"/>
    </xf>
    <xf numFmtId="167" fontId="233" fillId="0" borderId="0" xfId="0" applyNumberFormat="1" applyFont="1" applyAlignment="1">
      <alignment horizontal="right"/>
    </xf>
    <xf numFmtId="167" fontId="234" fillId="0" borderId="0" xfId="0" applyNumberFormat="1" applyFont="1" applyAlignment="1">
      <alignment horizontal="right"/>
    </xf>
    <xf numFmtId="167" fontId="235" fillId="0" borderId="0" xfId="0" applyNumberFormat="1" applyFont="1" applyAlignment="1">
      <alignment horizontal="right"/>
    </xf>
    <xf numFmtId="37" fontId="236" fillId="0" borderId="0" xfId="0" applyNumberFormat="1" applyFont="1" applyAlignment="1">
      <alignment horizontal="right"/>
    </xf>
    <xf numFmtId="0" fontId="237" fillId="0" borderId="0" xfId="0" applyFont="1" applyAlignment="1">
      <alignment horizontal="left" indent="1"/>
    </xf>
    <xf numFmtId="167" fontId="238" fillId="0" borderId="0" xfId="0" applyNumberFormat="1" applyFont="1" applyAlignment="1">
      <alignment horizontal="right"/>
    </xf>
    <xf numFmtId="167" fontId="239" fillId="0" borderId="0" xfId="0" applyNumberFormat="1" applyFont="1" applyAlignment="1">
      <alignment horizontal="right"/>
    </xf>
    <xf numFmtId="167" fontId="240" fillId="0" borderId="0" xfId="0" applyNumberFormat="1" applyFont="1" applyAlignment="1">
      <alignment horizontal="right"/>
    </xf>
    <xf numFmtId="167" fontId="241" fillId="0" borderId="0" xfId="0" applyNumberFormat="1" applyFont="1" applyAlignment="1">
      <alignment horizontal="right"/>
    </xf>
    <xf numFmtId="167" fontId="242" fillId="0" borderId="0" xfId="0" applyNumberFormat="1" applyFont="1" applyAlignment="1">
      <alignment horizontal="right"/>
    </xf>
    <xf numFmtId="0" fontId="243" fillId="0" borderId="0" xfId="0" applyFont="1" applyAlignment="1">
      <alignment horizontal="left" indent="2"/>
    </xf>
    <xf numFmtId="167" fontId="244" fillId="0" borderId="0" xfId="0" applyNumberFormat="1" applyFont="1" applyAlignment="1">
      <alignment horizontal="center"/>
    </xf>
    <xf numFmtId="37" fontId="245" fillId="0" borderId="0" xfId="0" applyNumberFormat="1" applyFont="1" applyAlignment="1">
      <alignment horizontal="right"/>
    </xf>
    <xf numFmtId="37" fontId="246" fillId="0" borderId="0" xfId="0" applyNumberFormat="1" applyFont="1" applyAlignment="1">
      <alignment horizontal="right"/>
    </xf>
    <xf numFmtId="168" fontId="247" fillId="0" borderId="0" xfId="0" applyNumberFormat="1" applyFont="1" applyAlignment="1">
      <alignment horizontal="right"/>
    </xf>
    <xf numFmtId="168" fontId="248" fillId="0" borderId="0" xfId="0" applyNumberFormat="1" applyFont="1" applyAlignment="1">
      <alignment horizontal="right"/>
    </xf>
    <xf numFmtId="0" fontId="249" fillId="0" borderId="0" xfId="0" applyFont="1" applyAlignment="1">
      <alignment horizontal="left" indent="2"/>
    </xf>
    <xf numFmtId="167" fontId="250" fillId="0" borderId="0" xfId="0" applyNumberFormat="1" applyFont="1" applyAlignment="1">
      <alignment horizontal="right"/>
    </xf>
    <xf numFmtId="37" fontId="251" fillId="0" borderId="2" xfId="0" applyNumberFormat="1" applyFont="1" applyBorder="1" applyAlignment="1">
      <alignment horizontal="right"/>
    </xf>
    <xf numFmtId="37" fontId="252" fillId="0" borderId="2" xfId="0" applyNumberFormat="1" applyFont="1" applyBorder="1" applyAlignment="1">
      <alignment horizontal="right"/>
    </xf>
    <xf numFmtId="168" fontId="253" fillId="0" borderId="2" xfId="0" applyNumberFormat="1" applyFont="1" applyBorder="1" applyAlignment="1">
      <alignment horizontal="right"/>
    </xf>
    <xf numFmtId="168" fontId="254" fillId="0" borderId="2" xfId="0" applyNumberFormat="1" applyFont="1" applyBorder="1" applyAlignment="1">
      <alignment horizontal="right"/>
    </xf>
    <xf numFmtId="37" fontId="255" fillId="0" borderId="2" xfId="0" applyNumberFormat="1" applyFont="1" applyBorder="1" applyAlignment="1">
      <alignment horizontal="right"/>
    </xf>
    <xf numFmtId="0" fontId="256" fillId="0" borderId="0" xfId="0" applyFont="1" applyAlignment="1">
      <alignment horizontal="left" indent="1"/>
    </xf>
    <xf numFmtId="167" fontId="257" fillId="0" borderId="0" xfId="0" applyNumberFormat="1" applyFont="1" applyAlignment="1">
      <alignment horizontal="right"/>
    </xf>
    <xf numFmtId="37" fontId="258" fillId="0" borderId="6" xfId="0" applyNumberFormat="1" applyFont="1" applyBorder="1" applyAlignment="1">
      <alignment horizontal="right"/>
    </xf>
    <xf numFmtId="37" fontId="259" fillId="0" borderId="6" xfId="0" applyNumberFormat="1" applyFont="1" applyBorder="1" applyAlignment="1">
      <alignment horizontal="right"/>
    </xf>
    <xf numFmtId="168" fontId="260" fillId="0" borderId="6" xfId="0" applyNumberFormat="1" applyFont="1" applyBorder="1" applyAlignment="1">
      <alignment horizontal="right"/>
    </xf>
    <xf numFmtId="168" fontId="261" fillId="0" borderId="6" xfId="0" applyNumberFormat="1" applyFont="1" applyBorder="1" applyAlignment="1">
      <alignment horizontal="right"/>
    </xf>
    <xf numFmtId="37" fontId="262" fillId="0" borderId="6" xfId="0" applyNumberFormat="1" applyFont="1" applyBorder="1" applyAlignment="1">
      <alignment horizontal="right"/>
    </xf>
    <xf numFmtId="0" fontId="263" fillId="0" borderId="0" xfId="0" applyFont="1" applyAlignment="1">
      <alignment horizontal="left"/>
    </xf>
    <xf numFmtId="0" fontId="264" fillId="0" borderId="0" xfId="0" applyFont="1" applyAlignment="1">
      <alignment horizontal="left" indent="1"/>
    </xf>
    <xf numFmtId="0" fontId="265" fillId="0" borderId="0" xfId="0" applyFont="1" applyAlignment="1">
      <alignment horizontal="left" indent="2"/>
    </xf>
    <xf numFmtId="0" fontId="266" fillId="0" borderId="0" xfId="0" applyFont="1" applyAlignment="1">
      <alignment horizontal="left" indent="2"/>
    </xf>
    <xf numFmtId="0" fontId="267" fillId="0" borderId="0" xfId="0" applyFont="1" applyAlignment="1">
      <alignment horizontal="left" indent="1"/>
    </xf>
    <xf numFmtId="0" fontId="0" fillId="0" borderId="1" xfId="0" applyBorder="1"/>
    <xf numFmtId="0" fontId="268" fillId="0" borderId="0" xfId="0" applyFont="1"/>
    <xf numFmtId="0" fontId="269" fillId="0" borderId="0" xfId="0" applyFont="1" applyAlignment="1">
      <alignment horizontal="center"/>
    </xf>
    <xf numFmtId="0" fontId="270" fillId="0" borderId="4" xfId="0" applyFont="1" applyBorder="1" applyAlignment="1">
      <alignment horizontal="center" vertical="center" wrapText="1"/>
    </xf>
    <xf numFmtId="0" fontId="271" fillId="0" borderId="0" xfId="0" applyFont="1" applyAlignment="1">
      <alignment horizontal="center"/>
    </xf>
    <xf numFmtId="0" fontId="272" fillId="0" borderId="0" xfId="0" applyFont="1" applyAlignment="1">
      <alignment horizontal="left"/>
    </xf>
    <xf numFmtId="0" fontId="273" fillId="0" borderId="0" xfId="0" applyNumberFormat="1" applyFont="1" applyAlignment="1">
      <alignment horizontal="right"/>
    </xf>
    <xf numFmtId="167" fontId="274" fillId="0" borderId="0" xfId="0" applyNumberFormat="1" applyFont="1" applyAlignment="1">
      <alignment horizontal="right"/>
    </xf>
    <xf numFmtId="167" fontId="275" fillId="0" borderId="0" xfId="0" applyNumberFormat="1" applyFont="1" applyAlignment="1">
      <alignment horizontal="right"/>
    </xf>
    <xf numFmtId="167" fontId="276" fillId="0" borderId="0" xfId="0" applyNumberFormat="1" applyFont="1" applyAlignment="1">
      <alignment horizontal="right"/>
    </xf>
    <xf numFmtId="167" fontId="277" fillId="0" borderId="0" xfId="0" applyNumberFormat="1" applyFont="1" applyAlignment="1">
      <alignment horizontal="right"/>
    </xf>
    <xf numFmtId="167" fontId="278" fillId="0" borderId="0" xfId="0" applyNumberFormat="1" applyFont="1" applyAlignment="1">
      <alignment horizontal="right"/>
    </xf>
    <xf numFmtId="167" fontId="279" fillId="0" borderId="0" xfId="0" applyNumberFormat="1" applyFont="1" applyAlignment="1">
      <alignment horizontal="right"/>
    </xf>
    <xf numFmtId="167" fontId="280" fillId="0" borderId="0" xfId="0" applyNumberFormat="1" applyFont="1" applyAlignment="1">
      <alignment horizontal="right"/>
    </xf>
    <xf numFmtId="0" fontId="281" fillId="0" borderId="0" xfId="0" applyFont="1" applyAlignment="1">
      <alignment horizontal="left" indent="1"/>
    </xf>
    <xf numFmtId="167" fontId="282" fillId="0" borderId="0" xfId="0" applyNumberFormat="1" applyFont="1" applyAlignment="1">
      <alignment horizontal="right"/>
    </xf>
    <xf numFmtId="167" fontId="283" fillId="0" borderId="0" xfId="0" applyNumberFormat="1" applyFont="1" applyAlignment="1">
      <alignment horizontal="right"/>
    </xf>
    <xf numFmtId="167" fontId="284" fillId="0" borderId="0" xfId="0" applyNumberFormat="1" applyFont="1" applyAlignment="1">
      <alignment horizontal="right"/>
    </xf>
    <xf numFmtId="167" fontId="285" fillId="0" borderId="0" xfId="0" applyNumberFormat="1" applyFont="1" applyAlignment="1">
      <alignment horizontal="right"/>
    </xf>
    <xf numFmtId="167" fontId="286" fillId="0" borderId="0" xfId="0" applyNumberFormat="1" applyFont="1" applyAlignment="1">
      <alignment horizontal="right"/>
    </xf>
    <xf numFmtId="167" fontId="287" fillId="0" borderId="0" xfId="0" applyNumberFormat="1" applyFont="1" applyAlignment="1">
      <alignment horizontal="right"/>
    </xf>
    <xf numFmtId="167" fontId="288" fillId="0" borderId="0" xfId="0" applyNumberFormat="1" applyFont="1" applyAlignment="1">
      <alignment horizontal="right"/>
    </xf>
    <xf numFmtId="167" fontId="289" fillId="0" borderId="0" xfId="0" applyNumberFormat="1" applyFont="1" applyAlignment="1">
      <alignment horizontal="right"/>
    </xf>
    <xf numFmtId="167" fontId="290" fillId="0" borderId="0" xfId="0" applyNumberFormat="1" applyFont="1" applyAlignment="1">
      <alignment horizontal="right"/>
    </xf>
    <xf numFmtId="167" fontId="291" fillId="0" borderId="0" xfId="0" applyNumberFormat="1" applyFont="1" applyAlignment="1">
      <alignment horizontal="right"/>
    </xf>
    <xf numFmtId="173" fontId="292" fillId="0" borderId="0" xfId="0" applyNumberFormat="1" applyFont="1" applyAlignment="1">
      <alignment horizontal="right"/>
    </xf>
    <xf numFmtId="168" fontId="293" fillId="0" borderId="0" xfId="0" applyNumberFormat="1" applyFont="1" applyAlignment="1">
      <alignment horizontal="right"/>
    </xf>
    <xf numFmtId="37" fontId="294" fillId="0" borderId="0" xfId="0" applyNumberFormat="1" applyFont="1" applyAlignment="1">
      <alignment horizontal="right"/>
    </xf>
    <xf numFmtId="37" fontId="295" fillId="0" borderId="0" xfId="0" applyNumberFormat="1" applyFont="1" applyAlignment="1">
      <alignment horizontal="right"/>
    </xf>
    <xf numFmtId="37" fontId="296" fillId="0" borderId="0" xfId="0" applyNumberFormat="1" applyFont="1" applyAlignment="1">
      <alignment horizontal="right"/>
    </xf>
    <xf numFmtId="167" fontId="297" fillId="0" borderId="0" xfId="0" applyNumberFormat="1" applyFont="1" applyAlignment="1">
      <alignment horizontal="right"/>
    </xf>
    <xf numFmtId="167" fontId="298" fillId="0" borderId="0" xfId="0" applyNumberFormat="1" applyFont="1" applyAlignment="1">
      <alignment horizontal="right"/>
    </xf>
    <xf numFmtId="167" fontId="299" fillId="0" borderId="0" xfId="0" applyNumberFormat="1" applyFont="1" applyAlignment="1">
      <alignment horizontal="right"/>
    </xf>
    <xf numFmtId="167" fontId="300" fillId="0" borderId="0" xfId="0" applyNumberFormat="1" applyFont="1" applyAlignment="1">
      <alignment horizontal="right"/>
    </xf>
    <xf numFmtId="167" fontId="301" fillId="0" borderId="0" xfId="0" applyNumberFormat="1" applyFont="1" applyAlignment="1">
      <alignment horizontal="right"/>
    </xf>
    <xf numFmtId="167" fontId="302" fillId="0" borderId="0" xfId="0" applyNumberFormat="1" applyFont="1" applyAlignment="1">
      <alignment horizontal="right"/>
    </xf>
    <xf numFmtId="167" fontId="303" fillId="0" borderId="0" xfId="0" applyNumberFormat="1" applyFont="1" applyAlignment="1">
      <alignment horizontal="right"/>
    </xf>
    <xf numFmtId="167" fontId="304" fillId="0" borderId="2" xfId="0" applyNumberFormat="1" applyFont="1" applyBorder="1" applyAlignment="1">
      <alignment horizontal="right"/>
    </xf>
    <xf numFmtId="167" fontId="305" fillId="0" borderId="0" xfId="0" applyNumberFormat="1" applyFont="1" applyAlignment="1">
      <alignment horizontal="right"/>
    </xf>
    <xf numFmtId="167" fontId="306" fillId="0" borderId="0" xfId="0" applyNumberFormat="1" applyFont="1" applyAlignment="1">
      <alignment horizontal="right"/>
    </xf>
    <xf numFmtId="167" fontId="307" fillId="0" borderId="0" xfId="0" applyNumberFormat="1" applyFont="1" applyAlignment="1">
      <alignment horizontal="right"/>
    </xf>
    <xf numFmtId="167" fontId="308" fillId="0" borderId="0" xfId="0" applyNumberFormat="1" applyFont="1" applyAlignment="1">
      <alignment horizontal="right"/>
    </xf>
    <xf numFmtId="167" fontId="309" fillId="0" borderId="0" xfId="0" applyNumberFormat="1" applyFont="1" applyAlignment="1">
      <alignment horizontal="right"/>
    </xf>
    <xf numFmtId="37" fontId="310" fillId="0" borderId="0" xfId="0" applyNumberFormat="1" applyFont="1" applyAlignment="1">
      <alignment horizontal="right"/>
    </xf>
    <xf numFmtId="167" fontId="311" fillId="0" borderId="0" xfId="0" applyNumberFormat="1" applyFont="1" applyAlignment="1">
      <alignment horizontal="right"/>
    </xf>
    <xf numFmtId="167" fontId="312" fillId="0" borderId="2" xfId="0" applyNumberFormat="1" applyFont="1" applyBorder="1" applyAlignment="1">
      <alignment horizontal="right"/>
    </xf>
    <xf numFmtId="167" fontId="313" fillId="0" borderId="0" xfId="0" applyNumberFormat="1" applyFont="1" applyAlignment="1">
      <alignment horizontal="right"/>
    </xf>
    <xf numFmtId="167" fontId="314" fillId="0" borderId="0" xfId="0" applyNumberFormat="1" applyFont="1" applyAlignment="1">
      <alignment horizontal="right"/>
    </xf>
    <xf numFmtId="167" fontId="315" fillId="0" borderId="0" xfId="0" applyNumberFormat="1" applyFont="1" applyAlignment="1">
      <alignment horizontal="right"/>
    </xf>
    <xf numFmtId="167" fontId="316" fillId="0" borderId="0" xfId="0" applyNumberFormat="1" applyFont="1" applyAlignment="1">
      <alignment horizontal="right"/>
    </xf>
    <xf numFmtId="167" fontId="317" fillId="0" borderId="0" xfId="0" applyNumberFormat="1" applyFont="1" applyAlignment="1">
      <alignment horizontal="right"/>
    </xf>
    <xf numFmtId="167" fontId="318" fillId="0" borderId="0" xfId="0" applyNumberFormat="1" applyFont="1" applyAlignment="1">
      <alignment horizontal="right"/>
    </xf>
    <xf numFmtId="167" fontId="319" fillId="0" borderId="0" xfId="0" applyNumberFormat="1" applyFont="1" applyAlignment="1">
      <alignment horizontal="right"/>
    </xf>
    <xf numFmtId="167" fontId="320" fillId="0" borderId="2" xfId="0" applyNumberFormat="1" applyFont="1" applyBorder="1" applyAlignment="1">
      <alignment horizontal="right"/>
    </xf>
    <xf numFmtId="37" fontId="321" fillId="0" borderId="0" xfId="0" applyNumberFormat="1" applyFont="1" applyAlignment="1">
      <alignment horizontal="right"/>
    </xf>
    <xf numFmtId="37" fontId="322" fillId="0" borderId="2" xfId="0" applyNumberFormat="1" applyFont="1" applyBorder="1" applyAlignment="1">
      <alignment horizontal="right"/>
    </xf>
    <xf numFmtId="37" fontId="323" fillId="0" borderId="2" xfId="0" applyNumberFormat="1" applyFont="1" applyBorder="1" applyAlignment="1">
      <alignment horizontal="right"/>
    </xf>
    <xf numFmtId="168" fontId="324" fillId="0" borderId="2" xfId="0" applyNumberFormat="1" applyFont="1" applyBorder="1" applyAlignment="1">
      <alignment horizontal="right"/>
    </xf>
    <xf numFmtId="168" fontId="325" fillId="0" borderId="2" xfId="0" applyNumberFormat="1" applyFont="1" applyBorder="1" applyAlignment="1">
      <alignment horizontal="right"/>
    </xf>
    <xf numFmtId="37" fontId="326" fillId="0" borderId="2" xfId="0" applyNumberFormat="1" applyFont="1" applyBorder="1" applyAlignment="1">
      <alignment horizontal="right"/>
    </xf>
    <xf numFmtId="37" fontId="327" fillId="0" borderId="2" xfId="0" applyNumberFormat="1" applyFont="1" applyBorder="1" applyAlignment="1">
      <alignment horizontal="right"/>
    </xf>
    <xf numFmtId="37" fontId="328" fillId="0" borderId="2" xfId="0" applyNumberFormat="1" applyFont="1" applyBorder="1" applyAlignment="1">
      <alignment horizontal="right"/>
    </xf>
    <xf numFmtId="167" fontId="329" fillId="0" borderId="0" xfId="0" applyNumberFormat="1" applyFont="1" applyAlignment="1">
      <alignment horizontal="right"/>
    </xf>
    <xf numFmtId="169" fontId="330" fillId="0" borderId="0" xfId="0" applyNumberFormat="1" applyFont="1" applyAlignment="1">
      <alignment horizontal="right"/>
    </xf>
    <xf numFmtId="169" fontId="331" fillId="0" borderId="0" xfId="0" applyNumberFormat="1" applyFont="1" applyAlignment="1">
      <alignment horizontal="right"/>
    </xf>
    <xf numFmtId="169" fontId="332" fillId="0" borderId="0" xfId="0" applyNumberFormat="1" applyFont="1" applyAlignment="1">
      <alignment horizontal="right"/>
    </xf>
    <xf numFmtId="169" fontId="333" fillId="0" borderId="0" xfId="0" applyNumberFormat="1" applyFont="1" applyAlignment="1">
      <alignment horizontal="right"/>
    </xf>
    <xf numFmtId="169" fontId="334" fillId="0" borderId="0" xfId="0" applyNumberFormat="1" applyFont="1" applyAlignment="1">
      <alignment horizontal="right"/>
    </xf>
    <xf numFmtId="169" fontId="335" fillId="0" borderId="0" xfId="0" applyNumberFormat="1" applyFont="1" applyAlignment="1">
      <alignment horizontal="right"/>
    </xf>
    <xf numFmtId="169" fontId="336" fillId="0" borderId="0" xfId="0" applyNumberFormat="1" applyFont="1" applyAlignment="1">
      <alignment horizontal="right"/>
    </xf>
    <xf numFmtId="0" fontId="0" fillId="0" borderId="1" xfId="0" applyBorder="1"/>
    <xf numFmtId="0" fontId="337" fillId="0" borderId="0" xfId="0" applyFont="1"/>
    <xf numFmtId="0" fontId="338" fillId="0" borderId="0" xfId="0" applyFont="1" applyAlignment="1">
      <alignment horizontal="center"/>
    </xf>
    <xf numFmtId="0" fontId="339" fillId="0" borderId="4" xfId="0" applyFont="1" applyBorder="1" applyAlignment="1">
      <alignment horizontal="center" vertical="center" wrapText="1"/>
    </xf>
    <xf numFmtId="0" fontId="340" fillId="0" borderId="0" xfId="0" applyFont="1" applyAlignment="1">
      <alignment horizontal="center"/>
    </xf>
    <xf numFmtId="0" fontId="341" fillId="0" borderId="0" xfId="0" applyFont="1" applyAlignment="1">
      <alignment horizontal="left"/>
    </xf>
    <xf numFmtId="167" fontId="342" fillId="0" borderId="0" xfId="0" applyNumberFormat="1" applyFont="1" applyAlignment="1">
      <alignment horizontal="right"/>
    </xf>
    <xf numFmtId="167" fontId="343" fillId="0" borderId="0" xfId="0" applyNumberFormat="1" applyFont="1" applyAlignment="1">
      <alignment horizontal="right"/>
    </xf>
    <xf numFmtId="167" fontId="344" fillId="0" borderId="0" xfId="0" applyNumberFormat="1" applyFont="1" applyAlignment="1">
      <alignment horizontal="right"/>
    </xf>
    <xf numFmtId="170" fontId="345" fillId="0" borderId="0" xfId="0" applyNumberFormat="1" applyFont="1" applyAlignment="1">
      <alignment horizontal="right"/>
    </xf>
    <xf numFmtId="167" fontId="346" fillId="0" borderId="0" xfId="0" applyNumberFormat="1" applyFont="1" applyAlignment="1">
      <alignment horizontal="right"/>
    </xf>
    <xf numFmtId="0" fontId="347" fillId="0" borderId="0" xfId="0" applyFont="1" applyAlignment="1">
      <alignment horizontal="left" indent="1"/>
    </xf>
    <xf numFmtId="167" fontId="348" fillId="0" borderId="0" xfId="0" applyNumberFormat="1" applyFont="1" applyAlignment="1">
      <alignment horizontal="right"/>
    </xf>
    <xf numFmtId="167" fontId="349" fillId="0" borderId="0" xfId="0" applyNumberFormat="1" applyFont="1" applyAlignment="1">
      <alignment horizontal="right"/>
    </xf>
    <xf numFmtId="167" fontId="350" fillId="0" borderId="0" xfId="0" applyNumberFormat="1" applyFont="1" applyAlignment="1">
      <alignment horizontal="right"/>
    </xf>
    <xf numFmtId="167" fontId="351" fillId="0" borderId="0" xfId="0" applyNumberFormat="1" applyFont="1" applyAlignment="1">
      <alignment horizontal="right"/>
    </xf>
    <xf numFmtId="0" fontId="352" fillId="0" borderId="0" xfId="0" applyFont="1" applyAlignment="1">
      <alignment horizontal="left" indent="2"/>
    </xf>
    <xf numFmtId="0" fontId="353" fillId="0" borderId="0" xfId="0" applyNumberFormat="1" applyFont="1" applyAlignment="1">
      <alignment horizontal="center"/>
    </xf>
    <xf numFmtId="37" fontId="354" fillId="0" borderId="0" xfId="0" applyNumberFormat="1" applyFont="1" applyAlignment="1">
      <alignment horizontal="right"/>
    </xf>
    <xf numFmtId="168" fontId="355" fillId="0" borderId="0" xfId="0" applyNumberFormat="1" applyFont="1" applyAlignment="1">
      <alignment horizontal="right"/>
    </xf>
    <xf numFmtId="168" fontId="356" fillId="0" borderId="0" xfId="0" applyNumberFormat="1" applyFont="1" applyAlignment="1">
      <alignment horizontal="right"/>
    </xf>
    <xf numFmtId="0" fontId="357" fillId="0" borderId="0" xfId="0" applyFont="1" applyAlignment="1">
      <alignment horizontal="left" indent="1"/>
    </xf>
    <xf numFmtId="167" fontId="358" fillId="0" borderId="0" xfId="0" applyNumberFormat="1" applyFont="1" applyAlignment="1">
      <alignment horizontal="right"/>
    </xf>
    <xf numFmtId="37" fontId="359" fillId="0" borderId="2" xfId="0" applyNumberFormat="1" applyFont="1" applyBorder="1" applyAlignment="1">
      <alignment horizontal="right"/>
    </xf>
    <xf numFmtId="168" fontId="360" fillId="0" borderId="2" xfId="0" applyNumberFormat="1" applyFont="1" applyBorder="1" applyAlignment="1">
      <alignment horizontal="right"/>
    </xf>
    <xf numFmtId="170" fontId="361" fillId="0" borderId="2" xfId="0" applyNumberFormat="1" applyFont="1" applyBorder="1" applyAlignment="1">
      <alignment horizontal="right"/>
    </xf>
    <xf numFmtId="168" fontId="362" fillId="0" borderId="2" xfId="0" applyNumberFormat="1" applyFont="1" applyBorder="1" applyAlignment="1">
      <alignment horizontal="right"/>
    </xf>
    <xf numFmtId="0" fontId="363" fillId="0" borderId="0" xfId="0" applyFont="1" applyAlignment="1">
      <alignment horizontal="left"/>
    </xf>
    <xf numFmtId="167" fontId="364" fillId="0" borderId="0" xfId="0" applyNumberFormat="1" applyFont="1" applyAlignment="1">
      <alignment horizontal="right"/>
    </xf>
    <xf numFmtId="37" fontId="365" fillId="0" borderId="6" xfId="0" applyNumberFormat="1" applyFont="1" applyBorder="1" applyAlignment="1">
      <alignment horizontal="right"/>
    </xf>
    <xf numFmtId="168" fontId="366" fillId="0" borderId="6" xfId="0" applyNumberFormat="1" applyFont="1" applyBorder="1" applyAlignment="1">
      <alignment horizontal="right"/>
    </xf>
    <xf numFmtId="170" fontId="367" fillId="0" borderId="6" xfId="0" applyNumberFormat="1" applyFont="1" applyBorder="1" applyAlignment="1">
      <alignment horizontal="right"/>
    </xf>
    <xf numFmtId="168" fontId="368" fillId="0" borderId="6" xfId="0" applyNumberFormat="1" applyFont="1" applyBorder="1" applyAlignment="1">
      <alignment horizontal="right"/>
    </xf>
    <xf numFmtId="0" fontId="0" fillId="0" borderId="1" xfId="0" applyBorder="1"/>
    <xf numFmtId="0" fontId="369" fillId="0" borderId="0" xfId="0" applyFont="1"/>
    <xf numFmtId="0" fontId="370" fillId="0" borderId="0" xfId="0" applyFont="1" applyAlignment="1">
      <alignment horizontal="center"/>
    </xf>
    <xf numFmtId="0" fontId="371" fillId="0" borderId="4" xfId="0" applyFont="1" applyBorder="1" applyAlignment="1">
      <alignment horizontal="center" vertical="center" wrapText="1"/>
    </xf>
    <xf numFmtId="0" fontId="372" fillId="0" borderId="0" xfId="0" applyFont="1" applyAlignment="1">
      <alignment horizontal="center"/>
    </xf>
    <xf numFmtId="0" fontId="373" fillId="0" borderId="0" xfId="0" applyFont="1" applyAlignment="1">
      <alignment horizontal="left"/>
    </xf>
    <xf numFmtId="167" fontId="374" fillId="0" borderId="0" xfId="0" applyNumberFormat="1" applyFont="1" applyAlignment="1">
      <alignment horizontal="right"/>
    </xf>
    <xf numFmtId="167" fontId="375" fillId="0" borderId="0" xfId="0" applyNumberFormat="1" applyFont="1" applyAlignment="1">
      <alignment horizontal="right"/>
    </xf>
    <xf numFmtId="167" fontId="376" fillId="0" borderId="0" xfId="0" applyNumberFormat="1" applyFont="1" applyAlignment="1">
      <alignment horizontal="right"/>
    </xf>
    <xf numFmtId="170" fontId="377" fillId="0" borderId="0" xfId="0" applyNumberFormat="1" applyFont="1" applyAlignment="1">
      <alignment horizontal="right"/>
    </xf>
    <xf numFmtId="167" fontId="378" fillId="0" borderId="0" xfId="0" applyNumberFormat="1" applyFont="1" applyAlignment="1">
      <alignment horizontal="right"/>
    </xf>
    <xf numFmtId="0" fontId="379" fillId="0" borderId="0" xfId="0" applyFont="1" applyAlignment="1">
      <alignment horizontal="left" indent="1"/>
    </xf>
    <xf numFmtId="167" fontId="380" fillId="0" borderId="0" xfId="0" applyNumberFormat="1" applyFont="1" applyAlignment="1">
      <alignment horizontal="right"/>
    </xf>
    <xf numFmtId="37" fontId="381" fillId="0" borderId="0" xfId="0" applyNumberFormat="1" applyFont="1" applyAlignment="1">
      <alignment horizontal="right"/>
    </xf>
    <xf numFmtId="168" fontId="382" fillId="0" borderId="0" xfId="0" applyNumberFormat="1" applyFont="1" applyAlignment="1">
      <alignment horizontal="right"/>
    </xf>
    <xf numFmtId="168" fontId="383" fillId="0" borderId="0" xfId="0" applyNumberFormat="1" applyFont="1" applyAlignment="1">
      <alignment horizontal="right"/>
    </xf>
    <xf numFmtId="167" fontId="384" fillId="0" borderId="0" xfId="0" applyNumberFormat="1" applyFont="1" applyAlignment="1">
      <alignment horizontal="right"/>
    </xf>
    <xf numFmtId="37" fontId="385" fillId="0" borderId="2" xfId="0" applyNumberFormat="1" applyFont="1" applyBorder="1" applyAlignment="1">
      <alignment horizontal="right"/>
    </xf>
    <xf numFmtId="168" fontId="386" fillId="0" borderId="2" xfId="0" applyNumberFormat="1" applyFont="1" applyBorder="1" applyAlignment="1">
      <alignment horizontal="right"/>
    </xf>
    <xf numFmtId="170" fontId="387" fillId="0" borderId="2" xfId="0" applyNumberFormat="1" applyFont="1" applyBorder="1" applyAlignment="1">
      <alignment horizontal="right"/>
    </xf>
    <xf numFmtId="168" fontId="388" fillId="0" borderId="2" xfId="0" applyNumberFormat="1" applyFont="1" applyBorder="1" applyAlignment="1">
      <alignment horizontal="right"/>
    </xf>
    <xf numFmtId="167" fontId="389" fillId="0" borderId="0" xfId="0" applyNumberFormat="1" applyFont="1" applyAlignment="1">
      <alignment horizontal="right"/>
    </xf>
    <xf numFmtId="172" fontId="390" fillId="0" borderId="0" xfId="0" applyNumberFormat="1" applyFont="1" applyAlignment="1">
      <alignment horizontal="right"/>
    </xf>
    <xf numFmtId="172" fontId="391" fillId="0" borderId="0" xfId="0" applyNumberFormat="1" applyFont="1" applyAlignment="1">
      <alignment horizontal="right"/>
    </xf>
    <xf numFmtId="172" fontId="392" fillId="0" borderId="0" xfId="0" applyNumberFormat="1" applyFont="1" applyAlignment="1">
      <alignment horizontal="right"/>
    </xf>
    <xf numFmtId="172" fontId="39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0" fontId="459" fillId="0" borderId="0" xfId="0" applyFont="1"/>
  </cellXfs>
  <cellStyles count="468">
    <cellStyle name="_x0013_" xfId="8"/>
    <cellStyle name="_x0013_ 2" xfId="9"/>
    <cellStyle name="20% - Accent1 2" xfId="10"/>
    <cellStyle name="20% - Accent1 3" xfId="11"/>
    <cellStyle name="20% - Accent1 4" xfId="12"/>
    <cellStyle name="20% - Accent2 2" xfId="13"/>
    <cellStyle name="20% - Accent2 3" xfId="14"/>
    <cellStyle name="20% - Accent2 4" xfId="15"/>
    <cellStyle name="20% - Accent3 2" xfId="16"/>
    <cellStyle name="20% - Accent3 3" xfId="17"/>
    <cellStyle name="20% - Accent3 4" xfId="18"/>
    <cellStyle name="20% - Accent4 2" xfId="19"/>
    <cellStyle name="20% - Accent4 3" xfId="20"/>
    <cellStyle name="20% - Accent4 4" xfId="21"/>
    <cellStyle name="20% - Accent5 2" xfId="22"/>
    <cellStyle name="20% - Accent5 3" xfId="23"/>
    <cellStyle name="20% - Accent5 4" xfId="24"/>
    <cellStyle name="20% - Accent6 2" xfId="25"/>
    <cellStyle name="20% - Accent6 3" xfId="26"/>
    <cellStyle name="20% - Accent6 4" xfId="27"/>
    <cellStyle name="40% - Accent1 2" xfId="28"/>
    <cellStyle name="40% - Accent1 3" xfId="29"/>
    <cellStyle name="40% - Accent1 4" xfId="30"/>
    <cellStyle name="40% - Accent2 2" xfId="31"/>
    <cellStyle name="40% - Accent2 3" xfId="32"/>
    <cellStyle name="40% - Accent2 4" xfId="33"/>
    <cellStyle name="40% - Accent3 2" xfId="34"/>
    <cellStyle name="40% - Accent3 3" xfId="35"/>
    <cellStyle name="40% - Accent3 4" xfId="36"/>
    <cellStyle name="40% - Accent4 2" xfId="37"/>
    <cellStyle name="40% - Accent4 3" xfId="38"/>
    <cellStyle name="40% - Accent4 4" xfId="39"/>
    <cellStyle name="40% - Accent5 2" xfId="40"/>
    <cellStyle name="40% - Accent5 3" xfId="41"/>
    <cellStyle name="40% - Accent5 4" xfId="42"/>
    <cellStyle name="40% - Accent6 2" xfId="43"/>
    <cellStyle name="40% - Accent6 3" xfId="44"/>
    <cellStyle name="40% - Accent6 4" xfId="45"/>
    <cellStyle name="60% - Accent1 2" xfId="46"/>
    <cellStyle name="60% - Accent1 3" xfId="47"/>
    <cellStyle name="60% - Accent1 4" xfId="48"/>
    <cellStyle name="60% - Accent2 2" xfId="49"/>
    <cellStyle name="60% - Accent2 3" xfId="50"/>
    <cellStyle name="60% - Accent2 4" xfId="51"/>
    <cellStyle name="60% - Accent3 2" xfId="52"/>
    <cellStyle name="60% - Accent3 3" xfId="53"/>
    <cellStyle name="60% - Accent3 4" xfId="54"/>
    <cellStyle name="60% - Accent4 2" xfId="55"/>
    <cellStyle name="60% - Accent4 3" xfId="56"/>
    <cellStyle name="60% - Accent4 4" xfId="57"/>
    <cellStyle name="60% - Accent5 2" xfId="58"/>
    <cellStyle name="60% - Accent5 3" xfId="59"/>
    <cellStyle name="60% - Accent5 4" xfId="60"/>
    <cellStyle name="60% - Accent6 2" xfId="61"/>
    <cellStyle name="60% - Accent6 3" xfId="62"/>
    <cellStyle name="60% - Accent6 4" xfId="63"/>
    <cellStyle name="Accent1 - 20%" xfId="64"/>
    <cellStyle name="Accent1 - 20% 2" xfId="65"/>
    <cellStyle name="Accent1 - 40%" xfId="66"/>
    <cellStyle name="Accent1 - 40% 2" xfId="67"/>
    <cellStyle name="Accent1 - 60%" xfId="68"/>
    <cellStyle name="Accent1 - 60% 2" xfId="69"/>
    <cellStyle name="Accent1 2" xfId="70"/>
    <cellStyle name="Accent1 3" xfId="71"/>
    <cellStyle name="Accent1 4" xfId="72"/>
    <cellStyle name="Accent1 5" xfId="73"/>
    <cellStyle name="Accent2 - 20%" xfId="74"/>
    <cellStyle name="Accent2 - 20% 2" xfId="75"/>
    <cellStyle name="Accent2 - 40%" xfId="76"/>
    <cellStyle name="Accent2 - 40% 2" xfId="77"/>
    <cellStyle name="Accent2 - 60%" xfId="78"/>
    <cellStyle name="Accent2 - 60% 2" xfId="79"/>
    <cellStyle name="Accent2 2" xfId="80"/>
    <cellStyle name="Accent2 3" xfId="81"/>
    <cellStyle name="Accent2 4" xfId="82"/>
    <cellStyle name="Accent2 5" xfId="83"/>
    <cellStyle name="Accent3 - 20%" xfId="84"/>
    <cellStyle name="Accent3 - 20% 2" xfId="85"/>
    <cellStyle name="Accent3 - 40%" xfId="86"/>
    <cellStyle name="Accent3 - 40% 2" xfId="87"/>
    <cellStyle name="Accent3 - 60%" xfId="88"/>
    <cellStyle name="Accent3 - 60% 2" xfId="89"/>
    <cellStyle name="Accent3 10" xfId="90"/>
    <cellStyle name="Accent3 11" xfId="91"/>
    <cellStyle name="Accent3 12" xfId="92"/>
    <cellStyle name="Accent3 13" xfId="93"/>
    <cellStyle name="Accent3 14" xfId="94"/>
    <cellStyle name="Accent3 15" xfId="95"/>
    <cellStyle name="Accent3 16" xfId="96"/>
    <cellStyle name="Accent3 17" xfId="97"/>
    <cellStyle name="Accent3 18" xfId="98"/>
    <cellStyle name="Accent3 19" xfId="99"/>
    <cellStyle name="Accent3 2" xfId="100"/>
    <cellStyle name="Accent3 20" xfId="101"/>
    <cellStyle name="Accent3 21" xfId="102"/>
    <cellStyle name="Accent3 22" xfId="103"/>
    <cellStyle name="Accent3 3" xfId="104"/>
    <cellStyle name="Accent3 4" xfId="105"/>
    <cellStyle name="Accent3 5" xfId="106"/>
    <cellStyle name="Accent3 6" xfId="107"/>
    <cellStyle name="Accent3 7" xfId="108"/>
    <cellStyle name="Accent3 8" xfId="109"/>
    <cellStyle name="Accent3 9" xfId="110"/>
    <cellStyle name="Accent4 - 20%" xfId="111"/>
    <cellStyle name="Accent4 - 20% 2" xfId="112"/>
    <cellStyle name="Accent4 - 40%" xfId="113"/>
    <cellStyle name="Accent4 - 40% 2" xfId="114"/>
    <cellStyle name="Accent4 - 60%" xfId="115"/>
    <cellStyle name="Accent4 - 60% 2" xfId="116"/>
    <cellStyle name="Accent4 10" xfId="117"/>
    <cellStyle name="Accent4 11" xfId="118"/>
    <cellStyle name="Accent4 12" xfId="119"/>
    <cellStyle name="Accent4 13" xfId="120"/>
    <cellStyle name="Accent4 14" xfId="121"/>
    <cellStyle name="Accent4 15" xfId="122"/>
    <cellStyle name="Accent4 16" xfId="123"/>
    <cellStyle name="Accent4 17" xfId="124"/>
    <cellStyle name="Accent4 18" xfId="125"/>
    <cellStyle name="Accent4 19" xfId="126"/>
    <cellStyle name="Accent4 2" xfId="127"/>
    <cellStyle name="Accent4 20" xfId="128"/>
    <cellStyle name="Accent4 21" xfId="129"/>
    <cellStyle name="Accent4 22" xfId="130"/>
    <cellStyle name="Accent4 3" xfId="131"/>
    <cellStyle name="Accent4 4" xfId="132"/>
    <cellStyle name="Accent4 5" xfId="133"/>
    <cellStyle name="Accent4 6" xfId="134"/>
    <cellStyle name="Accent4 7" xfId="135"/>
    <cellStyle name="Accent4 8" xfId="136"/>
    <cellStyle name="Accent4 9" xfId="137"/>
    <cellStyle name="Accent5 - 20%" xfId="138"/>
    <cellStyle name="Accent5 - 20% 2" xfId="139"/>
    <cellStyle name="Accent5 - 40%" xfId="140"/>
    <cellStyle name="Accent5 - 60%" xfId="141"/>
    <cellStyle name="Accent5 - 60% 2" xfId="142"/>
    <cellStyle name="Accent5 10" xfId="143"/>
    <cellStyle name="Accent5 11" xfId="144"/>
    <cellStyle name="Accent5 12" xfId="145"/>
    <cellStyle name="Accent5 13" xfId="146"/>
    <cellStyle name="Accent5 14" xfId="147"/>
    <cellStyle name="Accent5 15" xfId="148"/>
    <cellStyle name="Accent5 16" xfId="149"/>
    <cellStyle name="Accent5 17" xfId="150"/>
    <cellStyle name="Accent5 18" xfId="151"/>
    <cellStyle name="Accent5 19" xfId="152"/>
    <cellStyle name="Accent5 2" xfId="153"/>
    <cellStyle name="Accent5 20" xfId="154"/>
    <cellStyle name="Accent5 21" xfId="155"/>
    <cellStyle name="Accent5 22" xfId="156"/>
    <cellStyle name="Accent5 3" xfId="157"/>
    <cellStyle name="Accent5 4" xfId="158"/>
    <cellStyle name="Accent5 5" xfId="159"/>
    <cellStyle name="Accent5 6" xfId="160"/>
    <cellStyle name="Accent5 7" xfId="161"/>
    <cellStyle name="Accent5 8" xfId="162"/>
    <cellStyle name="Accent5 9" xfId="163"/>
    <cellStyle name="Accent6 - 20%" xfId="164"/>
    <cellStyle name="Accent6 - 40%" xfId="165"/>
    <cellStyle name="Accent6 - 40% 2" xfId="166"/>
    <cellStyle name="Accent6 - 60%" xfId="167"/>
    <cellStyle name="Accent6 - 60% 2" xfId="168"/>
    <cellStyle name="Accent6 10" xfId="169"/>
    <cellStyle name="Accent6 11" xfId="170"/>
    <cellStyle name="Accent6 12" xfId="171"/>
    <cellStyle name="Accent6 13" xfId="172"/>
    <cellStyle name="Accent6 14" xfId="173"/>
    <cellStyle name="Accent6 15" xfId="174"/>
    <cellStyle name="Accent6 16" xfId="175"/>
    <cellStyle name="Accent6 17" xfId="176"/>
    <cellStyle name="Accent6 18" xfId="177"/>
    <cellStyle name="Accent6 19" xfId="178"/>
    <cellStyle name="Accent6 2" xfId="179"/>
    <cellStyle name="Accent6 20" xfId="180"/>
    <cellStyle name="Accent6 21" xfId="181"/>
    <cellStyle name="Accent6 22" xfId="182"/>
    <cellStyle name="Accent6 3" xfId="183"/>
    <cellStyle name="Accent6 4" xfId="184"/>
    <cellStyle name="Accent6 5" xfId="185"/>
    <cellStyle name="Accent6 6" xfId="186"/>
    <cellStyle name="Accent6 7" xfId="187"/>
    <cellStyle name="Accent6 8" xfId="188"/>
    <cellStyle name="Accent6 9" xfId="189"/>
    <cellStyle name="Bad 2" xfId="190"/>
    <cellStyle name="Bad 3" xfId="191"/>
    <cellStyle name="Bad 4" xfId="192"/>
    <cellStyle name="Calculation 2" xfId="193"/>
    <cellStyle name="Calculation 3" xfId="194"/>
    <cellStyle name="Calculation 4" xfId="195"/>
    <cellStyle name="Check Cell 2" xfId="196"/>
    <cellStyle name="Check Cell 3" xfId="197"/>
    <cellStyle name="Check Cell 4" xfId="198"/>
    <cellStyle name="Comma [0] 2" xfId="199"/>
    <cellStyle name="Comma 10" xfId="6"/>
    <cellStyle name="Comma 2" xfId="200"/>
    <cellStyle name="Comma 2 2" xfId="201"/>
    <cellStyle name="Comma 2 2 2" xfId="202"/>
    <cellStyle name="Comma 2 3" xfId="203"/>
    <cellStyle name="Comma 2 4" xfId="204"/>
    <cellStyle name="Comma 2 5" xfId="205"/>
    <cellStyle name="Comma 3" xfId="206"/>
    <cellStyle name="Comma 3 2" xfId="207"/>
    <cellStyle name="Comma 4" xfId="2"/>
    <cellStyle name="Comma 4 2" xfId="208"/>
    <cellStyle name="Comma 5" xfId="209"/>
    <cellStyle name="Comma 6" xfId="210"/>
    <cellStyle name="Comma 7" xfId="211"/>
    <cellStyle name="Comma 8" xfId="212"/>
    <cellStyle name="Comma 9" xfId="213"/>
    <cellStyle name="Comma0" xfId="214"/>
    <cellStyle name="Comma0 2" xfId="215"/>
    <cellStyle name="Currency 2" xfId="4"/>
    <cellStyle name="Currency 2 2" xfId="216"/>
    <cellStyle name="Currency 2 3" xfId="217"/>
    <cellStyle name="Currency 3" xfId="218"/>
    <cellStyle name="Currency 3 2" xfId="219"/>
    <cellStyle name="Currency 4" xfId="220"/>
    <cellStyle name="Currency 4 2" xfId="221"/>
    <cellStyle name="Currency 5" xfId="3"/>
    <cellStyle name="Currency 6" xfId="222"/>
    <cellStyle name="Currency 6 2" xfId="223"/>
    <cellStyle name="Currency 7" xfId="224"/>
    <cellStyle name="Currency0" xfId="225"/>
    <cellStyle name="Currency0 2" xfId="226"/>
    <cellStyle name="Date" xfId="227"/>
    <cellStyle name="Date 2" xfId="228"/>
    <cellStyle name="Emphasis 1" xfId="229"/>
    <cellStyle name="Emphasis 1 2" xfId="230"/>
    <cellStyle name="Emphasis 2" xfId="231"/>
    <cellStyle name="Emphasis 2 2" xfId="232"/>
    <cellStyle name="Emphasis 3" xfId="233"/>
    <cellStyle name="Explanatory Text 2" xfId="234"/>
    <cellStyle name="Explanatory Text 3" xfId="235"/>
    <cellStyle name="Explanatory Text 4" xfId="236"/>
    <cellStyle name="Fixed" xfId="237"/>
    <cellStyle name="Fixed 2" xfId="238"/>
    <cellStyle name="Good 2" xfId="239"/>
    <cellStyle name="Good 3" xfId="240"/>
    <cellStyle name="Good 4" xfId="241"/>
    <cellStyle name="Good 5" xfId="242"/>
    <cellStyle name="Heading 1 2" xfId="243"/>
    <cellStyle name="Heading 1 3" xfId="244"/>
    <cellStyle name="Heading 2 2" xfId="245"/>
    <cellStyle name="Heading 2 3" xfId="246"/>
    <cellStyle name="Heading 2 4" xfId="247"/>
    <cellStyle name="Heading 3 2" xfId="248"/>
    <cellStyle name="Heading 3 3" xfId="249"/>
    <cellStyle name="Heading 3 4" xfId="250"/>
    <cellStyle name="Heading 4 2" xfId="251"/>
    <cellStyle name="Heading 4 3" xfId="252"/>
    <cellStyle name="Input 2" xfId="253"/>
    <cellStyle name="Input 3" xfId="254"/>
    <cellStyle name="Input 4" xfId="255"/>
    <cellStyle name="Linked Cell 2" xfId="256"/>
    <cellStyle name="Linked Cell 3" xfId="257"/>
    <cellStyle name="Linked Cell 4" xfId="258"/>
    <cellStyle name="Neutral 2" xfId="259"/>
    <cellStyle name="Neutral 3" xfId="260"/>
    <cellStyle name="Neutral 4" xfId="261"/>
    <cellStyle name="Neutral 5" xfId="262"/>
    <cellStyle name="Normal" xfId="0" builtinId="0"/>
    <cellStyle name="Normal 10" xfId="263"/>
    <cellStyle name="Normal 11" xfId="264"/>
    <cellStyle name="Normal 12" xfId="265"/>
    <cellStyle name="Normal 13" xfId="266"/>
    <cellStyle name="Normal 2" xfId="1"/>
    <cellStyle name="Normal 2 2" xfId="7"/>
    <cellStyle name="Normal 2 2 2" xfId="267"/>
    <cellStyle name="Normal 2 3" xfId="268"/>
    <cellStyle name="Normal 2 4" xfId="269"/>
    <cellStyle name="Normal 2 5" xfId="270"/>
    <cellStyle name="Normal 2_JV09G-PPA April 2012" xfId="271"/>
    <cellStyle name="Normal 3" xfId="5"/>
    <cellStyle name="Normal 3 2" xfId="272"/>
    <cellStyle name="Normal 3 3" xfId="273"/>
    <cellStyle name="Normal 4" xfId="274"/>
    <cellStyle name="Normal 4 2" xfId="275"/>
    <cellStyle name="Normal 5" xfId="276"/>
    <cellStyle name="Normal 6" xfId="277"/>
    <cellStyle name="Normal 7" xfId="278"/>
    <cellStyle name="Normal 8" xfId="279"/>
    <cellStyle name="Normal 8 2" xfId="280"/>
    <cellStyle name="Normal 9" xfId="281"/>
    <cellStyle name="Note 2" xfId="282"/>
    <cellStyle name="Note 3" xfId="283"/>
    <cellStyle name="Note 4" xfId="284"/>
    <cellStyle name="Output 2" xfId="285"/>
    <cellStyle name="Output 3" xfId="286"/>
    <cellStyle name="Output 4" xfId="287"/>
    <cellStyle name="Percent 2" xfId="288"/>
    <cellStyle name="Percent 2 2" xfId="289"/>
    <cellStyle name="Percent 3" xfId="290"/>
    <cellStyle name="SAPBEXaggData" xfId="291"/>
    <cellStyle name="SAPBEXaggData 2" xfId="292"/>
    <cellStyle name="SAPBEXaggData 3" xfId="293"/>
    <cellStyle name="SAPBEXaggData 4" xfId="294"/>
    <cellStyle name="SAPBEXaggDataEmph" xfId="295"/>
    <cellStyle name="SAPBEXaggDataEmph 2" xfId="296"/>
    <cellStyle name="SAPBEXaggDataEmph 3" xfId="297"/>
    <cellStyle name="SAPBEXaggItem" xfId="298"/>
    <cellStyle name="SAPBEXaggItem 2" xfId="299"/>
    <cellStyle name="SAPBEXaggItem 3" xfId="300"/>
    <cellStyle name="SAPBEXaggItem 4" xfId="301"/>
    <cellStyle name="SAPBEXaggItemX" xfId="302"/>
    <cellStyle name="SAPBEXaggItemX 2" xfId="303"/>
    <cellStyle name="SAPBEXaggItemX 3" xfId="304"/>
    <cellStyle name="SAPBEXchaText" xfId="305"/>
    <cellStyle name="SAPBEXchaText 2" xfId="306"/>
    <cellStyle name="SAPBEXchaText 3" xfId="307"/>
    <cellStyle name="SAPBEXchaText 4" xfId="308"/>
    <cellStyle name="SAPBEXexcBad7" xfId="309"/>
    <cellStyle name="SAPBEXexcBad7 2" xfId="310"/>
    <cellStyle name="SAPBEXexcBad7 3" xfId="311"/>
    <cellStyle name="SAPBEXexcBad7 4" xfId="312"/>
    <cellStyle name="SAPBEXexcBad8" xfId="313"/>
    <cellStyle name="SAPBEXexcBad8 2" xfId="314"/>
    <cellStyle name="SAPBEXexcBad8 3" xfId="315"/>
    <cellStyle name="SAPBEXexcBad8 4" xfId="316"/>
    <cellStyle name="SAPBEXexcBad9" xfId="317"/>
    <cellStyle name="SAPBEXexcBad9 2" xfId="318"/>
    <cellStyle name="SAPBEXexcBad9 3" xfId="319"/>
    <cellStyle name="SAPBEXexcBad9 4" xfId="320"/>
    <cellStyle name="SAPBEXexcCritical4" xfId="321"/>
    <cellStyle name="SAPBEXexcCritical4 2" xfId="322"/>
    <cellStyle name="SAPBEXexcCritical4 3" xfId="323"/>
    <cellStyle name="SAPBEXexcCritical4 4" xfId="324"/>
    <cellStyle name="SAPBEXexcCritical5" xfId="325"/>
    <cellStyle name="SAPBEXexcCritical5 2" xfId="326"/>
    <cellStyle name="SAPBEXexcCritical5 3" xfId="327"/>
    <cellStyle name="SAPBEXexcCritical5 4" xfId="328"/>
    <cellStyle name="SAPBEXexcCritical6" xfId="329"/>
    <cellStyle name="SAPBEXexcCritical6 2" xfId="330"/>
    <cellStyle name="SAPBEXexcCritical6 3" xfId="331"/>
    <cellStyle name="SAPBEXexcCritical6 4" xfId="332"/>
    <cellStyle name="SAPBEXexcGood1" xfId="333"/>
    <cellStyle name="SAPBEXexcGood1 2" xfId="334"/>
    <cellStyle name="SAPBEXexcGood1 3" xfId="335"/>
    <cellStyle name="SAPBEXexcGood1 4" xfId="336"/>
    <cellStyle name="SAPBEXexcGood2" xfId="337"/>
    <cellStyle name="SAPBEXexcGood2 2" xfId="338"/>
    <cellStyle name="SAPBEXexcGood2 3" xfId="339"/>
    <cellStyle name="SAPBEXexcGood2 4" xfId="340"/>
    <cellStyle name="SAPBEXexcGood3" xfId="341"/>
    <cellStyle name="SAPBEXexcGood3 2" xfId="342"/>
    <cellStyle name="SAPBEXexcGood3 3" xfId="343"/>
    <cellStyle name="SAPBEXexcGood3 4" xfId="344"/>
    <cellStyle name="SAPBEXfilterDrill" xfId="345"/>
    <cellStyle name="SAPBEXfilterDrill 2" xfId="346"/>
    <cellStyle name="SAPBEXfilterDrill 3" xfId="347"/>
    <cellStyle name="SAPBEXfilterDrill 4" xfId="348"/>
    <cellStyle name="SAPBEXfilterItem" xfId="349"/>
    <cellStyle name="SAPBEXfilterItem 2" xfId="350"/>
    <cellStyle name="SAPBEXfilterItem 3" xfId="351"/>
    <cellStyle name="SAPBEXfilterText" xfId="352"/>
    <cellStyle name="SAPBEXfilterText 2" xfId="353"/>
    <cellStyle name="SAPBEXfilterText 3" xfId="354"/>
    <cellStyle name="SAPBEXformats" xfId="355"/>
    <cellStyle name="SAPBEXformats 2" xfId="356"/>
    <cellStyle name="SAPBEXformats 3" xfId="357"/>
    <cellStyle name="SAPBEXformats 4" xfId="358"/>
    <cellStyle name="SAPBEXheaderItem" xfId="359"/>
    <cellStyle name="SAPBEXheaderItem 2" xfId="360"/>
    <cellStyle name="SAPBEXheaderItem 2 2" xfId="361"/>
    <cellStyle name="SAPBEXheaderItem 3" xfId="362"/>
    <cellStyle name="SAPBEXheaderItem 4" xfId="363"/>
    <cellStyle name="SAPBEXheaderText" xfId="364"/>
    <cellStyle name="SAPBEXheaderText 2" xfId="365"/>
    <cellStyle name="SAPBEXheaderText 2 2" xfId="366"/>
    <cellStyle name="SAPBEXheaderText 3" xfId="367"/>
    <cellStyle name="SAPBEXheaderText 4" xfId="368"/>
    <cellStyle name="SAPBEXHLevel0" xfId="369"/>
    <cellStyle name="SAPBEXHLevel0 2" xfId="370"/>
    <cellStyle name="SAPBEXHLevel0 3" xfId="371"/>
    <cellStyle name="SAPBEXHLevel0 4" xfId="372"/>
    <cellStyle name="SAPBEXHLevel0 5" xfId="373"/>
    <cellStyle name="SAPBEXHLevel0X" xfId="374"/>
    <cellStyle name="SAPBEXHLevel0X 2" xfId="375"/>
    <cellStyle name="SAPBEXHLevel0X 3" xfId="376"/>
    <cellStyle name="SAPBEXHLevel0X 4" xfId="377"/>
    <cellStyle name="SAPBEXHLevel1" xfId="378"/>
    <cellStyle name="SAPBEXHLevel1 2" xfId="379"/>
    <cellStyle name="SAPBEXHLevel1 3" xfId="380"/>
    <cellStyle name="SAPBEXHLevel1 4" xfId="381"/>
    <cellStyle name="SAPBEXHLevel1 5" xfId="382"/>
    <cellStyle name="SAPBEXHLevel1X" xfId="383"/>
    <cellStyle name="SAPBEXHLevel1X 2" xfId="384"/>
    <cellStyle name="SAPBEXHLevel1X 3" xfId="385"/>
    <cellStyle name="SAPBEXHLevel1X 4" xfId="386"/>
    <cellStyle name="SAPBEXHLevel2" xfId="387"/>
    <cellStyle name="SAPBEXHLevel2 2" xfId="388"/>
    <cellStyle name="SAPBEXHLevel2 3" xfId="389"/>
    <cellStyle name="SAPBEXHLevel2 4" xfId="390"/>
    <cellStyle name="SAPBEXHLevel2 5" xfId="391"/>
    <cellStyle name="SAPBEXHLevel2X" xfId="392"/>
    <cellStyle name="SAPBEXHLevel2X 2" xfId="393"/>
    <cellStyle name="SAPBEXHLevel2X 3" xfId="394"/>
    <cellStyle name="SAPBEXHLevel2X 4" xfId="395"/>
    <cellStyle name="SAPBEXHLevel3" xfId="396"/>
    <cellStyle name="SAPBEXHLevel3 2" xfId="397"/>
    <cellStyle name="SAPBEXHLevel3 3" xfId="398"/>
    <cellStyle name="SAPBEXHLevel3 4" xfId="399"/>
    <cellStyle name="SAPBEXHLevel3 5" xfId="400"/>
    <cellStyle name="SAPBEXHLevel3X" xfId="401"/>
    <cellStyle name="SAPBEXHLevel3X 2" xfId="402"/>
    <cellStyle name="SAPBEXHLevel3X 3" xfId="403"/>
    <cellStyle name="SAPBEXHLevel3X 4" xfId="404"/>
    <cellStyle name="SAPBEXinputData" xfId="405"/>
    <cellStyle name="SAPBEXinputData 2" xfId="406"/>
    <cellStyle name="SAPBEXinputData 3" xfId="407"/>
    <cellStyle name="SAPBEXinputData 4" xfId="408"/>
    <cellStyle name="SAPBEXItemHeader" xfId="409"/>
    <cellStyle name="SAPBEXItemHeader 2" xfId="410"/>
    <cellStyle name="SAPBEXresData" xfId="411"/>
    <cellStyle name="SAPBEXresData 2" xfId="412"/>
    <cellStyle name="SAPBEXresData 3" xfId="413"/>
    <cellStyle name="SAPBEXresDataEmph" xfId="414"/>
    <cellStyle name="SAPBEXresDataEmph 2" xfId="415"/>
    <cellStyle name="SAPBEXresDataEmph 3" xfId="416"/>
    <cellStyle name="SAPBEXresItem" xfId="417"/>
    <cellStyle name="SAPBEXresItem 2" xfId="418"/>
    <cellStyle name="SAPBEXresItem 3" xfId="419"/>
    <cellStyle name="SAPBEXresItemX" xfId="420"/>
    <cellStyle name="SAPBEXresItemX 2" xfId="421"/>
    <cellStyle name="SAPBEXresItemX 3" xfId="422"/>
    <cellStyle name="SAPBEXstdData" xfId="423"/>
    <cellStyle name="SAPBEXstdData 2" xfId="424"/>
    <cellStyle name="SAPBEXstdData 3" xfId="425"/>
    <cellStyle name="SAPBEXstdData 4" xfId="426"/>
    <cellStyle name="SAPBEXstdData_2013-2015 Outage Detail" xfId="427"/>
    <cellStyle name="SAPBEXstdDataEmph" xfId="428"/>
    <cellStyle name="SAPBEXstdDataEmph 2" xfId="429"/>
    <cellStyle name="SAPBEXstdDataEmph 3" xfId="430"/>
    <cellStyle name="SAPBEXstdItem" xfId="431"/>
    <cellStyle name="SAPBEXstdItem 2" xfId="432"/>
    <cellStyle name="SAPBEXstdItem 3" xfId="433"/>
    <cellStyle name="SAPBEXstdItem 4" xfId="434"/>
    <cellStyle name="SAPBEXstdItem_2013-2015 Outage Detail" xfId="435"/>
    <cellStyle name="SAPBEXstdItemX" xfId="436"/>
    <cellStyle name="SAPBEXstdItemX 2" xfId="437"/>
    <cellStyle name="SAPBEXstdItemX 3" xfId="438"/>
    <cellStyle name="SAPBEXtitle" xfId="439"/>
    <cellStyle name="SAPBEXtitle 2" xfId="440"/>
    <cellStyle name="SAPBEXtitle 3" xfId="441"/>
    <cellStyle name="SAPBEXunassignedItem" xfId="442"/>
    <cellStyle name="SAPBEXunassignedItem 2" xfId="443"/>
    <cellStyle name="SAPBEXundefined" xfId="444"/>
    <cellStyle name="SAPBEXundefined 2" xfId="445"/>
    <cellStyle name="SAPBEXundefined 3" xfId="446"/>
    <cellStyle name="SEM-BPS-data" xfId="447"/>
    <cellStyle name="SEM-BPS-head" xfId="448"/>
    <cellStyle name="SEM-BPS-headdata" xfId="449"/>
    <cellStyle name="SEM-BPS-headkey" xfId="450"/>
    <cellStyle name="SEM-BPS-input-on" xfId="451"/>
    <cellStyle name="SEM-BPS-key" xfId="452"/>
    <cellStyle name="SEM-BPS-sub1" xfId="453"/>
    <cellStyle name="SEM-BPS-sub2" xfId="454"/>
    <cellStyle name="SEM-BPS-total" xfId="455"/>
    <cellStyle name="Sheet Title" xfId="456"/>
    <cellStyle name="SPECIAL3" xfId="457"/>
    <cellStyle name="Style 1" xfId="458"/>
    <cellStyle name="Style 1 2" xfId="459"/>
    <cellStyle name="Style 1_JV09G-PPA April 2012" xfId="460"/>
    <cellStyle name="TEXT" xfId="461"/>
    <cellStyle name="Title 2" xfId="462"/>
    <cellStyle name="Title 3" xfId="463"/>
    <cellStyle name="Total 2" xfId="464"/>
    <cellStyle name="Total 3" xfId="465"/>
    <cellStyle name="Warning Text 2" xfId="466"/>
    <cellStyle name="Warning Text 3" xfId="4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5"/>
  <sheetViews>
    <sheetView showGridLines="0" tabSelected="1" workbookViewId="0">
      <pane xSplit="2" ySplit="9" topLeftCell="C10" activePane="bottomRight" state="frozen"/>
      <selection activeCell="B23" sqref="B23"/>
      <selection pane="topRight" activeCell="B23" sqref="B23"/>
      <selection pane="bottomLeft" activeCell="B23" sqref="B23"/>
      <selection pane="bottomRight" activeCell="B3" sqref="B3"/>
    </sheetView>
  </sheetViews>
  <sheetFormatPr defaultRowHeight="14.4"/>
  <cols>
    <col min="1" max="1" width="5.44140625" customWidth="1"/>
    <col min="2" max="2" width="54.6640625" customWidth="1"/>
    <col min="3" max="10" width="13.6640625" customWidth="1"/>
  </cols>
  <sheetData>
    <row r="1" spans="1:10" s="398" customFormat="1">
      <c r="B1" s="398" t="s">
        <v>193</v>
      </c>
    </row>
    <row r="2" spans="1:10" s="398" customFormat="1">
      <c r="B2" s="398" t="s">
        <v>194</v>
      </c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D4" s="2" t="s">
        <v>57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396" t="s">
        <v>9</v>
      </c>
      <c r="B8" s="396" t="s">
        <v>50</v>
      </c>
      <c r="C8" s="396" t="s">
        <v>58</v>
      </c>
      <c r="D8" s="397"/>
      <c r="E8" s="397"/>
      <c r="F8" s="397"/>
      <c r="G8" s="396" t="s">
        <v>59</v>
      </c>
      <c r="H8" s="397"/>
      <c r="I8" s="397"/>
      <c r="J8" s="396"/>
    </row>
    <row r="9" spans="1:10">
      <c r="A9" s="396"/>
      <c r="B9" s="396"/>
      <c r="C9" s="4" t="s">
        <v>10</v>
      </c>
      <c r="D9" s="4" t="s">
        <v>60</v>
      </c>
      <c r="E9" s="4" t="s">
        <v>61</v>
      </c>
      <c r="F9" s="4" t="s">
        <v>62</v>
      </c>
      <c r="G9" s="4" t="s">
        <v>10</v>
      </c>
      <c r="H9" s="4" t="s">
        <v>60</v>
      </c>
      <c r="I9" s="4" t="s">
        <v>61</v>
      </c>
      <c r="J9" s="4" t="s">
        <v>62</v>
      </c>
    </row>
    <row r="10" spans="1:10">
      <c r="A10" s="5" t="s">
        <v>12</v>
      </c>
      <c r="B10" s="6" t="s">
        <v>63</v>
      </c>
      <c r="C10" s="7" t="s">
        <v>50</v>
      </c>
      <c r="D10" s="8" t="s">
        <v>50</v>
      </c>
      <c r="E10" s="8" t="s">
        <v>50</v>
      </c>
      <c r="F10" s="9" t="s">
        <v>50</v>
      </c>
      <c r="G10" s="10" t="s">
        <v>50</v>
      </c>
      <c r="H10" s="11" t="s">
        <v>50</v>
      </c>
      <c r="I10" s="11" t="s">
        <v>50</v>
      </c>
      <c r="J10" s="12" t="s">
        <v>50</v>
      </c>
    </row>
    <row r="11" spans="1:10">
      <c r="A11" s="5" t="s">
        <v>13</v>
      </c>
      <c r="B11" s="13" t="s">
        <v>64</v>
      </c>
      <c r="C11" s="14">
        <v>303259050.98000002</v>
      </c>
      <c r="D11" s="15">
        <v>305864186</v>
      </c>
      <c r="E11" s="15">
        <f t="shared" ref="E11:E18" si="0">C11 - D11</f>
        <v>-2605135.0199999809</v>
      </c>
      <c r="F11" s="16">
        <f t="shared" ref="F11:F18" si="1">IF(D11 =0,0,( C11 - D11 ) / D11 )</f>
        <v>-8.5172934238204046E-3</v>
      </c>
      <c r="G11" s="17">
        <v>1884324969</v>
      </c>
      <c r="H11" s="18">
        <v>1886930102</v>
      </c>
      <c r="I11" s="18">
        <f t="shared" ref="I11:I18" si="2">G11 - H11</f>
        <v>-2605133</v>
      </c>
      <c r="J11" s="19">
        <f t="shared" ref="J11:J18" si="3">IF(H11 =0,0,( G11 - H11 ) / H11 )</f>
        <v>-1.3806197681825948E-3</v>
      </c>
    </row>
    <row r="12" spans="1:10">
      <c r="A12" s="5" t="s">
        <v>14</v>
      </c>
      <c r="B12" s="13" t="s">
        <v>65</v>
      </c>
      <c r="C12" s="20">
        <v>0</v>
      </c>
      <c r="D12" s="21">
        <v>0</v>
      </c>
      <c r="E12" s="21">
        <f t="shared" si="0"/>
        <v>0</v>
      </c>
      <c r="F12" s="22">
        <f t="shared" si="1"/>
        <v>0</v>
      </c>
      <c r="G12" s="23">
        <v>-53435</v>
      </c>
      <c r="H12" s="24">
        <v>-53435</v>
      </c>
      <c r="I12" s="24">
        <f t="shared" si="2"/>
        <v>0</v>
      </c>
      <c r="J12" s="25">
        <f t="shared" si="3"/>
        <v>0</v>
      </c>
    </row>
    <row r="13" spans="1:10">
      <c r="A13" s="5" t="s">
        <v>15</v>
      </c>
      <c r="B13" s="13" t="s">
        <v>66</v>
      </c>
      <c r="C13" s="20">
        <v>-1882916.19</v>
      </c>
      <c r="D13" s="21">
        <v>-2214518.1800000002</v>
      </c>
      <c r="E13" s="21">
        <f t="shared" si="0"/>
        <v>331601.99000000022</v>
      </c>
      <c r="F13" s="26">
        <f t="shared" si="1"/>
        <v>-0.14974001703612125</v>
      </c>
      <c r="G13" s="23">
        <v>-45579457</v>
      </c>
      <c r="H13" s="24">
        <v>-45911059</v>
      </c>
      <c r="I13" s="24">
        <f t="shared" si="2"/>
        <v>331602</v>
      </c>
      <c r="J13" s="27">
        <f t="shared" si="3"/>
        <v>-7.2227042290616732E-3</v>
      </c>
    </row>
    <row r="14" spans="1:10">
      <c r="A14" s="5" t="s">
        <v>16</v>
      </c>
      <c r="B14" s="13" t="s">
        <v>67</v>
      </c>
      <c r="C14" s="20">
        <v>-590850.74</v>
      </c>
      <c r="D14" s="21">
        <v>-675000</v>
      </c>
      <c r="E14" s="21">
        <f t="shared" si="0"/>
        <v>84149.260000000009</v>
      </c>
      <c r="F14" s="26">
        <f t="shared" si="1"/>
        <v>-0.12466557037037039</v>
      </c>
      <c r="G14" s="23">
        <v>-23416630</v>
      </c>
      <c r="H14" s="24">
        <v>-23500779</v>
      </c>
      <c r="I14" s="24">
        <f t="shared" si="2"/>
        <v>84149</v>
      </c>
      <c r="J14" s="27">
        <f t="shared" si="3"/>
        <v>-3.5806898145801891E-3</v>
      </c>
    </row>
    <row r="15" spans="1:10">
      <c r="A15" s="5" t="s">
        <v>17</v>
      </c>
      <c r="B15" s="13" t="s">
        <v>68</v>
      </c>
      <c r="C15" s="20">
        <v>23648179.34</v>
      </c>
      <c r="D15" s="21">
        <v>18912641.559999999</v>
      </c>
      <c r="E15" s="21">
        <f t="shared" si="0"/>
        <v>4735537.7800000012</v>
      </c>
      <c r="F15" s="26">
        <f t="shared" si="1"/>
        <v>0.2503900771860238</v>
      </c>
      <c r="G15" s="23">
        <v>99567986</v>
      </c>
      <c r="H15" s="24">
        <v>94832448</v>
      </c>
      <c r="I15" s="24">
        <f t="shared" si="2"/>
        <v>4735538</v>
      </c>
      <c r="J15" s="27">
        <f t="shared" si="3"/>
        <v>4.9935840525808212E-2</v>
      </c>
    </row>
    <row r="16" spans="1:10">
      <c r="A16" s="5" t="s">
        <v>18</v>
      </c>
      <c r="B16" s="13" t="s">
        <v>69</v>
      </c>
      <c r="C16" s="20">
        <v>10151103.119999999</v>
      </c>
      <c r="D16" s="21">
        <v>7824516.3899999997</v>
      </c>
      <c r="E16" s="21">
        <f t="shared" si="0"/>
        <v>2326586.7299999995</v>
      </c>
      <c r="F16" s="26">
        <f t="shared" si="1"/>
        <v>0.29734575455340051</v>
      </c>
      <c r="G16" s="23">
        <v>42809581</v>
      </c>
      <c r="H16" s="24">
        <v>40482994</v>
      </c>
      <c r="I16" s="24">
        <f t="shared" si="2"/>
        <v>2326587</v>
      </c>
      <c r="J16" s="27">
        <f t="shared" si="3"/>
        <v>5.7470724620812381E-2</v>
      </c>
    </row>
    <row r="17" spans="1:10">
      <c r="A17" s="5" t="s">
        <v>19</v>
      </c>
      <c r="B17" s="13" t="s">
        <v>70</v>
      </c>
      <c r="C17" s="20">
        <v>2390635.02</v>
      </c>
      <c r="D17" s="21">
        <v>1937750</v>
      </c>
      <c r="E17" s="21">
        <f t="shared" si="0"/>
        <v>452885.02</v>
      </c>
      <c r="F17" s="26">
        <f t="shared" si="1"/>
        <v>0.23371695007095861</v>
      </c>
      <c r="G17" s="23">
        <v>11916612</v>
      </c>
      <c r="H17" s="24">
        <v>11463727</v>
      </c>
      <c r="I17" s="24">
        <f t="shared" si="2"/>
        <v>452885</v>
      </c>
      <c r="J17" s="27">
        <f t="shared" si="3"/>
        <v>3.9505912867604055E-2</v>
      </c>
    </row>
    <row r="18" spans="1:10">
      <c r="A18" s="5" t="s">
        <v>20</v>
      </c>
      <c r="B18" s="28" t="s">
        <v>71</v>
      </c>
      <c r="C18" s="29">
        <v>336975201.52999997</v>
      </c>
      <c r="D18" s="30">
        <v>331649575.72642845</v>
      </c>
      <c r="E18" s="30">
        <f t="shared" si="0"/>
        <v>5325625.8035715222</v>
      </c>
      <c r="F18" s="31">
        <f t="shared" si="1"/>
        <v>1.6057990702706436E-2</v>
      </c>
      <c r="G18" s="32">
        <v>1969569626</v>
      </c>
      <c r="H18" s="33">
        <v>1964244000</v>
      </c>
      <c r="I18" s="33">
        <f t="shared" si="2"/>
        <v>5325626</v>
      </c>
      <c r="J18" s="34">
        <f t="shared" si="3"/>
        <v>2.7112853596600013E-3</v>
      </c>
    </row>
    <row r="19" spans="1:10">
      <c r="A19" s="5" t="s">
        <v>21</v>
      </c>
    </row>
    <row r="20" spans="1:10">
      <c r="A20" s="5" t="s">
        <v>22</v>
      </c>
      <c r="B20" s="35" t="s">
        <v>72</v>
      </c>
      <c r="C20" s="36">
        <v>0</v>
      </c>
      <c r="D20" s="37">
        <v>0</v>
      </c>
      <c r="E20" s="38">
        <f>C20 - D20</f>
        <v>0</v>
      </c>
      <c r="F20" s="39">
        <f>IF(D20 =0,0,( C20 - D20 ) / D20 )</f>
        <v>0</v>
      </c>
      <c r="G20" s="40">
        <v>0</v>
      </c>
      <c r="H20" s="41">
        <v>0</v>
      </c>
      <c r="I20" s="42">
        <f>G20 - H20</f>
        <v>0</v>
      </c>
      <c r="J20" s="43">
        <f>IF(H20 =0,0,( G20 - H20 ) / H20 )</f>
        <v>0</v>
      </c>
    </row>
    <row r="21" spans="1:10">
      <c r="A21" s="5" t="s">
        <v>23</v>
      </c>
      <c r="B21" s="13" t="s">
        <v>27</v>
      </c>
      <c r="C21" s="20">
        <v>32298.21</v>
      </c>
      <c r="D21" s="21">
        <v>39698.478600000002</v>
      </c>
      <c r="E21" s="21">
        <f>C21 - D21</f>
        <v>-7400.2686000000031</v>
      </c>
      <c r="F21" s="26">
        <f>IF(D21 =0,0,( C21 - D21 ) / D21 )</f>
        <v>-0.1864118943842851</v>
      </c>
      <c r="G21" s="23">
        <v>252099</v>
      </c>
      <c r="H21" s="24">
        <v>259498.88860000001</v>
      </c>
      <c r="I21" s="24">
        <f>G21 - H21</f>
        <v>-7399.8886000000057</v>
      </c>
      <c r="J21" s="27">
        <f>IF(H21 =0,0,( G21 - H21 ) / H21 )</f>
        <v>-2.8516070492334299E-2</v>
      </c>
    </row>
    <row r="22" spans="1:10">
      <c r="A22" s="5" t="s">
        <v>24</v>
      </c>
      <c r="B22" s="13" t="s">
        <v>29</v>
      </c>
      <c r="C22" s="20">
        <v>92895</v>
      </c>
      <c r="D22" s="21">
        <v>90600</v>
      </c>
      <c r="E22" s="21">
        <f>C22 - D22</f>
        <v>2295</v>
      </c>
      <c r="F22" s="26">
        <f>IF(D22 =0,0,( C22 - D22 ) / D22 )</f>
        <v>2.533112582781457E-2</v>
      </c>
      <c r="G22" s="23">
        <v>1868749</v>
      </c>
      <c r="H22" s="24">
        <v>1866454</v>
      </c>
      <c r="I22" s="24">
        <f>G22 - H22</f>
        <v>2295</v>
      </c>
      <c r="J22" s="27">
        <f>IF(H22 =0,0,( G22 - H22 ) / H22 )</f>
        <v>1.2296043727838993E-3</v>
      </c>
    </row>
    <row r="23" spans="1:10">
      <c r="A23" s="5" t="s">
        <v>25</v>
      </c>
      <c r="B23" s="13" t="s">
        <v>73</v>
      </c>
      <c r="C23" s="20">
        <v>125193.21</v>
      </c>
      <c r="D23" s="21">
        <v>130298.4786</v>
      </c>
      <c r="E23" s="21">
        <f>C23 - D23</f>
        <v>-5105.2685999999958</v>
      </c>
      <c r="F23" s="26">
        <f>IF(D23 =0,0,( C23 - D23 ) / D23 )</f>
        <v>-3.9181336995288564E-2</v>
      </c>
      <c r="G23" s="23">
        <v>2120848</v>
      </c>
      <c r="H23" s="24">
        <v>2125952.8886000002</v>
      </c>
      <c r="I23" s="24">
        <f>G23 - H23</f>
        <v>-5104.8886000001803</v>
      </c>
      <c r="J23" s="27">
        <f>IF(H23 =0,0,( G23 - H23 ) / H23 )</f>
        <v>-2.4012237652932624E-3</v>
      </c>
    </row>
    <row r="24" spans="1:10">
      <c r="A24" s="5" t="s">
        <v>26</v>
      </c>
    </row>
    <row r="25" spans="1:10">
      <c r="A25" s="5" t="s">
        <v>28</v>
      </c>
      <c r="B25" s="13" t="s">
        <v>32</v>
      </c>
      <c r="C25" s="20">
        <v>375</v>
      </c>
      <c r="D25" s="21">
        <v>375</v>
      </c>
      <c r="E25" s="21">
        <f>C25 - D25</f>
        <v>0</v>
      </c>
      <c r="F25" s="26">
        <f>IF(D25 =0,0,( C25 - D25 ) / D25 )</f>
        <v>0</v>
      </c>
      <c r="G25" s="23">
        <v>2625</v>
      </c>
      <c r="H25" s="24">
        <v>2625</v>
      </c>
      <c r="I25" s="24">
        <f>G25 - H25</f>
        <v>0</v>
      </c>
      <c r="J25" s="27">
        <f>IF(H25 =0,0,( G25 - H25 ) / H25 )</f>
        <v>0</v>
      </c>
    </row>
    <row r="26" spans="1:10">
      <c r="A26" s="5" t="s">
        <v>30</v>
      </c>
    </row>
    <row r="27" spans="1:10">
      <c r="A27" s="5" t="s">
        <v>31</v>
      </c>
      <c r="B27" s="44" t="s">
        <v>74</v>
      </c>
      <c r="C27" s="45" t="s">
        <v>50</v>
      </c>
      <c r="D27" s="46" t="s">
        <v>50</v>
      </c>
      <c r="E27" s="46" t="s">
        <v>50</v>
      </c>
      <c r="F27" s="47" t="s">
        <v>50</v>
      </c>
      <c r="G27" s="48" t="s">
        <v>50</v>
      </c>
      <c r="H27" s="49" t="s">
        <v>50</v>
      </c>
      <c r="I27" s="49" t="s">
        <v>50</v>
      </c>
      <c r="J27" s="50" t="s">
        <v>50</v>
      </c>
    </row>
    <row r="28" spans="1:10">
      <c r="A28" s="5" t="s">
        <v>33</v>
      </c>
      <c r="B28" s="13" t="s">
        <v>75</v>
      </c>
      <c r="C28" s="20">
        <v>-105407.21</v>
      </c>
      <c r="D28" s="21">
        <v>0</v>
      </c>
      <c r="E28" s="21">
        <f>C28 - D28</f>
        <v>-105407.21</v>
      </c>
      <c r="F28" s="51">
        <f>IF(D28 =0,0,( C28 - D28 ) / D28 )</f>
        <v>0</v>
      </c>
      <c r="G28" s="23">
        <v>-692933</v>
      </c>
      <c r="H28" s="24">
        <v>-587526</v>
      </c>
      <c r="I28" s="24">
        <f>G28 - H28</f>
        <v>-105407</v>
      </c>
      <c r="J28" s="52">
        <f>IF(H28 =0,0,( G28 - H28 ) / H28 )</f>
        <v>0.17940823044426971</v>
      </c>
    </row>
    <row r="29" spans="1:10">
      <c r="A29" s="5" t="s">
        <v>34</v>
      </c>
      <c r="B29" s="13" t="s">
        <v>76</v>
      </c>
      <c r="C29" s="20">
        <v>88955.36</v>
      </c>
      <c r="D29" s="21">
        <v>0</v>
      </c>
      <c r="E29" s="21">
        <f>C29 - D29</f>
        <v>88955.36</v>
      </c>
      <c r="F29" s="53">
        <f>IF(D29 =0,0,( C29 - D29 ) / D29 )</f>
        <v>0</v>
      </c>
      <c r="G29" s="23">
        <v>1065091</v>
      </c>
      <c r="H29" s="24">
        <v>976134</v>
      </c>
      <c r="I29" s="24">
        <f>G29 - H29</f>
        <v>88957</v>
      </c>
      <c r="J29" s="54">
        <f>IF(H29 =0,0,( G29 - H29 ) / H29 )</f>
        <v>9.1131955243849719E-2</v>
      </c>
    </row>
    <row r="30" spans="1:10">
      <c r="A30" s="5" t="s">
        <v>35</v>
      </c>
      <c r="B30" s="13" t="s">
        <v>77</v>
      </c>
      <c r="C30" s="20">
        <v>-47632.75</v>
      </c>
      <c r="D30" s="21">
        <v>0</v>
      </c>
      <c r="E30" s="21">
        <f>C30 - D30</f>
        <v>-47632.75</v>
      </c>
      <c r="F30" s="55">
        <f>IF(D30 =0,0,( C30 - D30 ) / D30 )</f>
        <v>0</v>
      </c>
      <c r="G30" s="23">
        <v>-584787</v>
      </c>
      <c r="H30" s="24">
        <v>-537154</v>
      </c>
      <c r="I30" s="24">
        <f>G30 - H30</f>
        <v>-47633</v>
      </c>
      <c r="J30" s="56">
        <f>IF(H30 =0,0,( G30 - H30 ) / H30 )</f>
        <v>8.8676617878671662E-2</v>
      </c>
    </row>
    <row r="31" spans="1:10">
      <c r="A31" s="5" t="s">
        <v>36</v>
      </c>
      <c r="B31" s="57" t="s">
        <v>78</v>
      </c>
      <c r="C31" s="58">
        <v>337036685.13999999</v>
      </c>
      <c r="D31" s="59">
        <v>331780249</v>
      </c>
      <c r="E31" s="59">
        <f>C31 - D31</f>
        <v>5256436.1399999857</v>
      </c>
      <c r="F31" s="60">
        <f>IF(D31 =0,0,( C31 - D31 ) / D31 )</f>
        <v>1.5843125550249332E-2</v>
      </c>
      <c r="G31" s="61">
        <v>1971480470</v>
      </c>
      <c r="H31" s="62">
        <v>1966224034</v>
      </c>
      <c r="I31" s="62">
        <f>G31 - H31</f>
        <v>5256436</v>
      </c>
      <c r="J31" s="63">
        <f>IF(H31 =0,0,( G31 - H31 ) / H31 )</f>
        <v>2.6733657554304925E-3</v>
      </c>
    </row>
    <row r="32" spans="1:10">
      <c r="A32" s="5" t="s">
        <v>37</v>
      </c>
    </row>
    <row r="33" spans="1:10">
      <c r="A33" s="5" t="s">
        <v>38</v>
      </c>
      <c r="B33" s="64" t="s">
        <v>79</v>
      </c>
      <c r="C33" s="65" t="s">
        <v>50</v>
      </c>
      <c r="D33" s="66" t="s">
        <v>50</v>
      </c>
      <c r="E33" s="66" t="s">
        <v>50</v>
      </c>
      <c r="F33" s="67" t="s">
        <v>50</v>
      </c>
      <c r="G33" s="68" t="s">
        <v>50</v>
      </c>
      <c r="H33" s="69" t="s">
        <v>50</v>
      </c>
      <c r="I33" s="69" t="s">
        <v>50</v>
      </c>
      <c r="J33" s="70" t="s">
        <v>50</v>
      </c>
    </row>
    <row r="34" spans="1:10">
      <c r="A34" s="5" t="s">
        <v>39</v>
      </c>
      <c r="B34" s="13" t="s">
        <v>80</v>
      </c>
      <c r="C34" s="20">
        <v>10763691577</v>
      </c>
      <c r="D34" s="21">
        <v>10205924732</v>
      </c>
      <c r="E34" s="21">
        <f>C34 - D34</f>
        <v>557766845</v>
      </c>
      <c r="F34" s="26">
        <f>IF(D34 =0,0,( C34 - D34 ) / D34 )</f>
        <v>5.4651279491721022E-2</v>
      </c>
      <c r="G34" s="23">
        <v>61600873812</v>
      </c>
      <c r="H34" s="24">
        <v>61043106967</v>
      </c>
      <c r="I34" s="24">
        <f>G34 - H34</f>
        <v>557766845</v>
      </c>
      <c r="J34" s="27">
        <f>IF(H34 =0,0,( G34 - H34 ) / H34 )</f>
        <v>9.1372617272172871E-3</v>
      </c>
    </row>
    <row r="35" spans="1:10">
      <c r="A35" s="5" t="s">
        <v>40</v>
      </c>
      <c r="B35" s="13" t="s">
        <v>81</v>
      </c>
      <c r="C35" s="20">
        <v>620086673</v>
      </c>
      <c r="D35" s="21">
        <v>565645968</v>
      </c>
      <c r="E35" s="21">
        <f>C35 - D35</f>
        <v>54440705</v>
      </c>
      <c r="F35" s="26">
        <f>IF(D35 =0,0,( C35 - D35 ) / D35 )</f>
        <v>9.6245192363856827E-2</v>
      </c>
      <c r="G35" s="23">
        <v>3618974339</v>
      </c>
      <c r="H35" s="24">
        <v>3564533634</v>
      </c>
      <c r="I35" s="24">
        <f>G35 - H35</f>
        <v>54440705</v>
      </c>
      <c r="J35" s="27">
        <f>IF(H35 =0,0,( G35 - H35 ) / H35 )</f>
        <v>1.5272882960262173E-2</v>
      </c>
    </row>
    <row r="36" spans="1:10">
      <c r="A36" s="5" t="s">
        <v>41</v>
      </c>
      <c r="B36" s="13" t="s">
        <v>82</v>
      </c>
      <c r="C36" s="71">
        <v>11383778250</v>
      </c>
      <c r="D36" s="72">
        <v>10771570700</v>
      </c>
      <c r="E36" s="72">
        <f>C36 - D36</f>
        <v>612207550</v>
      </c>
      <c r="F36" s="73">
        <f>IF(D36 =0,0,( C36 - D36 ) / D36 )</f>
        <v>5.683549475286831E-2</v>
      </c>
      <c r="G36" s="74">
        <v>65219848151</v>
      </c>
      <c r="H36" s="75">
        <v>64607640601</v>
      </c>
      <c r="I36" s="75">
        <f>G36 - H36</f>
        <v>612207550</v>
      </c>
      <c r="J36" s="76">
        <f>IF(H36 =0,0,( G36 - H36 ) / H36 )</f>
        <v>9.4757763061003066E-3</v>
      </c>
    </row>
    <row r="37" spans="1:10">
      <c r="A37" s="5" t="s">
        <v>42</v>
      </c>
      <c r="B37" s="77" t="s">
        <v>83</v>
      </c>
      <c r="C37" s="78">
        <v>11383778250</v>
      </c>
      <c r="D37" s="79">
        <v>10771570700</v>
      </c>
      <c r="E37" s="79">
        <f>C37 - D37</f>
        <v>612207550</v>
      </c>
      <c r="F37" s="80">
        <f>IF(D37 =0,0,( C37 - D37 ) / D37 )</f>
        <v>5.683549475286831E-2</v>
      </c>
      <c r="G37" s="81">
        <v>65219848151</v>
      </c>
      <c r="H37" s="82">
        <v>64607640601</v>
      </c>
      <c r="I37" s="82">
        <f>G37 - H37</f>
        <v>612207550</v>
      </c>
      <c r="J37" s="83">
        <f>IF(H37 =0,0,( G37 - H37 ) / H37 )</f>
        <v>9.4757763061003066E-3</v>
      </c>
    </row>
    <row r="38" spans="1:10">
      <c r="A38" s="5" t="s">
        <v>43</v>
      </c>
      <c r="B38" s="13" t="s">
        <v>84</v>
      </c>
      <c r="C38" s="84">
        <v>0.94552890000000001</v>
      </c>
      <c r="D38" s="85">
        <v>0.94748710000000003</v>
      </c>
      <c r="E38" s="85">
        <f>C38 - D38</f>
        <v>-1.958200000000021E-3</v>
      </c>
      <c r="F38" s="86">
        <f>IF(D38 =0,0,( C38 - D38 ) / D38 )</f>
        <v>-2.0667299850309529E-3</v>
      </c>
      <c r="G38" s="87">
        <v>0.9445112</v>
      </c>
      <c r="H38" s="88">
        <v>0.944828</v>
      </c>
      <c r="I38" s="88">
        <f>G38 - H38</f>
        <v>-3.1680000000000597E-4</v>
      </c>
      <c r="J38" s="89">
        <f>IF(H38 =0,0,( G38 - H38 ) / H38 )</f>
        <v>-3.352991232266677E-4</v>
      </c>
    </row>
    <row r="39" spans="1:10">
      <c r="A39" s="5" t="s">
        <v>44</v>
      </c>
    </row>
    <row r="40" spans="1:10">
      <c r="A40" s="5" t="s">
        <v>45</v>
      </c>
      <c r="B40" s="90" t="s">
        <v>85</v>
      </c>
      <c r="C40" s="91" t="s">
        <v>50</v>
      </c>
      <c r="D40" s="92" t="s">
        <v>50</v>
      </c>
      <c r="E40" s="92" t="s">
        <v>50</v>
      </c>
      <c r="F40" s="93" t="s">
        <v>50</v>
      </c>
      <c r="G40" s="94" t="s">
        <v>50</v>
      </c>
      <c r="H40" s="95" t="s">
        <v>50</v>
      </c>
      <c r="I40" s="95" t="s">
        <v>50</v>
      </c>
      <c r="J40" s="96" t="s">
        <v>50</v>
      </c>
    </row>
    <row r="41" spans="1:10">
      <c r="A41" s="5" t="s">
        <v>46</v>
      </c>
      <c r="B41" s="13" t="s">
        <v>86</v>
      </c>
      <c r="C41" s="20">
        <v>340620984.47603118</v>
      </c>
      <c r="D41" s="21">
        <v>318297571.50988227</v>
      </c>
      <c r="E41" s="21">
        <f>C41 - D41</f>
        <v>22323412.966148913</v>
      </c>
      <c r="F41" s="26">
        <f>IF(D41 =0,0,( C41 - D41 ) / D41 )</f>
        <v>7.0133783491514418E-2</v>
      </c>
      <c r="G41" s="23">
        <v>2002080439.7570639</v>
      </c>
      <c r="H41" s="24">
        <v>1979757027</v>
      </c>
      <c r="I41" s="24">
        <f>G41 - H41</f>
        <v>22323412.757063866</v>
      </c>
      <c r="J41" s="27">
        <f>IF(H41 =0,0,( G41 - H41 ) / H41 )</f>
        <v>1.1275834586071084E-2</v>
      </c>
    </row>
    <row r="42" spans="1:10">
      <c r="A42" s="5" t="s">
        <v>47</v>
      </c>
    </row>
    <row r="43" spans="1:10">
      <c r="A43" s="5" t="s">
        <v>48</v>
      </c>
      <c r="B43" s="97" t="s">
        <v>87</v>
      </c>
      <c r="C43" s="98" t="s">
        <v>50</v>
      </c>
      <c r="D43" s="99" t="s">
        <v>50</v>
      </c>
      <c r="E43" s="99" t="s">
        <v>50</v>
      </c>
      <c r="F43" s="100" t="s">
        <v>50</v>
      </c>
      <c r="G43" s="101" t="s">
        <v>50</v>
      </c>
      <c r="H43" s="102" t="s">
        <v>50</v>
      </c>
      <c r="I43" s="102" t="s">
        <v>50</v>
      </c>
      <c r="J43" s="103" t="s">
        <v>50</v>
      </c>
    </row>
    <row r="44" spans="1:10">
      <c r="A44" s="5" t="s">
        <v>49</v>
      </c>
      <c r="B44" s="13" t="s">
        <v>88</v>
      </c>
      <c r="C44" s="20">
        <v>-22221724</v>
      </c>
      <c r="D44" s="21">
        <v>-22221724</v>
      </c>
      <c r="E44" s="21">
        <f>C44 - D44</f>
        <v>0</v>
      </c>
      <c r="F44" s="26">
        <f>IF(D44 =0,0,( C44 - D44 ) / D44 )</f>
        <v>0</v>
      </c>
      <c r="G44" s="23">
        <v>-155552068</v>
      </c>
      <c r="H44" s="24">
        <v>-155552068</v>
      </c>
      <c r="I44" s="24">
        <f>G44 - H44</f>
        <v>0</v>
      </c>
      <c r="J44" s="27">
        <f>IF(H44 =0,0,( G44 - H44 ) / H44 )</f>
        <v>0</v>
      </c>
    </row>
    <row r="45" spans="1:10">
      <c r="A45" s="5" t="s">
        <v>51</v>
      </c>
      <c r="B45" s="13" t="s">
        <v>89</v>
      </c>
      <c r="C45" s="20">
        <v>-983868.02</v>
      </c>
      <c r="D45" s="21">
        <v>-983868</v>
      </c>
      <c r="E45" s="21">
        <f>C45 - D45</f>
        <v>-2.0000000018626451E-2</v>
      </c>
      <c r="F45" s="26">
        <f>IF(D45 =0,0,( C45 - D45 ) / D45 )</f>
        <v>2.0327930188426141E-8</v>
      </c>
      <c r="G45" s="23">
        <v>-6887076</v>
      </c>
      <c r="H45" s="24">
        <v>-6887076</v>
      </c>
      <c r="I45" s="24">
        <f>G45 - H45</f>
        <v>0</v>
      </c>
      <c r="J45" s="27">
        <f>IF(H45 =0,0,( G45 - H45 ) / H45 )</f>
        <v>0</v>
      </c>
    </row>
    <row r="46" spans="1:10">
      <c r="A46" s="5" t="s">
        <v>52</v>
      </c>
      <c r="B46" s="13" t="s">
        <v>90</v>
      </c>
      <c r="C46" s="20">
        <v>1261104.625</v>
      </c>
      <c r="D46" s="21">
        <v>1261104.625</v>
      </c>
      <c r="E46" s="21">
        <f>C46 - D46</f>
        <v>0</v>
      </c>
      <c r="F46" s="26">
        <f>IF(D46 =0,0,( C46 - D46 ) / D46 )</f>
        <v>0</v>
      </c>
      <c r="G46" s="23">
        <v>3783313.875</v>
      </c>
      <c r="H46" s="24">
        <v>3783313.875</v>
      </c>
      <c r="I46" s="24">
        <f>G46 - H46</f>
        <v>0</v>
      </c>
      <c r="J46" s="27">
        <f>IF(H46 =0,0,( G46 - H46 ) / H46 )</f>
        <v>0</v>
      </c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5" t="s">
        <v>12</v>
      </c>
      <c r="B48" s="104" t="s">
        <v>91</v>
      </c>
      <c r="C48" s="105">
        <v>318676497.0810312</v>
      </c>
      <c r="D48" s="106">
        <v>296353084</v>
      </c>
      <c r="E48" s="106">
        <f t="shared" ref="E48:E59" si="4">C48 - D48</f>
        <v>22323413.081031203</v>
      </c>
      <c r="F48" s="107">
        <f t="shared" ref="F48:F59" si="5">IF(D48 =0,0,( C48 - D48 ) / D48 )</f>
        <v>7.532708207292084E-2</v>
      </c>
      <c r="G48" s="108">
        <v>1843424609</v>
      </c>
      <c r="H48" s="109">
        <v>1821101195</v>
      </c>
      <c r="I48" s="109">
        <f t="shared" ref="I48:I59" si="6">G48 - H48</f>
        <v>22323414</v>
      </c>
      <c r="J48" s="110">
        <f t="shared" ref="J48:J59" si="7">IF(H48 =0,0,( G48 - H48 ) / H48 )</f>
        <v>1.2258195239941073E-2</v>
      </c>
    </row>
    <row r="49" spans="1:10">
      <c r="A49" s="5" t="s">
        <v>13</v>
      </c>
      <c r="B49" s="13" t="s">
        <v>92</v>
      </c>
      <c r="C49" s="111">
        <v>337036685.13999999</v>
      </c>
      <c r="D49" s="112">
        <v>331780249.20502847</v>
      </c>
      <c r="E49" s="112">
        <f t="shared" si="4"/>
        <v>5256435.9349715114</v>
      </c>
      <c r="F49" s="113">
        <f t="shared" si="5"/>
        <v>1.5843124922494164E-2</v>
      </c>
      <c r="G49" s="114">
        <v>1971480470</v>
      </c>
      <c r="H49" s="115">
        <v>1966224034</v>
      </c>
      <c r="I49" s="115">
        <f t="shared" si="6"/>
        <v>5256436</v>
      </c>
      <c r="J49" s="116">
        <f t="shared" si="7"/>
        <v>2.6733657554304925E-3</v>
      </c>
    </row>
    <row r="50" spans="1:10">
      <c r="A50" s="5" t="s">
        <v>14</v>
      </c>
      <c r="B50" s="13" t="s">
        <v>93</v>
      </c>
      <c r="C50" s="20">
        <v>337036685.13999999</v>
      </c>
      <c r="D50" s="21">
        <v>331780249</v>
      </c>
      <c r="E50" s="21">
        <f t="shared" si="4"/>
        <v>5256436.1399999857</v>
      </c>
      <c r="F50" s="26">
        <f t="shared" si="5"/>
        <v>1.5843125550249332E-2</v>
      </c>
      <c r="G50" s="23">
        <v>1971480470</v>
      </c>
      <c r="H50" s="24">
        <v>1966224034</v>
      </c>
      <c r="I50" s="24">
        <f t="shared" si="6"/>
        <v>5256436</v>
      </c>
      <c r="J50" s="27">
        <f t="shared" si="7"/>
        <v>2.6733657554304925E-3</v>
      </c>
    </row>
    <row r="51" spans="1:10">
      <c r="A51" s="5" t="s">
        <v>15</v>
      </c>
      <c r="B51" s="13" t="s">
        <v>94</v>
      </c>
      <c r="C51" s="117">
        <v>0.94552890000000001</v>
      </c>
      <c r="D51" s="118">
        <v>0.94748710000000003</v>
      </c>
      <c r="E51" s="118">
        <f t="shared" si="4"/>
        <v>-1.958200000000021E-3</v>
      </c>
      <c r="F51" s="119">
        <f t="shared" si="5"/>
        <v>-2.0667299850309529E-3</v>
      </c>
      <c r="G51" s="120">
        <v>0</v>
      </c>
      <c r="H51" s="121">
        <v>0</v>
      </c>
      <c r="I51" s="121">
        <f t="shared" si="6"/>
        <v>0</v>
      </c>
      <c r="J51" s="122">
        <f t="shared" si="7"/>
        <v>0</v>
      </c>
    </row>
    <row r="52" spans="1:10">
      <c r="A52" s="5" t="s">
        <v>16</v>
      </c>
      <c r="B52" s="13" t="s">
        <v>95</v>
      </c>
      <c r="C52" s="123">
        <v>319267480.32346666</v>
      </c>
      <c r="D52" s="124">
        <v>314939067.3483181</v>
      </c>
      <c r="E52" s="124">
        <f t="shared" si="4"/>
        <v>4328412.9751485586</v>
      </c>
      <c r="F52" s="125">
        <f t="shared" si="5"/>
        <v>1.3743652102587184E-2</v>
      </c>
      <c r="G52" s="126">
        <v>1865197684</v>
      </c>
      <c r="H52" s="127">
        <v>1860983721</v>
      </c>
      <c r="I52" s="127">
        <f t="shared" si="6"/>
        <v>4213963</v>
      </c>
      <c r="J52" s="128">
        <f t="shared" si="7"/>
        <v>2.2643739181853919E-3</v>
      </c>
    </row>
    <row r="53" spans="1:10">
      <c r="A53" s="5" t="s">
        <v>17</v>
      </c>
      <c r="B53" s="13" t="s">
        <v>96</v>
      </c>
      <c r="C53" s="129">
        <v>-590983.24243545532</v>
      </c>
      <c r="D53" s="130">
        <v>-18585983.41</v>
      </c>
      <c r="E53" s="130">
        <f t="shared" si="4"/>
        <v>17995000.167564545</v>
      </c>
      <c r="F53" s="131">
        <f t="shared" si="5"/>
        <v>-0.9682027456175667</v>
      </c>
      <c r="G53" s="132">
        <v>-21773075</v>
      </c>
      <c r="H53" s="133">
        <v>-39768075</v>
      </c>
      <c r="I53" s="133">
        <f t="shared" si="6"/>
        <v>17995000</v>
      </c>
      <c r="J53" s="134">
        <f t="shared" si="7"/>
        <v>-0.45249864369849435</v>
      </c>
    </row>
    <row r="54" spans="1:10">
      <c r="A54" s="5" t="s">
        <v>18</v>
      </c>
      <c r="B54" s="13" t="s">
        <v>97</v>
      </c>
      <c r="C54" s="135">
        <v>-10837.443789432109</v>
      </c>
      <c r="D54" s="136">
        <v>-9727.1200000000008</v>
      </c>
      <c r="E54" s="136">
        <f t="shared" si="4"/>
        <v>-1110.3237894321082</v>
      </c>
      <c r="F54" s="137">
        <f t="shared" si="5"/>
        <v>0.11414722851492612</v>
      </c>
      <c r="G54" s="138">
        <v>-86259</v>
      </c>
      <c r="H54" s="139">
        <v>-85149</v>
      </c>
      <c r="I54" s="139">
        <f t="shared" si="6"/>
        <v>-1110</v>
      </c>
      <c r="J54" s="140">
        <f t="shared" si="7"/>
        <v>1.3035972236902371E-2</v>
      </c>
    </row>
    <row r="55" spans="1:10">
      <c r="A55" s="5" t="s">
        <v>19</v>
      </c>
      <c r="B55" s="13" t="s">
        <v>98</v>
      </c>
      <c r="C55" s="20">
        <v>-157110066.38999999</v>
      </c>
      <c r="D55" s="21">
        <v>-157110066.38999999</v>
      </c>
      <c r="E55" s="21">
        <f t="shared" si="4"/>
        <v>0</v>
      </c>
      <c r="F55" s="26">
        <f t="shared" si="5"/>
        <v>0</v>
      </c>
      <c r="G55" s="23">
        <v>-266660688</v>
      </c>
      <c r="H55" s="24">
        <v>-266660688</v>
      </c>
      <c r="I55" s="24">
        <f t="shared" si="6"/>
        <v>0</v>
      </c>
      <c r="J55" s="27">
        <f t="shared" si="7"/>
        <v>0</v>
      </c>
    </row>
    <row r="56" spans="1:10">
      <c r="A56" s="5" t="s">
        <v>20</v>
      </c>
      <c r="B56" s="13" t="s">
        <v>99</v>
      </c>
      <c r="C56" s="141">
        <v>10088837</v>
      </c>
      <c r="D56" s="142">
        <v>10088837</v>
      </c>
      <c r="E56" s="142">
        <f t="shared" si="4"/>
        <v>0</v>
      </c>
      <c r="F56" s="143">
        <f t="shared" si="5"/>
        <v>0</v>
      </c>
      <c r="G56" s="144">
        <v>10088837</v>
      </c>
      <c r="H56" s="145">
        <v>10088837</v>
      </c>
      <c r="I56" s="145">
        <f t="shared" si="6"/>
        <v>0</v>
      </c>
      <c r="J56" s="146">
        <f t="shared" si="7"/>
        <v>0</v>
      </c>
    </row>
    <row r="57" spans="1:10">
      <c r="A57" s="5" t="s">
        <v>21</v>
      </c>
      <c r="B57" s="13" t="s">
        <v>100</v>
      </c>
      <c r="C57" s="20">
        <v>-1261104.625</v>
      </c>
      <c r="D57" s="21">
        <v>-1261104.625</v>
      </c>
      <c r="E57" s="21">
        <f t="shared" si="4"/>
        <v>0</v>
      </c>
      <c r="F57" s="26">
        <f t="shared" si="5"/>
        <v>0</v>
      </c>
      <c r="G57" s="23">
        <v>-3783313.875</v>
      </c>
      <c r="H57" s="24">
        <v>-3783313.875</v>
      </c>
      <c r="I57" s="24">
        <f t="shared" si="6"/>
        <v>0</v>
      </c>
      <c r="J57" s="27">
        <f t="shared" si="7"/>
        <v>0</v>
      </c>
    </row>
    <row r="58" spans="1:10">
      <c r="A58" s="5" t="s">
        <v>22</v>
      </c>
      <c r="B58" s="13" t="s">
        <v>101</v>
      </c>
      <c r="C58" s="20">
        <v>22221724</v>
      </c>
      <c r="D58" s="21">
        <v>22221724</v>
      </c>
      <c r="E58" s="21">
        <f t="shared" si="4"/>
        <v>0</v>
      </c>
      <c r="F58" s="26">
        <f t="shared" si="5"/>
        <v>0</v>
      </c>
      <c r="G58" s="23">
        <v>155552068</v>
      </c>
      <c r="H58" s="24">
        <v>155552068</v>
      </c>
      <c r="I58" s="24">
        <f t="shared" si="6"/>
        <v>0</v>
      </c>
      <c r="J58" s="27">
        <f t="shared" si="7"/>
        <v>0</v>
      </c>
    </row>
    <row r="59" spans="1:10">
      <c r="A59" s="5" t="s">
        <v>23</v>
      </c>
      <c r="B59" s="147" t="s">
        <v>102</v>
      </c>
      <c r="C59" s="148">
        <v>-126662430.70122486</v>
      </c>
      <c r="D59" s="149">
        <v>-144656320.53999999</v>
      </c>
      <c r="E59" s="149">
        <f t="shared" si="4"/>
        <v>17993889.838775128</v>
      </c>
      <c r="F59" s="150">
        <f t="shared" si="5"/>
        <v>-0.12439062304090269</v>
      </c>
      <c r="G59" s="151">
        <v>-126662431</v>
      </c>
      <c r="H59" s="152">
        <v>-144656321</v>
      </c>
      <c r="I59" s="152">
        <f t="shared" si="6"/>
        <v>17993890</v>
      </c>
      <c r="J59" s="153">
        <f t="shared" si="7"/>
        <v>-0.12439062375988395</v>
      </c>
    </row>
    <row r="60" spans="1:10">
      <c r="A60" s="5" t="s">
        <v>24</v>
      </c>
    </row>
    <row r="61" spans="1:10">
      <c r="A61" s="5" t="s">
        <v>25</v>
      </c>
      <c r="B61" s="154" t="s">
        <v>103</v>
      </c>
      <c r="C61" s="155" t="s">
        <v>50</v>
      </c>
      <c r="D61" s="156" t="s">
        <v>50</v>
      </c>
      <c r="E61" s="156" t="s">
        <v>50</v>
      </c>
      <c r="F61" s="157" t="s">
        <v>50</v>
      </c>
      <c r="G61" s="158" t="s">
        <v>50</v>
      </c>
      <c r="H61" s="159" t="s">
        <v>50</v>
      </c>
      <c r="I61" s="159" t="s">
        <v>50</v>
      </c>
      <c r="J61" s="160" t="s">
        <v>50</v>
      </c>
    </row>
    <row r="62" spans="1:10">
      <c r="A62" s="5" t="s">
        <v>26</v>
      </c>
      <c r="B62" s="13" t="s">
        <v>104</v>
      </c>
      <c r="C62" s="161">
        <v>-147021229.38999999</v>
      </c>
      <c r="D62" s="162">
        <v>0</v>
      </c>
      <c r="E62" s="162">
        <f t="shared" ref="E62:E71" si="8">C62 - D62</f>
        <v>-147021229.38999999</v>
      </c>
      <c r="F62" s="163">
        <f t="shared" ref="F62:F71" si="9">IF(D62 =0,0,( C62 - D62 ) / D62 )</f>
        <v>0</v>
      </c>
      <c r="G62" s="164">
        <v>0</v>
      </c>
      <c r="H62" s="165">
        <v>0</v>
      </c>
      <c r="I62" s="165">
        <f t="shared" ref="I62:I71" si="10">G62 - H62</f>
        <v>0</v>
      </c>
      <c r="J62" s="166">
        <f t="shared" ref="J62:J71" si="11">IF(H62 =0,0,( G62 - H62 ) / H62 )</f>
        <v>0</v>
      </c>
    </row>
    <row r="63" spans="1:10">
      <c r="A63" s="5" t="s">
        <v>28</v>
      </c>
      <c r="B63" s="13" t="s">
        <v>105</v>
      </c>
      <c r="C63" s="167">
        <v>-126651593.25743544</v>
      </c>
      <c r="D63" s="168">
        <v>0</v>
      </c>
      <c r="E63" s="168">
        <f t="shared" si="8"/>
        <v>-126651593.25743544</v>
      </c>
      <c r="F63" s="169">
        <f t="shared" si="9"/>
        <v>0</v>
      </c>
      <c r="G63" s="170">
        <v>0</v>
      </c>
      <c r="H63" s="171">
        <v>0</v>
      </c>
      <c r="I63" s="171">
        <f t="shared" si="10"/>
        <v>0</v>
      </c>
      <c r="J63" s="172">
        <f t="shared" si="11"/>
        <v>0</v>
      </c>
    </row>
    <row r="64" spans="1:10">
      <c r="A64" s="5" t="s">
        <v>30</v>
      </c>
      <c r="B64" s="13" t="s">
        <v>106</v>
      </c>
      <c r="C64" s="173">
        <v>-273672822.64743543</v>
      </c>
      <c r="D64" s="174">
        <v>0</v>
      </c>
      <c r="E64" s="174">
        <f t="shared" si="8"/>
        <v>-273672822.64743543</v>
      </c>
      <c r="F64" s="175">
        <f t="shared" si="9"/>
        <v>0</v>
      </c>
      <c r="G64" s="176">
        <v>0</v>
      </c>
      <c r="H64" s="177">
        <v>0</v>
      </c>
      <c r="I64" s="177">
        <f t="shared" si="10"/>
        <v>0</v>
      </c>
      <c r="J64" s="178">
        <f t="shared" si="11"/>
        <v>0</v>
      </c>
    </row>
    <row r="65" spans="1:10">
      <c r="A65" s="5" t="s">
        <v>31</v>
      </c>
      <c r="B65" s="13" t="s">
        <v>107</v>
      </c>
      <c r="C65" s="179">
        <v>-136836411.32371771</v>
      </c>
      <c r="D65" s="180">
        <v>0</v>
      </c>
      <c r="E65" s="180">
        <f t="shared" si="8"/>
        <v>-136836411.32371771</v>
      </c>
      <c r="F65" s="181">
        <f t="shared" si="9"/>
        <v>0</v>
      </c>
      <c r="G65" s="182">
        <v>0</v>
      </c>
      <c r="H65" s="183">
        <v>0</v>
      </c>
      <c r="I65" s="183">
        <f t="shared" si="10"/>
        <v>0</v>
      </c>
      <c r="J65" s="184">
        <f t="shared" si="11"/>
        <v>0</v>
      </c>
    </row>
    <row r="66" spans="1:10">
      <c r="A66" s="5" t="s">
        <v>33</v>
      </c>
      <c r="B66" s="13" t="s">
        <v>108</v>
      </c>
      <c r="C66" s="185">
        <v>8.0000000000000004E-4</v>
      </c>
      <c r="D66" s="186">
        <v>0</v>
      </c>
      <c r="E66" s="186">
        <f t="shared" si="8"/>
        <v>8.0000000000000004E-4</v>
      </c>
      <c r="F66" s="187">
        <f t="shared" si="9"/>
        <v>0</v>
      </c>
      <c r="G66" s="188">
        <v>0</v>
      </c>
      <c r="H66" s="189">
        <v>0</v>
      </c>
      <c r="I66" s="189">
        <f t="shared" si="10"/>
        <v>0</v>
      </c>
      <c r="J66" s="190">
        <f t="shared" si="11"/>
        <v>0</v>
      </c>
    </row>
    <row r="67" spans="1:10">
      <c r="A67" s="5" t="s">
        <v>34</v>
      </c>
      <c r="B67" s="13" t="s">
        <v>109</v>
      </c>
      <c r="C67" s="191">
        <v>1.1000000000000001E-3</v>
      </c>
      <c r="D67" s="192">
        <v>0</v>
      </c>
      <c r="E67" s="192">
        <f t="shared" si="8"/>
        <v>1.1000000000000001E-3</v>
      </c>
      <c r="F67" s="193">
        <f t="shared" si="9"/>
        <v>0</v>
      </c>
      <c r="G67" s="194">
        <v>0</v>
      </c>
      <c r="H67" s="195">
        <v>0</v>
      </c>
      <c r="I67" s="195">
        <f t="shared" si="10"/>
        <v>0</v>
      </c>
      <c r="J67" s="196">
        <f t="shared" si="11"/>
        <v>0</v>
      </c>
    </row>
    <row r="68" spans="1:10">
      <c r="A68" s="5" t="s">
        <v>35</v>
      </c>
      <c r="B68" s="13" t="s">
        <v>110</v>
      </c>
      <c r="C68" s="197">
        <v>1.9000000000000002E-3</v>
      </c>
      <c r="D68" s="198">
        <v>0</v>
      </c>
      <c r="E68" s="198">
        <f t="shared" si="8"/>
        <v>1.9000000000000002E-3</v>
      </c>
      <c r="F68" s="199">
        <f t="shared" si="9"/>
        <v>0</v>
      </c>
      <c r="G68" s="200">
        <v>0</v>
      </c>
      <c r="H68" s="201">
        <v>0</v>
      </c>
      <c r="I68" s="201">
        <f t="shared" si="10"/>
        <v>0</v>
      </c>
      <c r="J68" s="202">
        <f t="shared" si="11"/>
        <v>0</v>
      </c>
    </row>
    <row r="69" spans="1:10">
      <c r="A69" s="5" t="s">
        <v>36</v>
      </c>
      <c r="B69" s="13" t="s">
        <v>111</v>
      </c>
      <c r="C69" s="203">
        <v>9.5E-4</v>
      </c>
      <c r="D69" s="204">
        <v>0</v>
      </c>
      <c r="E69" s="204">
        <f t="shared" si="8"/>
        <v>9.5E-4</v>
      </c>
      <c r="F69" s="205">
        <f t="shared" si="9"/>
        <v>0</v>
      </c>
      <c r="G69" s="206">
        <v>0</v>
      </c>
      <c r="H69" s="207">
        <v>0</v>
      </c>
      <c r="I69" s="207">
        <f t="shared" si="10"/>
        <v>0</v>
      </c>
      <c r="J69" s="208">
        <f t="shared" si="11"/>
        <v>0</v>
      </c>
    </row>
    <row r="70" spans="1:10">
      <c r="A70" s="5" t="s">
        <v>37</v>
      </c>
      <c r="B70" s="13" t="s">
        <v>112</v>
      </c>
      <c r="C70" s="209">
        <v>7.9200000000000001E-5</v>
      </c>
      <c r="D70" s="210">
        <v>0</v>
      </c>
      <c r="E70" s="210">
        <f t="shared" si="8"/>
        <v>7.9200000000000001E-5</v>
      </c>
      <c r="F70" s="211">
        <f t="shared" si="9"/>
        <v>0</v>
      </c>
      <c r="G70" s="212">
        <v>0</v>
      </c>
      <c r="H70" s="213">
        <v>0</v>
      </c>
      <c r="I70" s="213">
        <f t="shared" si="10"/>
        <v>0</v>
      </c>
      <c r="J70" s="214">
        <f t="shared" si="11"/>
        <v>0</v>
      </c>
    </row>
    <row r="71" spans="1:10">
      <c r="A71" s="5" t="s">
        <v>38</v>
      </c>
      <c r="B71" s="215" t="s">
        <v>113</v>
      </c>
      <c r="C71" s="216">
        <v>-10837.443789432109</v>
      </c>
      <c r="D71" s="217">
        <v>0</v>
      </c>
      <c r="E71" s="217">
        <f t="shared" si="8"/>
        <v>-10837.443789432109</v>
      </c>
      <c r="F71" s="218">
        <f t="shared" si="9"/>
        <v>0</v>
      </c>
      <c r="G71" s="219">
        <v>0</v>
      </c>
      <c r="H71" s="220">
        <v>0</v>
      </c>
      <c r="I71" s="220">
        <f t="shared" si="10"/>
        <v>0</v>
      </c>
      <c r="J71" s="221">
        <f t="shared" si="11"/>
        <v>0</v>
      </c>
    </row>
    <row r="72" spans="1:10">
      <c r="A72" s="5" t="s">
        <v>39</v>
      </c>
      <c r="B72" s="222" t="s">
        <v>50</v>
      </c>
    </row>
    <row r="73" spans="1:10">
      <c r="A73" s="5" t="s">
        <v>40</v>
      </c>
      <c r="B73" s="222" t="s">
        <v>114</v>
      </c>
    </row>
    <row r="74" spans="1:10">
      <c r="A74" s="5" t="s">
        <v>41</v>
      </c>
      <c r="B74" s="222" t="s">
        <v>115</v>
      </c>
    </row>
    <row r="75" spans="1:10">
      <c r="A75" s="5" t="s">
        <v>42</v>
      </c>
      <c r="B75" s="222" t="s">
        <v>116</v>
      </c>
    </row>
    <row r="76" spans="1:10">
      <c r="A76" s="5" t="s">
        <v>43</v>
      </c>
      <c r="B76" s="222" t="s">
        <v>53</v>
      </c>
    </row>
    <row r="77" spans="1:10">
      <c r="A77" s="5" t="s">
        <v>44</v>
      </c>
      <c r="B77" s="222" t="s">
        <v>54</v>
      </c>
    </row>
    <row r="78" spans="1:10">
      <c r="A78" s="5" t="s">
        <v>45</v>
      </c>
      <c r="B78" s="222" t="s">
        <v>55</v>
      </c>
    </row>
    <row r="79" spans="1:10">
      <c r="A79" s="5" t="s">
        <v>46</v>
      </c>
      <c r="B79" s="222" t="s">
        <v>56</v>
      </c>
    </row>
    <row r="80" spans="1:10">
      <c r="A80" s="5" t="s">
        <v>47</v>
      </c>
      <c r="B80" s="223" t="s">
        <v>50</v>
      </c>
    </row>
    <row r="81" spans="1:10">
      <c r="A81" s="5" t="s">
        <v>48</v>
      </c>
      <c r="B81" s="223" t="s">
        <v>117</v>
      </c>
    </row>
    <row r="82" spans="1:10">
      <c r="A82" s="5" t="s">
        <v>49</v>
      </c>
    </row>
    <row r="83" spans="1:10">
      <c r="A83" s="5" t="s">
        <v>51</v>
      </c>
    </row>
    <row r="84" spans="1:10">
      <c r="A84" s="5" t="s">
        <v>52</v>
      </c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 r:id="rId1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8" customFormat="1">
      <c r="B1" s="398" t="s">
        <v>195</v>
      </c>
    </row>
    <row r="2" spans="1:13" s="398" customFormat="1">
      <c r="B2" s="398" t="s">
        <v>194</v>
      </c>
    </row>
    <row r="3" spans="1:13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>
      <c r="E4" s="225" t="s">
        <v>118</v>
      </c>
    </row>
    <row r="5" spans="1:13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>
      <c r="B6" s="226" t="s">
        <v>0</v>
      </c>
      <c r="C6" s="226" t="s">
        <v>1</v>
      </c>
      <c r="D6" s="226" t="s">
        <v>2</v>
      </c>
      <c r="E6" s="226" t="s">
        <v>3</v>
      </c>
      <c r="F6" s="226" t="s">
        <v>4</v>
      </c>
      <c r="G6" s="226" t="s">
        <v>5</v>
      </c>
      <c r="H6" s="226" t="s">
        <v>6</v>
      </c>
      <c r="I6" s="226" t="s">
        <v>7</v>
      </c>
      <c r="J6" s="226" t="s">
        <v>8</v>
      </c>
    </row>
    <row r="7" spans="1:13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ht="30.6">
      <c r="A8" s="227" t="s">
        <v>9</v>
      </c>
      <c r="B8" s="227" t="s">
        <v>119</v>
      </c>
      <c r="C8" s="227" t="s">
        <v>120</v>
      </c>
      <c r="D8" s="227" t="s">
        <v>121</v>
      </c>
      <c r="E8" s="227" t="s">
        <v>122</v>
      </c>
      <c r="F8" s="227" t="s">
        <v>123</v>
      </c>
      <c r="G8" s="227" t="s">
        <v>124</v>
      </c>
      <c r="H8" s="227" t="s">
        <v>125</v>
      </c>
      <c r="I8" s="227" t="s">
        <v>126</v>
      </c>
      <c r="J8" s="227" t="s">
        <v>127</v>
      </c>
    </row>
    <row r="9" spans="1:13">
      <c r="A9" s="228" t="s">
        <v>12</v>
      </c>
      <c r="B9" s="229" t="s">
        <v>11</v>
      </c>
      <c r="C9" s="230"/>
      <c r="D9" s="231"/>
      <c r="E9" s="232"/>
      <c r="F9" s="233"/>
      <c r="G9" s="234"/>
      <c r="H9" s="235"/>
      <c r="I9" s="235"/>
      <c r="J9" s="235"/>
    </row>
    <row r="10" spans="1:13">
      <c r="A10" s="228" t="s">
        <v>13</v>
      </c>
      <c r="B10" s="236" t="s">
        <v>128</v>
      </c>
      <c r="C10" s="237"/>
      <c r="D10" s="238"/>
      <c r="E10" s="239"/>
      <c r="F10" s="240"/>
      <c r="G10" s="241"/>
      <c r="H10" s="235"/>
      <c r="I10" s="235"/>
      <c r="J10" s="235"/>
    </row>
    <row r="11" spans="1:13">
      <c r="A11" s="228" t="s">
        <v>14</v>
      </c>
      <c r="B11" s="242" t="s">
        <v>129</v>
      </c>
      <c r="C11" s="243" t="s">
        <v>130</v>
      </c>
      <c r="D11" s="244">
        <v>60000</v>
      </c>
      <c r="E11" s="245">
        <v>60000</v>
      </c>
      <c r="F11" s="246">
        <f>IF(( E11 * 1000 ) =0,0,( H11 * 100 ) / ( E11 * 1000 ) )</f>
        <v>3.0136666666666665</v>
      </c>
      <c r="G11" s="247">
        <f>IF(( E11 * 1000 ) =0,0,( I11 * 100 ) / ( E11 * 1000 ) )</f>
        <v>4.4178333333333333</v>
      </c>
      <c r="H11" s="235">
        <v>1808200</v>
      </c>
      <c r="I11" s="235">
        <v>2650700</v>
      </c>
      <c r="J11" s="235">
        <v>675000</v>
      </c>
    </row>
    <row r="12" spans="1:13">
      <c r="A12" s="228" t="s">
        <v>15</v>
      </c>
      <c r="B12" s="242" t="s">
        <v>131</v>
      </c>
      <c r="C12" s="243" t="s">
        <v>130</v>
      </c>
      <c r="D12" s="244">
        <v>52998.760909015196</v>
      </c>
      <c r="E12" s="245">
        <v>52998.760909015196</v>
      </c>
      <c r="F12" s="246">
        <f>IF(( E12 * 1000 ) =0,0,( H12 * 100 ) / ( E12 * 1000 ) )</f>
        <v>0.76665599999999912</v>
      </c>
      <c r="G12" s="247">
        <f>IF(( E12 * 1000 ) =0,0,( I12 * 100 ) / ( E12 * 1000 ) )</f>
        <v>0.76665599999999912</v>
      </c>
      <c r="H12" s="235">
        <v>406318.18043461902</v>
      </c>
      <c r="I12" s="235">
        <v>406318.18043461902</v>
      </c>
      <c r="J12" s="235">
        <v>0</v>
      </c>
    </row>
    <row r="13" spans="1:13">
      <c r="A13" s="228" t="s">
        <v>16</v>
      </c>
      <c r="B13" s="248" t="s">
        <v>132</v>
      </c>
      <c r="C13" s="249"/>
      <c r="D13" s="250">
        <v>112998.7609090152</v>
      </c>
      <c r="E13" s="251">
        <v>112998.7609090152</v>
      </c>
      <c r="F13" s="252">
        <f>IF(( E13 * 1000 ) =0,0,( H13 * 100 ) / ( E13 * 1000 ) )</f>
        <v>1.9597720918530372</v>
      </c>
      <c r="G13" s="253">
        <f>IF(( E13 * 1000 ) =0,0,( I13 * 100 ) / ( E13 * 1000 ) )</f>
        <v>2.7053554887173337</v>
      </c>
      <c r="H13" s="254">
        <v>2214518.1804346191</v>
      </c>
      <c r="I13" s="254">
        <v>3057018.1804346191</v>
      </c>
      <c r="J13" s="254">
        <v>675000</v>
      </c>
    </row>
    <row r="14" spans="1:13">
      <c r="A14" s="228" t="s">
        <v>17</v>
      </c>
    </row>
    <row r="15" spans="1:13">
      <c r="A15" s="228" t="s">
        <v>18</v>
      </c>
      <c r="B15" s="255" t="s">
        <v>133</v>
      </c>
      <c r="C15" s="256"/>
      <c r="D15" s="257">
        <v>112998.7609090152</v>
      </c>
      <c r="E15" s="258">
        <v>112998.7609090152</v>
      </c>
      <c r="F15" s="259">
        <f>IF(( E15 * 1000 ) =0,0,( H15 * 100 ) / ( E15 * 1000 ) )</f>
        <v>1.9597720918530372</v>
      </c>
      <c r="G15" s="260">
        <f>IF(( E15 * 1000 ) =0,0,( I15 * 100 ) / ( E15 * 1000 ) )</f>
        <v>2.7053554887173337</v>
      </c>
      <c r="H15" s="261">
        <v>2214518.1804346191</v>
      </c>
      <c r="I15" s="261">
        <v>3057018.1804346191</v>
      </c>
      <c r="J15" s="261">
        <v>675000</v>
      </c>
    </row>
    <row r="16" spans="1:13">
      <c r="A16" s="228" t="s">
        <v>19</v>
      </c>
    </row>
    <row r="17" spans="1:10">
      <c r="A17" s="228" t="s">
        <v>20</v>
      </c>
      <c r="B17" s="262" t="s">
        <v>10</v>
      </c>
      <c r="C17" s="230"/>
      <c r="D17" s="231"/>
      <c r="E17" s="232"/>
      <c r="F17" s="233"/>
      <c r="G17" s="234"/>
      <c r="H17" s="235"/>
      <c r="I17" s="235"/>
      <c r="J17" s="235"/>
    </row>
    <row r="18" spans="1:10">
      <c r="A18" s="228" t="s">
        <v>21</v>
      </c>
      <c r="B18" s="263" t="s">
        <v>134</v>
      </c>
      <c r="C18" s="237"/>
      <c r="D18" s="238"/>
      <c r="E18" s="239"/>
      <c r="F18" s="240"/>
      <c r="G18" s="241"/>
      <c r="H18" s="235"/>
      <c r="I18" s="235"/>
      <c r="J18" s="235"/>
    </row>
    <row r="19" spans="1:10">
      <c r="A19" s="228" t="s">
        <v>22</v>
      </c>
      <c r="B19" s="264" t="s">
        <v>135</v>
      </c>
      <c r="C19" s="243" t="s">
        <v>136</v>
      </c>
      <c r="D19" s="244">
        <v>32788</v>
      </c>
      <c r="E19" s="245">
        <v>32788</v>
      </c>
      <c r="F19" s="246">
        <f>IF(( E19 * 1000 ) =0,0,( H19 * 100 ) / ( E19 * 1000 ) )</f>
        <v>0.6643196901305356</v>
      </c>
      <c r="G19" s="247">
        <f>IF(( E19 * 1000 ) =0,0,( I19 * 100 ) / ( E19 * 1000 ) )</f>
        <v>0.6643196901305356</v>
      </c>
      <c r="H19" s="235">
        <v>217817.14</v>
      </c>
      <c r="I19" s="235">
        <v>217817.14</v>
      </c>
      <c r="J19" s="235">
        <v>0</v>
      </c>
    </row>
    <row r="20" spans="1:10">
      <c r="A20" s="228" t="s">
        <v>23</v>
      </c>
      <c r="B20" s="264" t="s">
        <v>137</v>
      </c>
      <c r="C20" s="243" t="s">
        <v>136</v>
      </c>
      <c r="D20" s="244">
        <v>22673</v>
      </c>
      <c r="E20" s="245">
        <v>22673</v>
      </c>
      <c r="F20" s="246">
        <f>IF(( E20 * 1000 ) =0,0,( H20 * 100 ) / ( E20 * 1000 ) )</f>
        <v>0.67844392008115384</v>
      </c>
      <c r="G20" s="247">
        <f>IF(( E20 * 1000 ) =0,0,( I20 * 100 ) / ( E20 * 1000 ) )</f>
        <v>0.67844392008115384</v>
      </c>
      <c r="H20" s="235">
        <v>153823.59</v>
      </c>
      <c r="I20" s="235">
        <v>153823.59</v>
      </c>
      <c r="J20" s="235">
        <v>0</v>
      </c>
    </row>
    <row r="21" spans="1:10">
      <c r="A21" s="228" t="s">
        <v>24</v>
      </c>
      <c r="B21" s="265" t="s">
        <v>138</v>
      </c>
      <c r="C21" s="249"/>
      <c r="D21" s="250">
        <v>55461</v>
      </c>
      <c r="E21" s="251">
        <v>55461</v>
      </c>
      <c r="F21" s="252">
        <f>IF(( E21 * 1000 ) =0,0,( H21 * 100 ) / ( E21 * 1000 ) )</f>
        <v>0.67009381367086784</v>
      </c>
      <c r="G21" s="253">
        <f>IF(( E21 * 1000 ) =0,0,( I21 * 100 ) / ( E21 * 1000 ) )</f>
        <v>0.67009381367086784</v>
      </c>
      <c r="H21" s="254">
        <v>371640.73</v>
      </c>
      <c r="I21" s="254">
        <v>371640.73</v>
      </c>
      <c r="J21" s="254">
        <v>0</v>
      </c>
    </row>
    <row r="22" spans="1:10">
      <c r="A22" s="228" t="s">
        <v>25</v>
      </c>
    </row>
    <row r="23" spans="1:10">
      <c r="A23" s="228" t="s">
        <v>26</v>
      </c>
      <c r="B23" s="263" t="s">
        <v>139</v>
      </c>
      <c r="C23" s="237"/>
      <c r="D23" s="238"/>
      <c r="E23" s="239"/>
      <c r="F23" s="240"/>
      <c r="G23" s="241"/>
      <c r="H23" s="235"/>
      <c r="I23" s="235"/>
      <c r="J23" s="235"/>
    </row>
    <row r="24" spans="1:10">
      <c r="A24" s="228" t="s">
        <v>28</v>
      </c>
      <c r="B24" s="264" t="s">
        <v>140</v>
      </c>
      <c r="C24" s="243" t="s">
        <v>130</v>
      </c>
      <c r="D24" s="244">
        <v>1600</v>
      </c>
      <c r="E24" s="245">
        <v>1600</v>
      </c>
      <c r="F24" s="246">
        <f t="shared" ref="F24:F40" si="0">IF(( E24 * 1000 ) =0,0,( H24 * 100 ) / ( E24 * 1000 ) )</f>
        <v>2.1342812499999999</v>
      </c>
      <c r="G24" s="247">
        <f t="shared" ref="G24:G40" si="1">IF(( E24 * 1000 ) =0,0,( I24 * 100 ) / ( E24 * 1000 ) )</f>
        <v>3.2</v>
      </c>
      <c r="H24" s="235">
        <v>34148.5</v>
      </c>
      <c r="I24" s="235">
        <v>51200</v>
      </c>
      <c r="J24" s="235">
        <v>17051.5</v>
      </c>
    </row>
    <row r="25" spans="1:10">
      <c r="A25" s="228" t="s">
        <v>30</v>
      </c>
      <c r="B25" s="264" t="s">
        <v>141</v>
      </c>
      <c r="C25" s="243" t="s">
        <v>130</v>
      </c>
      <c r="D25" s="244">
        <v>1867</v>
      </c>
      <c r="E25" s="245">
        <v>1867</v>
      </c>
      <c r="F25" s="246">
        <f t="shared" si="0"/>
        <v>2.2023101231922868</v>
      </c>
      <c r="G25" s="247">
        <f t="shared" si="1"/>
        <v>3.3815211569362615</v>
      </c>
      <c r="H25" s="235">
        <v>41117.129999999997</v>
      </c>
      <c r="I25" s="235">
        <v>63133</v>
      </c>
      <c r="J25" s="235">
        <v>11185.020000000002</v>
      </c>
    </row>
    <row r="26" spans="1:10">
      <c r="A26" s="228" t="s">
        <v>31</v>
      </c>
      <c r="B26" s="264" t="s">
        <v>142</v>
      </c>
      <c r="C26" s="243" t="s">
        <v>130</v>
      </c>
      <c r="D26" s="244">
        <v>7417</v>
      </c>
      <c r="E26" s="245">
        <v>7417</v>
      </c>
      <c r="F26" s="246">
        <f t="shared" si="0"/>
        <v>2.1118573547256303</v>
      </c>
      <c r="G26" s="247">
        <f t="shared" si="1"/>
        <v>3.3870702440339762</v>
      </c>
      <c r="H26" s="235">
        <v>156636.46</v>
      </c>
      <c r="I26" s="235">
        <v>251219</v>
      </c>
      <c r="J26" s="235">
        <v>58609.140000000007</v>
      </c>
    </row>
    <row r="27" spans="1:10">
      <c r="A27" s="228" t="s">
        <v>33</v>
      </c>
      <c r="B27" s="264" t="s">
        <v>143</v>
      </c>
      <c r="C27" s="243" t="s">
        <v>130</v>
      </c>
      <c r="D27" s="244">
        <v>4357</v>
      </c>
      <c r="E27" s="245">
        <v>4357</v>
      </c>
      <c r="F27" s="246">
        <f t="shared" si="0"/>
        <v>2.0501097085150333</v>
      </c>
      <c r="G27" s="247">
        <f t="shared" si="1"/>
        <v>3.3555657562543035</v>
      </c>
      <c r="H27" s="235">
        <v>89323.28</v>
      </c>
      <c r="I27" s="235">
        <v>146202</v>
      </c>
      <c r="J27" s="235">
        <v>42383.79</v>
      </c>
    </row>
    <row r="28" spans="1:10">
      <c r="A28" s="228" t="s">
        <v>34</v>
      </c>
      <c r="B28" s="264" t="s">
        <v>144</v>
      </c>
      <c r="C28" s="243" t="s">
        <v>145</v>
      </c>
      <c r="D28" s="244">
        <v>44</v>
      </c>
      <c r="E28" s="245">
        <v>44</v>
      </c>
      <c r="F28" s="246">
        <f t="shared" si="0"/>
        <v>16.465</v>
      </c>
      <c r="G28" s="247">
        <f t="shared" si="1"/>
        <v>16.465</v>
      </c>
      <c r="H28" s="235">
        <v>7244.6</v>
      </c>
      <c r="I28" s="235">
        <v>7244.6</v>
      </c>
      <c r="J28" s="235">
        <v>0</v>
      </c>
    </row>
    <row r="29" spans="1:10">
      <c r="A29" s="228" t="s">
        <v>35</v>
      </c>
      <c r="B29" s="264" t="s">
        <v>146</v>
      </c>
      <c r="C29" s="243" t="s">
        <v>130</v>
      </c>
      <c r="D29" s="244">
        <v>13572</v>
      </c>
      <c r="E29" s="245">
        <v>13572</v>
      </c>
      <c r="F29" s="246">
        <f t="shared" si="0"/>
        <v>3.6664731063955203</v>
      </c>
      <c r="G29" s="247">
        <f t="shared" si="1"/>
        <v>4.6941718243442381</v>
      </c>
      <c r="H29" s="235">
        <v>497613.73</v>
      </c>
      <c r="I29" s="235">
        <v>637093</v>
      </c>
      <c r="J29" s="235">
        <v>151465.27000000002</v>
      </c>
    </row>
    <row r="30" spans="1:10">
      <c r="A30" s="228" t="s">
        <v>36</v>
      </c>
      <c r="B30" s="264" t="s">
        <v>147</v>
      </c>
      <c r="C30" s="243" t="s">
        <v>130</v>
      </c>
      <c r="D30" s="244">
        <v>1304</v>
      </c>
      <c r="E30" s="245">
        <v>1304</v>
      </c>
      <c r="F30" s="246">
        <f t="shared" si="0"/>
        <v>1.9954026073619633</v>
      </c>
      <c r="G30" s="247">
        <f t="shared" si="1"/>
        <v>3.1101993865030675</v>
      </c>
      <c r="H30" s="235">
        <v>26020.05</v>
      </c>
      <c r="I30" s="235">
        <v>40557</v>
      </c>
      <c r="J30" s="235">
        <v>7944.4900000000007</v>
      </c>
    </row>
    <row r="31" spans="1:10">
      <c r="A31" s="228" t="s">
        <v>37</v>
      </c>
      <c r="B31" s="264" t="s">
        <v>148</v>
      </c>
      <c r="C31" s="243" t="s">
        <v>130</v>
      </c>
      <c r="D31" s="244">
        <v>2467</v>
      </c>
      <c r="E31" s="245">
        <v>2467</v>
      </c>
      <c r="F31" s="246">
        <f t="shared" si="0"/>
        <v>2.1948285366842319</v>
      </c>
      <c r="G31" s="247">
        <f t="shared" si="1"/>
        <v>3.399675719497365</v>
      </c>
      <c r="H31" s="235">
        <v>54146.42</v>
      </c>
      <c r="I31" s="235">
        <v>83870</v>
      </c>
      <c r="J31" s="235">
        <v>24695.5</v>
      </c>
    </row>
    <row r="32" spans="1:10">
      <c r="A32" s="228" t="s">
        <v>38</v>
      </c>
      <c r="B32" s="264" t="s">
        <v>149</v>
      </c>
      <c r="C32" s="243" t="s">
        <v>130</v>
      </c>
      <c r="D32" s="244">
        <v>326</v>
      </c>
      <c r="E32" s="245">
        <v>326</v>
      </c>
      <c r="F32" s="246">
        <f t="shared" si="0"/>
        <v>1.7179478527607361</v>
      </c>
      <c r="G32" s="247">
        <f t="shared" si="1"/>
        <v>2.8288343558282207</v>
      </c>
      <c r="H32" s="235">
        <v>5600.51</v>
      </c>
      <c r="I32" s="235">
        <v>9222</v>
      </c>
      <c r="J32" s="235">
        <v>3621.49</v>
      </c>
    </row>
    <row r="33" spans="1:13">
      <c r="A33" s="228" t="s">
        <v>39</v>
      </c>
      <c r="B33" s="264" t="s">
        <v>150</v>
      </c>
      <c r="C33" s="243" t="s">
        <v>130</v>
      </c>
      <c r="D33" s="244">
        <v>721</v>
      </c>
      <c r="E33" s="245">
        <v>721</v>
      </c>
      <c r="F33" s="246">
        <f t="shared" si="0"/>
        <v>2.084998613037448</v>
      </c>
      <c r="G33" s="247">
        <f t="shared" si="1"/>
        <v>4.1696255201109569</v>
      </c>
      <c r="H33" s="235">
        <v>15032.84</v>
      </c>
      <c r="I33" s="235">
        <v>30063</v>
      </c>
      <c r="J33" s="235">
        <v>11759.24</v>
      </c>
    </row>
    <row r="34" spans="1:13">
      <c r="A34" s="228" t="s">
        <v>40</v>
      </c>
      <c r="B34" s="264" t="s">
        <v>151</v>
      </c>
      <c r="C34" s="243" t="s">
        <v>130</v>
      </c>
      <c r="D34" s="244">
        <v>405</v>
      </c>
      <c r="E34" s="245">
        <v>405</v>
      </c>
      <c r="F34" s="246">
        <f t="shared" si="0"/>
        <v>2.8283209876543212</v>
      </c>
      <c r="G34" s="247">
        <f t="shared" si="1"/>
        <v>3.7592592592592591</v>
      </c>
      <c r="H34" s="235">
        <v>11454.7</v>
      </c>
      <c r="I34" s="235">
        <v>15225</v>
      </c>
      <c r="J34" s="235">
        <v>3770.2999999999993</v>
      </c>
    </row>
    <row r="35" spans="1:13">
      <c r="A35" s="228" t="s">
        <v>41</v>
      </c>
      <c r="B35" s="264" t="s">
        <v>152</v>
      </c>
      <c r="C35" s="243" t="s">
        <v>130</v>
      </c>
      <c r="D35" s="244">
        <v>847</v>
      </c>
      <c r="E35" s="245">
        <v>847</v>
      </c>
      <c r="F35" s="246">
        <f t="shared" si="0"/>
        <v>2.2292703659976385</v>
      </c>
      <c r="G35" s="247">
        <f t="shared" si="1"/>
        <v>3.9264462809917355</v>
      </c>
      <c r="H35" s="235">
        <v>18881.919999999998</v>
      </c>
      <c r="I35" s="235">
        <v>33257</v>
      </c>
      <c r="J35" s="235">
        <v>8127.9100000000017</v>
      </c>
    </row>
    <row r="36" spans="1:13">
      <c r="A36" s="228" t="s">
        <v>42</v>
      </c>
      <c r="B36" s="264" t="s">
        <v>153</v>
      </c>
      <c r="C36" s="243" t="s">
        <v>130</v>
      </c>
      <c r="D36" s="244">
        <v>2080</v>
      </c>
      <c r="E36" s="245">
        <v>2080</v>
      </c>
      <c r="F36" s="246">
        <f t="shared" si="0"/>
        <v>2.2953716346153845</v>
      </c>
      <c r="G36" s="247">
        <f t="shared" si="1"/>
        <v>3.5538461538461537</v>
      </c>
      <c r="H36" s="235">
        <v>47743.73</v>
      </c>
      <c r="I36" s="235">
        <v>73920</v>
      </c>
      <c r="J36" s="235">
        <v>26176.269999999997</v>
      </c>
    </row>
    <row r="37" spans="1:13">
      <c r="A37" s="228" t="s">
        <v>43</v>
      </c>
      <c r="B37" s="264" t="s">
        <v>154</v>
      </c>
      <c r="C37" s="243" t="s">
        <v>130</v>
      </c>
      <c r="D37" s="244">
        <v>12724</v>
      </c>
      <c r="E37" s="245">
        <v>12724</v>
      </c>
      <c r="F37" s="246">
        <f t="shared" si="0"/>
        <v>2.0054760295504557</v>
      </c>
      <c r="G37" s="247">
        <f t="shared" si="1"/>
        <v>2.9662213140521847</v>
      </c>
      <c r="H37" s="235">
        <v>255176.77</v>
      </c>
      <c r="I37" s="235">
        <v>377422</v>
      </c>
      <c r="J37" s="235">
        <v>120797.08000000002</v>
      </c>
    </row>
    <row r="38" spans="1:13">
      <c r="A38" s="228" t="s">
        <v>44</v>
      </c>
      <c r="B38" s="264" t="s">
        <v>155</v>
      </c>
      <c r="C38" s="243" t="s">
        <v>130</v>
      </c>
      <c r="D38" s="244">
        <v>11634</v>
      </c>
      <c r="E38" s="245">
        <v>11634</v>
      </c>
      <c r="F38" s="246">
        <f t="shared" si="0"/>
        <v>2.1335885593948771</v>
      </c>
      <c r="G38" s="247">
        <f t="shared" si="1"/>
        <v>3.1977909575382499</v>
      </c>
      <c r="H38" s="235">
        <v>248221.693</v>
      </c>
      <c r="I38" s="235">
        <v>372031</v>
      </c>
      <c r="J38" s="235">
        <v>121742.607</v>
      </c>
    </row>
    <row r="39" spans="1:13">
      <c r="A39" s="228" t="s">
        <v>45</v>
      </c>
      <c r="B39" s="264" t="s">
        <v>156</v>
      </c>
      <c r="C39" s="243" t="s">
        <v>130</v>
      </c>
      <c r="D39" s="244">
        <v>24</v>
      </c>
      <c r="E39" s="245">
        <v>24</v>
      </c>
      <c r="F39" s="246">
        <f t="shared" si="0"/>
        <v>2.0609999999999999</v>
      </c>
      <c r="G39" s="247">
        <f t="shared" si="1"/>
        <v>2.4279999999999999</v>
      </c>
      <c r="H39" s="235">
        <v>494.64</v>
      </c>
      <c r="I39" s="235">
        <v>582.72</v>
      </c>
      <c r="J39" s="235">
        <v>-5563.77</v>
      </c>
    </row>
    <row r="40" spans="1:13">
      <c r="A40" s="228" t="s">
        <v>46</v>
      </c>
      <c r="B40" s="265" t="s">
        <v>157</v>
      </c>
      <c r="C40" s="249"/>
      <c r="D40" s="250">
        <v>61389</v>
      </c>
      <c r="E40" s="251">
        <v>61389</v>
      </c>
      <c r="F40" s="252">
        <f t="shared" si="0"/>
        <v>2.4578621137337304</v>
      </c>
      <c r="G40" s="253">
        <f t="shared" si="1"/>
        <v>3.5710653700174304</v>
      </c>
      <c r="H40" s="254">
        <v>1508856.9729999998</v>
      </c>
      <c r="I40" s="254">
        <v>2192241.3200000003</v>
      </c>
      <c r="J40" s="254">
        <v>603765.83699999994</v>
      </c>
    </row>
    <row r="41" spans="1:13">
      <c r="A41" s="228" t="s">
        <v>47</v>
      </c>
    </row>
    <row r="42" spans="1:13">
      <c r="A42" s="228" t="s">
        <v>48</v>
      </c>
      <c r="B42" s="263" t="s">
        <v>158</v>
      </c>
      <c r="C42" s="237"/>
      <c r="D42" s="238"/>
      <c r="E42" s="239"/>
      <c r="F42" s="240"/>
      <c r="G42" s="241"/>
      <c r="H42" s="235"/>
      <c r="I42" s="235"/>
      <c r="J42" s="235"/>
    </row>
    <row r="43" spans="1:13">
      <c r="A43" s="228" t="s">
        <v>49</v>
      </c>
      <c r="B43" s="264" t="s">
        <v>159</v>
      </c>
      <c r="C43" s="243" t="s">
        <v>158</v>
      </c>
      <c r="D43" s="244">
        <v>40</v>
      </c>
      <c r="E43" s="245">
        <v>40</v>
      </c>
      <c r="F43" s="246">
        <f>IF(( E43 * 1000 ) =0,0,( H43 * 100 ) / ( E43 * 1000 ) )</f>
        <v>1.7769999999999999</v>
      </c>
      <c r="G43" s="247">
        <f>IF(( E43 * 1000 ) =0,0,( I43 * 100 ) / ( E43 * 1000 ) )</f>
        <v>2.5979999999999999</v>
      </c>
      <c r="H43" s="235">
        <v>710.8</v>
      </c>
      <c r="I43" s="235">
        <v>1039.2</v>
      </c>
      <c r="J43" s="235">
        <v>328.40000000000009</v>
      </c>
    </row>
    <row r="44" spans="1:13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  <row r="45" spans="1:13">
      <c r="A45" s="228" t="s">
        <v>12</v>
      </c>
      <c r="B45" s="264" t="s">
        <v>160</v>
      </c>
      <c r="C45" s="243" t="s">
        <v>158</v>
      </c>
      <c r="D45" s="244">
        <v>27</v>
      </c>
      <c r="E45" s="245">
        <v>27</v>
      </c>
      <c r="F45" s="246">
        <f>IF(( E45 * 1000 ) =0,0,( H45 * 100 ) / ( E45 * 1000 ) )</f>
        <v>1.9605185185185185</v>
      </c>
      <c r="G45" s="247">
        <f>IF(( E45 * 1000 ) =0,0,( I45 * 100 ) / ( E45 * 1000 ) )</f>
        <v>2.5689629629629631</v>
      </c>
      <c r="H45" s="235">
        <v>529.34</v>
      </c>
      <c r="I45" s="235">
        <v>693.62</v>
      </c>
      <c r="J45" s="235">
        <v>164.27999999999997</v>
      </c>
    </row>
    <row r="46" spans="1:13">
      <c r="A46" s="228" t="s">
        <v>13</v>
      </c>
      <c r="B46" s="264" t="s">
        <v>161</v>
      </c>
      <c r="C46" s="243" t="s">
        <v>158</v>
      </c>
      <c r="D46" s="244">
        <v>15</v>
      </c>
      <c r="E46" s="245">
        <v>15</v>
      </c>
      <c r="F46" s="246">
        <f>IF(( E46 * 1000 ) =0,0,( H46 * 100 ) / ( E46 * 1000 ) )</f>
        <v>2.1226666666666665</v>
      </c>
      <c r="G46" s="247">
        <f>IF(( E46 * 1000 ) =0,0,( I46 * 100 ) / ( E46 * 1000 ) )</f>
        <v>2.6553333333333335</v>
      </c>
      <c r="H46" s="235">
        <v>318.39999999999998</v>
      </c>
      <c r="I46" s="235">
        <v>398.3</v>
      </c>
      <c r="J46" s="235">
        <v>79.900000000000034</v>
      </c>
    </row>
    <row r="47" spans="1:13">
      <c r="A47" s="228" t="s">
        <v>14</v>
      </c>
      <c r="B47" s="264" t="s">
        <v>162</v>
      </c>
      <c r="C47" s="243" t="s">
        <v>158</v>
      </c>
      <c r="D47" s="244">
        <v>49</v>
      </c>
      <c r="E47" s="245">
        <v>49</v>
      </c>
      <c r="F47" s="246">
        <f>IF(( E47 * 1000 ) =0,0,( H47 * 100 ) / ( E47 * 1000 ) )</f>
        <v>1.7549999999999999</v>
      </c>
      <c r="G47" s="247">
        <f>IF(( E47 * 1000 ) =0,0,( I47 * 100 ) / ( E47 * 1000 ) )</f>
        <v>2.2429999999999999</v>
      </c>
      <c r="H47" s="235">
        <v>859.95</v>
      </c>
      <c r="I47" s="235">
        <v>1099.07</v>
      </c>
      <c r="J47" s="235">
        <v>239.11999999999989</v>
      </c>
    </row>
    <row r="48" spans="1:13">
      <c r="A48" s="228" t="s">
        <v>15</v>
      </c>
      <c r="B48" s="265" t="s">
        <v>163</v>
      </c>
      <c r="C48" s="249"/>
      <c r="D48" s="250">
        <v>131</v>
      </c>
      <c r="E48" s="251">
        <v>131</v>
      </c>
      <c r="F48" s="252">
        <f>IF(( E48 * 1000 ) =0,0,( H48 * 100 ) / ( E48 * 1000 ) )</f>
        <v>1.8461755725190838</v>
      </c>
      <c r="G48" s="253">
        <f>IF(( E48 * 1000 ) =0,0,( I48 * 100 ) / ( E48 * 1000 ) )</f>
        <v>2.4657938931297716</v>
      </c>
      <c r="H48" s="254">
        <v>2418.4899999999998</v>
      </c>
      <c r="I48" s="254">
        <v>3230.1900000000005</v>
      </c>
      <c r="J48" s="254">
        <v>811.7</v>
      </c>
    </row>
    <row r="49" spans="1:10">
      <c r="A49" s="228" t="s">
        <v>16</v>
      </c>
    </row>
    <row r="50" spans="1:10">
      <c r="A50" s="228" t="s">
        <v>17</v>
      </c>
      <c r="B50" s="266" t="s">
        <v>164</v>
      </c>
      <c r="C50" s="256"/>
      <c r="D50" s="257">
        <v>116981</v>
      </c>
      <c r="E50" s="258">
        <v>116981</v>
      </c>
      <c r="F50" s="259">
        <f>IF(( E50 * 1000 ) =0,0,( H50 * 100 ) / ( E50 * 1000 ) )</f>
        <v>1.6095914661355262</v>
      </c>
      <c r="G50" s="260">
        <f>IF(( E50 * 1000 ) =0,0,( I50 * 100 ) / ( E50 * 1000 ) )</f>
        <v>2.1944693924654435</v>
      </c>
      <c r="H50" s="261">
        <v>1882916.1929999997</v>
      </c>
      <c r="I50" s="261">
        <v>2567112.2400000002</v>
      </c>
      <c r="J50" s="261">
        <v>604577.53699999989</v>
      </c>
    </row>
    <row r="51" spans="1:10">
      <c r="A51" s="228" t="s">
        <v>18</v>
      </c>
    </row>
    <row r="52" spans="1:10">
      <c r="A52" s="228" t="s">
        <v>19</v>
      </c>
    </row>
    <row r="53" spans="1:10">
      <c r="A53" s="228" t="s">
        <v>20</v>
      </c>
    </row>
    <row r="54" spans="1:10">
      <c r="A54" s="228" t="s">
        <v>21</v>
      </c>
    </row>
    <row r="55" spans="1:10">
      <c r="A55" s="228" t="s">
        <v>22</v>
      </c>
    </row>
    <row r="56" spans="1:10">
      <c r="A56" s="228" t="s">
        <v>23</v>
      </c>
    </row>
    <row r="57" spans="1:10">
      <c r="A57" s="228" t="s">
        <v>24</v>
      </c>
    </row>
    <row r="58" spans="1:10">
      <c r="A58" s="228" t="s">
        <v>25</v>
      </c>
    </row>
    <row r="59" spans="1:10">
      <c r="A59" s="228" t="s">
        <v>26</v>
      </c>
    </row>
    <row r="60" spans="1:10">
      <c r="A60" s="228" t="s">
        <v>28</v>
      </c>
    </row>
    <row r="61" spans="1:10">
      <c r="A61" s="228" t="s">
        <v>30</v>
      </c>
    </row>
    <row r="62" spans="1:10">
      <c r="A62" s="228" t="s">
        <v>31</v>
      </c>
    </row>
    <row r="63" spans="1:10">
      <c r="A63" s="228" t="s">
        <v>33</v>
      </c>
    </row>
    <row r="64" spans="1:10">
      <c r="A64" s="228" t="s">
        <v>34</v>
      </c>
    </row>
    <row r="65" spans="1:13">
      <c r="A65" s="228" t="s">
        <v>35</v>
      </c>
    </row>
    <row r="66" spans="1:13">
      <c r="A66" s="228" t="s">
        <v>36</v>
      </c>
    </row>
    <row r="67" spans="1:13">
      <c r="A67" s="228" t="s">
        <v>37</v>
      </c>
    </row>
    <row r="68" spans="1:13">
      <c r="A68" s="228" t="s">
        <v>38</v>
      </c>
    </row>
    <row r="69" spans="1:13">
      <c r="A69" s="228" t="s">
        <v>39</v>
      </c>
    </row>
    <row r="70" spans="1:13">
      <c r="A70" s="228" t="s">
        <v>40</v>
      </c>
    </row>
    <row r="71" spans="1:13">
      <c r="A71" s="228" t="s">
        <v>41</v>
      </c>
    </row>
    <row r="72" spans="1:13">
      <c r="A72" s="228" t="s">
        <v>42</v>
      </c>
    </row>
    <row r="73" spans="1:13">
      <c r="A73" s="228" t="s">
        <v>43</v>
      </c>
    </row>
    <row r="74" spans="1:13">
      <c r="A74" s="228" t="s">
        <v>44</v>
      </c>
    </row>
    <row r="75" spans="1:13">
      <c r="A75" s="228" t="s">
        <v>45</v>
      </c>
    </row>
    <row r="76" spans="1:13">
      <c r="A76" s="228" t="s">
        <v>46</v>
      </c>
    </row>
    <row r="77" spans="1:13">
      <c r="A77" s="228" t="s">
        <v>47</v>
      </c>
    </row>
    <row r="78" spans="1:13">
      <c r="A78" s="228" t="s">
        <v>48</v>
      </c>
    </row>
    <row r="79" spans="1:13" ht="409.6">
      <c r="A79" s="228" t="s">
        <v>49</v>
      </c>
    </row>
    <row r="80" spans="1:13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46.88671875" customWidth="1"/>
    <col min="3" max="12" width="11.6640625" customWidth="1"/>
  </cols>
  <sheetData>
    <row r="1" spans="1:12" s="398" customFormat="1">
      <c r="B1" s="398" t="s">
        <v>196</v>
      </c>
    </row>
    <row r="2" spans="1:12" s="398" customFormat="1">
      <c r="B2" s="398" t="s">
        <v>194</v>
      </c>
    </row>
    <row r="3" spans="1:12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>
      <c r="E4" s="268" t="s">
        <v>118</v>
      </c>
    </row>
    <row r="5" spans="1:12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2">
      <c r="B6" s="269" t="s">
        <v>0</v>
      </c>
      <c r="C6" s="269" t="s">
        <v>1</v>
      </c>
      <c r="D6" s="269" t="s">
        <v>2</v>
      </c>
      <c r="E6" s="269" t="s">
        <v>3</v>
      </c>
      <c r="F6" s="269" t="s">
        <v>4</v>
      </c>
      <c r="G6" s="269" t="s">
        <v>5</v>
      </c>
      <c r="H6" s="269" t="s">
        <v>6</v>
      </c>
      <c r="I6" s="269" t="s">
        <v>7</v>
      </c>
      <c r="J6" s="269" t="s">
        <v>8</v>
      </c>
    </row>
    <row r="7" spans="1:12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</row>
    <row r="8" spans="1:12" ht="30.6">
      <c r="A8" s="270" t="s">
        <v>9</v>
      </c>
      <c r="B8" s="270" t="s">
        <v>119</v>
      </c>
      <c r="C8" s="270" t="s">
        <v>120</v>
      </c>
      <c r="D8" s="270" t="s">
        <v>121</v>
      </c>
      <c r="E8" s="270" t="s">
        <v>122</v>
      </c>
      <c r="F8" s="270" t="s">
        <v>123</v>
      </c>
      <c r="G8" s="270" t="s">
        <v>124</v>
      </c>
      <c r="H8" s="270" t="s">
        <v>125</v>
      </c>
      <c r="I8" s="270" t="s">
        <v>126</v>
      </c>
      <c r="J8" s="270" t="s">
        <v>127</v>
      </c>
    </row>
    <row r="9" spans="1:12">
      <c r="A9" s="271" t="s">
        <v>12</v>
      </c>
      <c r="B9" s="272" t="s">
        <v>165</v>
      </c>
      <c r="C9" s="273"/>
      <c r="D9" s="274"/>
      <c r="E9" s="275"/>
      <c r="F9" s="276"/>
      <c r="G9" s="277"/>
      <c r="H9" s="278"/>
      <c r="I9" s="279"/>
      <c r="J9" s="280"/>
    </row>
    <row r="10" spans="1:12">
      <c r="A10" s="271" t="s">
        <v>13</v>
      </c>
      <c r="B10" s="281" t="s">
        <v>166</v>
      </c>
      <c r="C10" s="282">
        <v>0</v>
      </c>
      <c r="D10" s="283">
        <v>0</v>
      </c>
      <c r="E10" s="284">
        <v>0</v>
      </c>
      <c r="F10" s="285">
        <v>0</v>
      </c>
      <c r="G10" s="286">
        <v>0</v>
      </c>
      <c r="H10" s="287">
        <v>0</v>
      </c>
      <c r="I10" s="288">
        <v>0</v>
      </c>
      <c r="J10" s="289">
        <v>604577.53700000001</v>
      </c>
    </row>
    <row r="11" spans="1:12">
      <c r="A11" s="271" t="s">
        <v>14</v>
      </c>
      <c r="B11" s="281" t="s">
        <v>167</v>
      </c>
      <c r="C11" s="273" t="s">
        <v>50</v>
      </c>
      <c r="D11" s="290">
        <v>0</v>
      </c>
      <c r="E11" s="291">
        <v>0</v>
      </c>
      <c r="F11" s="292">
        <v>0</v>
      </c>
      <c r="G11" s="293">
        <v>0</v>
      </c>
      <c r="H11" s="294">
        <v>0</v>
      </c>
      <c r="I11" s="295">
        <v>0</v>
      </c>
      <c r="J11" s="296">
        <v>-13726.8</v>
      </c>
    </row>
    <row r="12" spans="1:12">
      <c r="A12" s="271" t="s">
        <v>15</v>
      </c>
      <c r="B12" s="281" t="s">
        <v>168</v>
      </c>
      <c r="C12" s="297">
        <v>0</v>
      </c>
      <c r="D12" s="298">
        <v>0</v>
      </c>
      <c r="E12" s="299">
        <v>0</v>
      </c>
      <c r="F12" s="300">
        <v>0</v>
      </c>
      <c r="G12" s="301">
        <v>0</v>
      </c>
      <c r="H12" s="302">
        <v>0</v>
      </c>
      <c r="I12" s="303">
        <v>0</v>
      </c>
      <c r="J12" s="304">
        <v>590850.73699999996</v>
      </c>
    </row>
    <row r="13" spans="1:12">
      <c r="A13" s="271" t="s">
        <v>16</v>
      </c>
      <c r="B13" s="281" t="s">
        <v>169</v>
      </c>
      <c r="C13" s="273" t="s">
        <v>50</v>
      </c>
      <c r="D13" s="290">
        <v>0</v>
      </c>
      <c r="E13" s="291">
        <v>0</v>
      </c>
      <c r="F13" s="292">
        <v>0</v>
      </c>
      <c r="G13" s="293">
        <v>0</v>
      </c>
      <c r="H13" s="294">
        <v>0</v>
      </c>
      <c r="I13" s="295">
        <v>0</v>
      </c>
      <c r="J13" s="296">
        <v>-92895</v>
      </c>
    </row>
    <row r="14" spans="1:12">
      <c r="A14" s="271" t="s">
        <v>17</v>
      </c>
      <c r="B14" s="281" t="s">
        <v>170</v>
      </c>
      <c r="C14" s="305">
        <v>0</v>
      </c>
      <c r="D14" s="306">
        <v>0</v>
      </c>
      <c r="E14" s="307">
        <v>0</v>
      </c>
      <c r="F14" s="308">
        <v>0</v>
      </c>
      <c r="G14" s="309">
        <v>0</v>
      </c>
      <c r="H14" s="310">
        <v>0</v>
      </c>
      <c r="I14" s="311">
        <v>0</v>
      </c>
      <c r="J14" s="312">
        <v>497955.73699999996</v>
      </c>
    </row>
    <row r="15" spans="1:12">
      <c r="A15" s="271" t="s">
        <v>18</v>
      </c>
    </row>
    <row r="16" spans="1:12">
      <c r="A16" s="271" t="s">
        <v>19</v>
      </c>
      <c r="B16" s="272" t="s">
        <v>171</v>
      </c>
      <c r="C16" s="273"/>
      <c r="D16" s="274"/>
      <c r="E16" s="275"/>
      <c r="F16" s="276"/>
      <c r="G16" s="277"/>
      <c r="H16" s="278"/>
      <c r="I16" s="279"/>
      <c r="J16" s="280"/>
    </row>
    <row r="17" spans="1:10">
      <c r="A17" s="271" t="s">
        <v>20</v>
      </c>
      <c r="B17" s="281" t="s">
        <v>172</v>
      </c>
      <c r="C17" s="273" t="s">
        <v>50</v>
      </c>
      <c r="D17" s="290">
        <v>0</v>
      </c>
      <c r="E17" s="291">
        <v>0</v>
      </c>
      <c r="F17" s="292">
        <v>0</v>
      </c>
      <c r="G17" s="293">
        <v>0</v>
      </c>
      <c r="H17" s="294">
        <v>0</v>
      </c>
      <c r="I17" s="295">
        <v>0</v>
      </c>
      <c r="J17" s="296">
        <v>675000</v>
      </c>
    </row>
    <row r="18" spans="1:10">
      <c r="A18" s="271" t="s">
        <v>21</v>
      </c>
      <c r="B18" s="281" t="s">
        <v>167</v>
      </c>
      <c r="C18" s="273" t="s">
        <v>50</v>
      </c>
      <c r="D18" s="290">
        <v>0</v>
      </c>
      <c r="E18" s="291">
        <v>0</v>
      </c>
      <c r="F18" s="292">
        <v>0</v>
      </c>
      <c r="G18" s="293">
        <v>0</v>
      </c>
      <c r="H18" s="294">
        <v>0</v>
      </c>
      <c r="I18" s="295">
        <v>0</v>
      </c>
      <c r="J18" s="296">
        <v>9.9999999999999995E-8</v>
      </c>
    </row>
    <row r="19" spans="1:10">
      <c r="A19" s="271" t="s">
        <v>22</v>
      </c>
      <c r="B19" s="281" t="s">
        <v>169</v>
      </c>
      <c r="C19" s="273" t="s">
        <v>50</v>
      </c>
      <c r="D19" s="290">
        <v>0</v>
      </c>
      <c r="E19" s="291">
        <v>0</v>
      </c>
      <c r="F19" s="292">
        <v>0</v>
      </c>
      <c r="G19" s="293">
        <v>0</v>
      </c>
      <c r="H19" s="294">
        <v>0</v>
      </c>
      <c r="I19" s="295">
        <v>0</v>
      </c>
      <c r="J19" s="296">
        <v>-90600</v>
      </c>
    </row>
    <row r="20" spans="1:10">
      <c r="A20" s="271" t="s">
        <v>23</v>
      </c>
      <c r="B20" s="281" t="s">
        <v>73</v>
      </c>
      <c r="C20" s="313">
        <v>0</v>
      </c>
      <c r="D20" s="314">
        <v>0</v>
      </c>
      <c r="E20" s="315">
        <v>0</v>
      </c>
      <c r="F20" s="316">
        <v>0</v>
      </c>
      <c r="G20" s="317">
        <v>0</v>
      </c>
      <c r="H20" s="318">
        <v>0</v>
      </c>
      <c r="I20" s="319">
        <v>0</v>
      </c>
      <c r="J20" s="320">
        <v>584400.0000001</v>
      </c>
    </row>
    <row r="21" spans="1:10">
      <c r="A21" s="271" t="s">
        <v>24</v>
      </c>
    </row>
    <row r="22" spans="1:10">
      <c r="A22" s="271" t="s">
        <v>25</v>
      </c>
      <c r="B22" s="272" t="s">
        <v>58</v>
      </c>
      <c r="C22" s="273"/>
      <c r="D22" s="274"/>
      <c r="E22" s="275"/>
      <c r="F22" s="276"/>
      <c r="G22" s="277"/>
      <c r="H22" s="278"/>
      <c r="I22" s="279"/>
      <c r="J22" s="280"/>
    </row>
    <row r="23" spans="1:10">
      <c r="A23" s="271" t="s">
        <v>26</v>
      </c>
      <c r="B23" s="281" t="s">
        <v>10</v>
      </c>
      <c r="C23" s="273" t="s">
        <v>50</v>
      </c>
      <c r="D23" s="290">
        <v>116981</v>
      </c>
      <c r="E23" s="291">
        <v>116981</v>
      </c>
      <c r="F23" s="292">
        <v>1.609591466135526</v>
      </c>
      <c r="G23" s="293">
        <v>2.1944693924654435</v>
      </c>
      <c r="H23" s="294">
        <v>1882916.1929999997</v>
      </c>
      <c r="I23" s="295">
        <v>2567112.2400000002</v>
      </c>
      <c r="J23" s="296">
        <v>497955.73699999996</v>
      </c>
    </row>
    <row r="24" spans="1:10">
      <c r="A24" s="271" t="s">
        <v>28</v>
      </c>
      <c r="B24" s="281" t="s">
        <v>60</v>
      </c>
      <c r="C24" s="273" t="s">
        <v>50</v>
      </c>
      <c r="D24" s="290">
        <v>112998.7609090152</v>
      </c>
      <c r="E24" s="291">
        <v>112998.7609090152</v>
      </c>
      <c r="F24" s="292">
        <v>1.9597720918530372</v>
      </c>
      <c r="G24" s="293">
        <v>2.7053554887173337</v>
      </c>
      <c r="H24" s="294">
        <v>2214518.1804346191</v>
      </c>
      <c r="I24" s="295">
        <v>3057018.1804346191</v>
      </c>
      <c r="J24" s="296">
        <v>584400</v>
      </c>
    </row>
    <row r="25" spans="1:10">
      <c r="A25" s="271" t="s">
        <v>30</v>
      </c>
      <c r="B25" s="281" t="s">
        <v>173</v>
      </c>
      <c r="C25" s="321">
        <v>0</v>
      </c>
      <c r="D25" s="322">
        <v>3982.2390909848036</v>
      </c>
      <c r="E25" s="323">
        <v>3982.2390909848036</v>
      </c>
      <c r="F25" s="324">
        <v>-0.3501806257175113</v>
      </c>
      <c r="G25" s="325">
        <v>-0.51088609625189019</v>
      </c>
      <c r="H25" s="326">
        <v>-331601.98743461934</v>
      </c>
      <c r="I25" s="327">
        <v>-489905.94043461885</v>
      </c>
      <c r="J25" s="328">
        <v>-86444.263000000035</v>
      </c>
    </row>
    <row r="26" spans="1:10">
      <c r="A26" s="271" t="s">
        <v>31</v>
      </c>
      <c r="B26" s="281" t="s">
        <v>174</v>
      </c>
      <c r="C26" s="329">
        <v>0</v>
      </c>
      <c r="D26" s="330">
        <v>3.524144033925504E-2</v>
      </c>
      <c r="E26" s="331">
        <v>3.524144033925504E-2</v>
      </c>
      <c r="F26" s="332">
        <v>-0.17868436190781883</v>
      </c>
      <c r="G26" s="333">
        <v>-0.18884250087744001</v>
      </c>
      <c r="H26" s="334">
        <v>-0.14974001584829594</v>
      </c>
      <c r="I26" s="335">
        <v>-0.16025614226637294</v>
      </c>
      <c r="J26" s="336">
        <v>-0.14791968343600279</v>
      </c>
    </row>
    <row r="27" spans="1:10">
      <c r="A27" s="271" t="s">
        <v>33</v>
      </c>
    </row>
    <row r="28" spans="1:10">
      <c r="A28" s="271" t="s">
        <v>34</v>
      </c>
      <c r="B28" s="272" t="s">
        <v>175</v>
      </c>
      <c r="C28" s="273"/>
      <c r="D28" s="274"/>
      <c r="E28" s="275"/>
      <c r="F28" s="276"/>
      <c r="G28" s="277"/>
      <c r="H28" s="278"/>
      <c r="I28" s="279"/>
      <c r="J28" s="280"/>
    </row>
    <row r="29" spans="1:10">
      <c r="A29" s="271" t="s">
        <v>35</v>
      </c>
      <c r="B29" s="281" t="s">
        <v>10</v>
      </c>
      <c r="C29" s="273" t="s">
        <v>50</v>
      </c>
      <c r="D29" s="290">
        <v>2248146</v>
      </c>
      <c r="E29" s="291">
        <v>2248146</v>
      </c>
      <c r="F29" s="292">
        <v>2.0274242218780723</v>
      </c>
      <c r="G29" s="293">
        <v>3.2340522182634039</v>
      </c>
      <c r="H29" s="294">
        <v>45579456.547183</v>
      </c>
      <c r="I29" s="295">
        <v>72706215.582799986</v>
      </c>
      <c r="J29" s="296">
        <v>20549607.095617097</v>
      </c>
    </row>
    <row r="30" spans="1:10">
      <c r="A30" s="271" t="s">
        <v>36</v>
      </c>
      <c r="B30" s="281" t="s">
        <v>60</v>
      </c>
      <c r="C30" s="273" t="s">
        <v>50</v>
      </c>
      <c r="D30" s="290">
        <v>2244163.7609090153</v>
      </c>
      <c r="E30" s="291">
        <v>2244163.7609090153</v>
      </c>
      <c r="F30" s="292">
        <v>2.0457980533479869</v>
      </c>
      <c r="G30" s="293">
        <v>3.2616212238266415</v>
      </c>
      <c r="H30" s="294">
        <v>45911058.53461761</v>
      </c>
      <c r="I30" s="295">
        <v>73196121.523234606</v>
      </c>
      <c r="J30" s="296">
        <v>20636050.810000002</v>
      </c>
    </row>
    <row r="31" spans="1:10">
      <c r="A31" s="271" t="s">
        <v>37</v>
      </c>
      <c r="B31" s="281" t="s">
        <v>173</v>
      </c>
      <c r="C31" s="321">
        <v>0</v>
      </c>
      <c r="D31" s="322">
        <v>3982.2390909846872</v>
      </c>
      <c r="E31" s="323">
        <v>3982.2390909846872</v>
      </c>
      <c r="F31" s="324">
        <v>-1.837383146991467E-2</v>
      </c>
      <c r="G31" s="325">
        <v>-2.7569005563237603E-2</v>
      </c>
      <c r="H31" s="326">
        <v>-331601.98743461072</v>
      </c>
      <c r="I31" s="327">
        <v>-489905.94043461978</v>
      </c>
      <c r="J31" s="328">
        <v>-86443.714382905513</v>
      </c>
    </row>
    <row r="32" spans="1:10">
      <c r="A32" s="271" t="s">
        <v>38</v>
      </c>
      <c r="B32" s="281" t="s">
        <v>174</v>
      </c>
      <c r="C32" s="329">
        <v>0</v>
      </c>
      <c r="D32" s="330">
        <v>1.7744868535670727E-3</v>
      </c>
      <c r="E32" s="331">
        <v>1.7744868535670727E-3</v>
      </c>
      <c r="F32" s="332">
        <v>-8.9812537654171444E-3</v>
      </c>
      <c r="G32" s="333">
        <v>-8.4525466543575942E-3</v>
      </c>
      <c r="H32" s="334">
        <v>-7.2227040285855739E-3</v>
      </c>
      <c r="I32" s="335">
        <v>-6.6930587337077577E-3</v>
      </c>
      <c r="J32" s="336">
        <v>-4.188965959563147E-3</v>
      </c>
    </row>
    <row r="33" spans="1:12">
      <c r="A33" s="271" t="s">
        <v>39</v>
      </c>
    </row>
    <row r="34" spans="1:12">
      <c r="A34" s="271" t="s">
        <v>40</v>
      </c>
    </row>
    <row r="35" spans="1:12">
      <c r="A35" s="271" t="s">
        <v>41</v>
      </c>
    </row>
    <row r="36" spans="1:12">
      <c r="A36" s="271" t="s">
        <v>42</v>
      </c>
    </row>
    <row r="37" spans="1:12">
      <c r="A37" s="271" t="s">
        <v>43</v>
      </c>
    </row>
    <row r="38" spans="1:12">
      <c r="A38" s="271" t="s">
        <v>44</v>
      </c>
    </row>
    <row r="39" spans="1:12">
      <c r="A39" s="271" t="s">
        <v>45</v>
      </c>
    </row>
    <row r="40" spans="1:12">
      <c r="A40" s="271" t="s">
        <v>46</v>
      </c>
    </row>
    <row r="41" spans="1:12">
      <c r="A41" s="271" t="s">
        <v>47</v>
      </c>
    </row>
    <row r="42" spans="1:12">
      <c r="A42" s="271" t="s">
        <v>48</v>
      </c>
    </row>
    <row r="43" spans="1:12">
      <c r="A43" s="271" t="s">
        <v>49</v>
      </c>
    </row>
    <row r="44" spans="1:12">
      <c r="A44" s="271" t="s">
        <v>51</v>
      </c>
    </row>
    <row r="45" spans="1:12" ht="409.6">
      <c r="A45" s="271" t="s">
        <v>52</v>
      </c>
    </row>
    <row r="46" spans="1:12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8" customFormat="1">
      <c r="B1" s="398" t="s">
        <v>197</v>
      </c>
    </row>
    <row r="2" spans="1:13" s="398" customFormat="1">
      <c r="B2" s="398" t="s">
        <v>194</v>
      </c>
    </row>
    <row r="3" spans="1:13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3">
      <c r="F4" s="338" t="s">
        <v>179</v>
      </c>
    </row>
    <row r="5" spans="1:13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</row>
    <row r="6" spans="1:13">
      <c r="B6" s="339" t="s">
        <v>0</v>
      </c>
      <c r="C6" s="339" t="s">
        <v>1</v>
      </c>
      <c r="D6" s="339" t="s">
        <v>2</v>
      </c>
      <c r="E6" s="339" t="s">
        <v>3</v>
      </c>
      <c r="F6" s="339" t="s">
        <v>4</v>
      </c>
      <c r="G6" s="339" t="s">
        <v>5</v>
      </c>
      <c r="H6" s="339" t="s">
        <v>6</v>
      </c>
      <c r="I6" s="339" t="s">
        <v>7</v>
      </c>
    </row>
    <row r="7" spans="1:13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</row>
    <row r="8" spans="1:13" ht="30.6">
      <c r="A8" s="340" t="s">
        <v>9</v>
      </c>
      <c r="B8" s="340" t="s">
        <v>180</v>
      </c>
      <c r="C8" s="340" t="s">
        <v>120</v>
      </c>
      <c r="D8" s="340" t="s">
        <v>177</v>
      </c>
      <c r="E8" s="340" t="s">
        <v>181</v>
      </c>
      <c r="F8" s="340" t="s">
        <v>182</v>
      </c>
      <c r="G8" s="340" t="s">
        <v>183</v>
      </c>
      <c r="H8" s="340" t="s">
        <v>184</v>
      </c>
      <c r="I8" s="340" t="s">
        <v>185</v>
      </c>
    </row>
    <row r="9" spans="1:13">
      <c r="A9" s="341" t="s">
        <v>12</v>
      </c>
      <c r="B9" s="342" t="s">
        <v>11</v>
      </c>
      <c r="C9" s="343"/>
      <c r="D9" s="344"/>
      <c r="E9" s="345"/>
      <c r="F9" s="346"/>
      <c r="G9" s="347"/>
      <c r="H9" s="346"/>
      <c r="I9" s="346"/>
    </row>
    <row r="10" spans="1:13">
      <c r="A10" s="341" t="s">
        <v>13</v>
      </c>
      <c r="B10" s="348" t="s">
        <v>186</v>
      </c>
      <c r="C10" s="349"/>
      <c r="D10" s="350"/>
      <c r="E10" s="351"/>
      <c r="F10" s="346"/>
      <c r="G10" s="352"/>
      <c r="H10" s="346"/>
      <c r="I10" s="346"/>
    </row>
    <row r="11" spans="1:13">
      <c r="A11" s="341" t="s">
        <v>14</v>
      </c>
      <c r="B11" s="353" t="s">
        <v>186</v>
      </c>
      <c r="C11" s="354" t="s">
        <v>128</v>
      </c>
      <c r="D11" s="355">
        <v>55750</v>
      </c>
      <c r="E11" s="356">
        <f>IF(( D11 * 1000 ) =0,0,( F11 * 100 ) / ( D11 * 1000 ) )</f>
        <v>3.4757847533632287</v>
      </c>
      <c r="F11" s="346">
        <v>1937750</v>
      </c>
      <c r="G11" s="357">
        <f>IF(( D11 * 1000 ) =0,0,( H11 * 100 ) / ( D11 * 1000 ) )</f>
        <v>4.7789730941704036</v>
      </c>
      <c r="H11" s="346">
        <v>2664277.5</v>
      </c>
      <c r="I11" s="346">
        <v>726527.5</v>
      </c>
    </row>
    <row r="12" spans="1:13">
      <c r="A12" s="341" t="s">
        <v>15</v>
      </c>
      <c r="B12" s="358" t="s">
        <v>187</v>
      </c>
      <c r="C12" s="359"/>
      <c r="D12" s="360">
        <v>55750</v>
      </c>
      <c r="E12" s="361">
        <f>IF(( D12 * 1000 ) =0,0,( F12 * 100 ) / ( D12 * 1000 ) )</f>
        <v>3.4757847533632287</v>
      </c>
      <c r="F12" s="362">
        <v>1937750</v>
      </c>
      <c r="G12" s="363">
        <f>IF(( D12 * 1000 ) =0,0,( H12 * 100 ) / ( D12 * 1000 ) )</f>
        <v>4.7789730941704036</v>
      </c>
      <c r="H12" s="362">
        <v>2664277.5</v>
      </c>
      <c r="I12" s="362">
        <v>726527.5</v>
      </c>
    </row>
    <row r="13" spans="1:13">
      <c r="A13" s="341" t="s">
        <v>16</v>
      </c>
      <c r="B13" s="364" t="s">
        <v>133</v>
      </c>
      <c r="C13" s="365"/>
      <c r="D13" s="366">
        <v>55750</v>
      </c>
      <c r="E13" s="367">
        <f>IF(( D13 * 1000 ) =0,0,( F13 * 100 ) / ( D13 * 1000 ) )</f>
        <v>3.4757847533632287</v>
      </c>
      <c r="F13" s="368">
        <v>1937750</v>
      </c>
      <c r="G13" s="369">
        <f>IF(( D13 * 1000 ) =0,0,( H13 * 100 ) / ( D13 * 1000 ) )</f>
        <v>4.7789730941704036</v>
      </c>
      <c r="H13" s="368">
        <v>2664277.5</v>
      </c>
      <c r="I13" s="368">
        <v>726527.5</v>
      </c>
    </row>
    <row r="14" spans="1:13">
      <c r="A14" s="341" t="s">
        <v>17</v>
      </c>
    </row>
    <row r="15" spans="1:13">
      <c r="A15" s="341" t="s">
        <v>18</v>
      </c>
      <c r="B15" s="342" t="s">
        <v>10</v>
      </c>
      <c r="C15" s="343"/>
      <c r="D15" s="344"/>
      <c r="E15" s="345"/>
      <c r="F15" s="346"/>
      <c r="G15" s="347"/>
      <c r="H15" s="346"/>
      <c r="I15" s="346"/>
    </row>
    <row r="16" spans="1:13">
      <c r="A16" s="341" t="s">
        <v>19</v>
      </c>
      <c r="B16" s="348" t="s">
        <v>186</v>
      </c>
      <c r="C16" s="349"/>
      <c r="D16" s="350"/>
      <c r="E16" s="351"/>
      <c r="F16" s="346"/>
      <c r="G16" s="352"/>
      <c r="H16" s="346"/>
      <c r="I16" s="346"/>
    </row>
    <row r="17" spans="1:9">
      <c r="A17" s="341" t="s">
        <v>20</v>
      </c>
      <c r="B17" s="353" t="s">
        <v>141</v>
      </c>
      <c r="C17" s="354" t="s">
        <v>130</v>
      </c>
      <c r="D17" s="355">
        <v>5402</v>
      </c>
      <c r="E17" s="356">
        <f t="shared" ref="E17:E27" si="0">IF(( D17 * 1000 ) =0,0,( F17 * 100 ) / ( D17 * 1000 ) )</f>
        <v>4.7314746390225846</v>
      </c>
      <c r="F17" s="346">
        <v>255594.26</v>
      </c>
      <c r="G17" s="357">
        <f t="shared" ref="G17:G27" si="1">IF(( D17 * 1000 ) =0,0,( H17 * 100 ) / ( D17 * 1000 ) )</f>
        <v>6.321476490188819</v>
      </c>
      <c r="H17" s="346">
        <v>341486.16</v>
      </c>
      <c r="I17" s="346">
        <v>85891.899999999965</v>
      </c>
    </row>
    <row r="18" spans="1:9">
      <c r="A18" s="341" t="s">
        <v>21</v>
      </c>
      <c r="B18" s="353" t="s">
        <v>142</v>
      </c>
      <c r="C18" s="354" t="s">
        <v>130</v>
      </c>
      <c r="D18" s="355">
        <v>11058</v>
      </c>
      <c r="E18" s="356">
        <f t="shared" si="0"/>
        <v>4.1374465545306567</v>
      </c>
      <c r="F18" s="346">
        <v>457518.84</v>
      </c>
      <c r="G18" s="357">
        <f t="shared" si="1"/>
        <v>6.8263485259540602</v>
      </c>
      <c r="H18" s="346">
        <v>754857.62</v>
      </c>
      <c r="I18" s="346">
        <v>297338.77999999997</v>
      </c>
    </row>
    <row r="19" spans="1:9">
      <c r="A19" s="341" t="s">
        <v>22</v>
      </c>
      <c r="B19" s="353" t="s">
        <v>143</v>
      </c>
      <c r="C19" s="354" t="s">
        <v>130</v>
      </c>
      <c r="D19" s="355">
        <v>22815</v>
      </c>
      <c r="E19" s="356">
        <f t="shared" si="0"/>
        <v>5.0539487179487175</v>
      </c>
      <c r="F19" s="346">
        <v>1153058.3999999999</v>
      </c>
      <c r="G19" s="357">
        <f t="shared" si="1"/>
        <v>6.8805487179487184</v>
      </c>
      <c r="H19" s="346">
        <v>1569797.19</v>
      </c>
      <c r="I19" s="346">
        <v>416738.79000000004</v>
      </c>
    </row>
    <row r="20" spans="1:9">
      <c r="A20" s="341" t="s">
        <v>23</v>
      </c>
      <c r="B20" s="353" t="s">
        <v>147</v>
      </c>
      <c r="C20" s="354" t="s">
        <v>130</v>
      </c>
      <c r="D20" s="355">
        <v>1225</v>
      </c>
      <c r="E20" s="356">
        <f t="shared" si="0"/>
        <v>3.6183673469387756</v>
      </c>
      <c r="F20" s="346">
        <v>44325</v>
      </c>
      <c r="G20" s="357">
        <f t="shared" si="1"/>
        <v>6.4941428571428572</v>
      </c>
      <c r="H20" s="346">
        <v>79553.25</v>
      </c>
      <c r="I20" s="346">
        <v>35228.25</v>
      </c>
    </row>
    <row r="21" spans="1:9">
      <c r="A21" s="341" t="s">
        <v>24</v>
      </c>
      <c r="B21" s="353" t="s">
        <v>148</v>
      </c>
      <c r="C21" s="354" t="s">
        <v>130</v>
      </c>
      <c r="D21" s="355">
        <v>3389</v>
      </c>
      <c r="E21" s="356">
        <f t="shared" si="0"/>
        <v>4.4016509294777224</v>
      </c>
      <c r="F21" s="346">
        <v>149171.95000000001</v>
      </c>
      <c r="G21" s="357">
        <f t="shared" si="1"/>
        <v>6.287384479197403</v>
      </c>
      <c r="H21" s="346">
        <v>213079.46</v>
      </c>
      <c r="I21" s="346">
        <v>63907.50999999998</v>
      </c>
    </row>
    <row r="22" spans="1:9">
      <c r="A22" s="341" t="s">
        <v>25</v>
      </c>
      <c r="B22" s="353" t="s">
        <v>151</v>
      </c>
      <c r="C22" s="354" t="s">
        <v>130</v>
      </c>
      <c r="D22" s="355">
        <v>900</v>
      </c>
      <c r="E22" s="356">
        <f t="shared" si="0"/>
        <v>4.5666666666666664</v>
      </c>
      <c r="F22" s="346">
        <v>41100</v>
      </c>
      <c r="G22" s="357">
        <f t="shared" si="1"/>
        <v>5.8680000000000003</v>
      </c>
      <c r="H22" s="346">
        <v>52812</v>
      </c>
      <c r="I22" s="346">
        <v>11712</v>
      </c>
    </row>
    <row r="23" spans="1:9">
      <c r="A23" s="341" t="s">
        <v>26</v>
      </c>
      <c r="B23" s="353" t="s">
        <v>154</v>
      </c>
      <c r="C23" s="354" t="s">
        <v>130</v>
      </c>
      <c r="D23" s="355">
        <v>80</v>
      </c>
      <c r="E23" s="356">
        <f t="shared" si="0"/>
        <v>4</v>
      </c>
      <c r="F23" s="346">
        <v>3200</v>
      </c>
      <c r="G23" s="357">
        <f t="shared" si="1"/>
        <v>7.7370000000000001</v>
      </c>
      <c r="H23" s="346">
        <v>6189.6</v>
      </c>
      <c r="I23" s="346">
        <v>2989.6000000000004</v>
      </c>
    </row>
    <row r="24" spans="1:9">
      <c r="A24" s="341" t="s">
        <v>28</v>
      </c>
      <c r="B24" s="353" t="s">
        <v>188</v>
      </c>
      <c r="C24" s="354" t="s">
        <v>130</v>
      </c>
      <c r="D24" s="355">
        <v>2854</v>
      </c>
      <c r="E24" s="356">
        <f t="shared" si="0"/>
        <v>5.9161597757533286</v>
      </c>
      <c r="F24" s="346">
        <v>168847.2</v>
      </c>
      <c r="G24" s="357">
        <f t="shared" si="1"/>
        <v>7.0530981079187107</v>
      </c>
      <c r="H24" s="346">
        <v>201295.42</v>
      </c>
      <c r="I24" s="346">
        <v>32448.22</v>
      </c>
    </row>
    <row r="25" spans="1:9">
      <c r="A25" s="341" t="s">
        <v>30</v>
      </c>
      <c r="B25" s="353" t="s">
        <v>155</v>
      </c>
      <c r="C25" s="354" t="s">
        <v>130</v>
      </c>
      <c r="D25" s="355">
        <v>800</v>
      </c>
      <c r="E25" s="356">
        <f t="shared" si="0"/>
        <v>5.046875</v>
      </c>
      <c r="F25" s="346">
        <v>40375</v>
      </c>
      <c r="G25" s="357">
        <f t="shared" si="1"/>
        <v>6.0881562499999999</v>
      </c>
      <c r="H25" s="346">
        <v>48705.25</v>
      </c>
      <c r="I25" s="346">
        <v>8330.25</v>
      </c>
    </row>
    <row r="26" spans="1:9">
      <c r="A26" s="341" t="s">
        <v>31</v>
      </c>
      <c r="B26" s="353" t="s">
        <v>156</v>
      </c>
      <c r="C26" s="354" t="s">
        <v>130</v>
      </c>
      <c r="D26" s="355">
        <v>1200</v>
      </c>
      <c r="E26" s="356">
        <f t="shared" si="0"/>
        <v>6.1</v>
      </c>
      <c r="F26" s="346">
        <v>73200</v>
      </c>
      <c r="G26" s="357">
        <f t="shared" si="1"/>
        <v>7.1829999999999998</v>
      </c>
      <c r="H26" s="346">
        <v>86196</v>
      </c>
      <c r="I26" s="346">
        <v>12996</v>
      </c>
    </row>
    <row r="27" spans="1:9">
      <c r="A27" s="341" t="s">
        <v>33</v>
      </c>
      <c r="B27" s="358" t="s">
        <v>187</v>
      </c>
      <c r="C27" s="359"/>
      <c r="D27" s="360">
        <v>49723</v>
      </c>
      <c r="E27" s="361">
        <f t="shared" si="0"/>
        <v>4.7993698087404226</v>
      </c>
      <c r="F27" s="362">
        <v>2386390.6500000004</v>
      </c>
      <c r="G27" s="363">
        <f t="shared" si="1"/>
        <v>6.7453129336524347</v>
      </c>
      <c r="H27" s="362">
        <v>3353971.9499999997</v>
      </c>
      <c r="I27" s="362">
        <v>967581.29999999993</v>
      </c>
    </row>
    <row r="28" spans="1:9">
      <c r="A28" s="341" t="s">
        <v>34</v>
      </c>
      <c r="B28" s="348" t="s">
        <v>158</v>
      </c>
      <c r="C28" s="349"/>
      <c r="D28" s="350"/>
      <c r="E28" s="351"/>
      <c r="F28" s="346"/>
      <c r="G28" s="352"/>
      <c r="H28" s="346"/>
      <c r="I28" s="346"/>
    </row>
    <row r="29" spans="1:9">
      <c r="A29" s="341" t="s">
        <v>35</v>
      </c>
      <c r="B29" s="353" t="s">
        <v>189</v>
      </c>
      <c r="C29" s="354" t="s">
        <v>158</v>
      </c>
      <c r="D29" s="355">
        <v>100</v>
      </c>
      <c r="E29" s="356">
        <f>IF(( D29 * 1000 ) =0,0,( F29 * 100 ) / ( D29 * 1000 ) )</f>
        <v>3.45011</v>
      </c>
      <c r="F29" s="346">
        <v>3450.11</v>
      </c>
      <c r="G29" s="357">
        <f>IF(( D29 * 1000 ) =0,0,( H29 * 100 ) / ( D29 * 1000 ) )</f>
        <v>3.911</v>
      </c>
      <c r="H29" s="346">
        <v>3911</v>
      </c>
      <c r="I29" s="346">
        <v>460.88999999999987</v>
      </c>
    </row>
    <row r="30" spans="1:9">
      <c r="A30" s="341" t="s">
        <v>36</v>
      </c>
      <c r="B30" s="353" t="s">
        <v>190</v>
      </c>
      <c r="C30" s="354" t="s">
        <v>158</v>
      </c>
      <c r="D30" s="355">
        <v>25</v>
      </c>
      <c r="E30" s="356">
        <f>IF(( D30 * 1000 ) =0,0,( F30 * 100 ) / ( D30 * 1000 ) )</f>
        <v>3.177</v>
      </c>
      <c r="F30" s="346">
        <v>794.25</v>
      </c>
      <c r="G30" s="357">
        <f>IF(( D30 * 1000 ) =0,0,( H30 * 100 ) / ( D30 * 1000 ) )</f>
        <v>4.0419999999999998</v>
      </c>
      <c r="H30" s="346">
        <v>1010.5</v>
      </c>
      <c r="I30" s="346">
        <v>216.25</v>
      </c>
    </row>
    <row r="31" spans="1:9">
      <c r="A31" s="341" t="s">
        <v>37</v>
      </c>
      <c r="B31" s="358" t="s">
        <v>163</v>
      </c>
      <c r="C31" s="359"/>
      <c r="D31" s="360">
        <v>125</v>
      </c>
      <c r="E31" s="361">
        <f>IF(( D31 * 1000 ) =0,0,( F31 * 100 ) / ( D31 * 1000 ) )</f>
        <v>3.3954880000000003</v>
      </c>
      <c r="F31" s="362">
        <v>4244.3600000000006</v>
      </c>
      <c r="G31" s="363">
        <f>IF(( D31 * 1000 ) =0,0,( H31 * 100 ) / ( D31 * 1000 ) )</f>
        <v>3.9371999999999998</v>
      </c>
      <c r="H31" s="362">
        <v>4921.5</v>
      </c>
      <c r="I31" s="362">
        <v>677.13999999999987</v>
      </c>
    </row>
    <row r="32" spans="1:9">
      <c r="A32" s="341" t="s">
        <v>38</v>
      </c>
      <c r="B32" s="364" t="s">
        <v>164</v>
      </c>
      <c r="C32" s="365"/>
      <c r="D32" s="366">
        <v>49848</v>
      </c>
      <c r="E32" s="367">
        <f>IF(( D32 * 1000 ) =0,0,( F32 * 100 ) / ( D32 * 1000 ) )</f>
        <v>4.7958494021826361</v>
      </c>
      <c r="F32" s="368">
        <v>2390635.0100000002</v>
      </c>
      <c r="G32" s="369">
        <f>IF(( D32 * 1000 ) =0,0,( H32 * 100 ) / ( D32 * 1000 ) )</f>
        <v>6.738271244583534</v>
      </c>
      <c r="H32" s="368">
        <v>3358893.4499999997</v>
      </c>
      <c r="I32" s="368">
        <v>968258.44</v>
      </c>
    </row>
    <row r="33" spans="1:13">
      <c r="A33" s="341" t="s">
        <v>39</v>
      </c>
    </row>
    <row r="34" spans="1:13">
      <c r="A34" s="341" t="s">
        <v>40</v>
      </c>
    </row>
    <row r="35" spans="1:13">
      <c r="A35" s="341" t="s">
        <v>41</v>
      </c>
    </row>
    <row r="36" spans="1:13">
      <c r="A36" s="341" t="s">
        <v>42</v>
      </c>
    </row>
    <row r="37" spans="1:13">
      <c r="A37" s="341" t="s">
        <v>43</v>
      </c>
    </row>
    <row r="38" spans="1:13">
      <c r="A38" s="341" t="s">
        <v>44</v>
      </c>
    </row>
    <row r="39" spans="1:13">
      <c r="A39" s="341" t="s">
        <v>45</v>
      </c>
    </row>
    <row r="40" spans="1:13">
      <c r="A40" s="341" t="s">
        <v>46</v>
      </c>
    </row>
    <row r="41" spans="1:13">
      <c r="A41" s="341" t="s">
        <v>47</v>
      </c>
    </row>
    <row r="42" spans="1:13">
      <c r="A42" s="341" t="s">
        <v>48</v>
      </c>
    </row>
    <row r="43" spans="1:13">
      <c r="A43" s="341" t="s">
        <v>49</v>
      </c>
    </row>
    <row r="44" spans="1:13">
      <c r="A44" s="341" t="s">
        <v>51</v>
      </c>
    </row>
    <row r="45" spans="1:13" ht="409.6">
      <c r="A45" s="341" t="s">
        <v>52</v>
      </c>
    </row>
    <row r="46" spans="1:13">
      <c r="A46" s="337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5.109375" customWidth="1"/>
    <col min="3" max="13" width="11.6640625" customWidth="1"/>
  </cols>
  <sheetData>
    <row r="1" spans="1:13" s="398" customFormat="1">
      <c r="B1" s="398" t="s">
        <v>198</v>
      </c>
    </row>
    <row r="2" spans="1:13" s="398" customFormat="1">
      <c r="B2" s="398" t="s">
        <v>194</v>
      </c>
    </row>
    <row r="3" spans="1:13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>
      <c r="F4" s="371" t="s">
        <v>57</v>
      </c>
    </row>
    <row r="5" spans="1:13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>
      <c r="B6" s="372" t="s">
        <v>0</v>
      </c>
      <c r="C6" s="372" t="s">
        <v>1</v>
      </c>
      <c r="D6" s="372" t="s">
        <v>2</v>
      </c>
      <c r="E6" s="372" t="s">
        <v>3</v>
      </c>
      <c r="F6" s="372" t="s">
        <v>4</v>
      </c>
      <c r="G6" s="372" t="s">
        <v>5</v>
      </c>
      <c r="H6" s="372" t="s">
        <v>6</v>
      </c>
      <c r="I6" s="372" t="s">
        <v>7</v>
      </c>
    </row>
    <row r="7" spans="1:13">
      <c r="A7" s="370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3" ht="30.6">
      <c r="A8" s="373" t="s">
        <v>9</v>
      </c>
      <c r="B8" s="373" t="s">
        <v>176</v>
      </c>
      <c r="C8" s="373" t="s">
        <v>120</v>
      </c>
      <c r="D8" s="373" t="s">
        <v>177</v>
      </c>
      <c r="E8" s="373" t="s">
        <v>191</v>
      </c>
      <c r="F8" s="373" t="s">
        <v>182</v>
      </c>
      <c r="G8" s="373" t="s">
        <v>192</v>
      </c>
      <c r="H8" s="373" t="s">
        <v>184</v>
      </c>
      <c r="I8" s="373" t="s">
        <v>185</v>
      </c>
    </row>
    <row r="9" spans="1:13">
      <c r="A9" s="374" t="s">
        <v>12</v>
      </c>
      <c r="B9" s="375" t="s">
        <v>58</v>
      </c>
      <c r="C9" s="376"/>
      <c r="D9" s="377"/>
      <c r="E9" s="378"/>
      <c r="F9" s="379"/>
      <c r="G9" s="380"/>
      <c r="H9" s="379"/>
      <c r="I9" s="379"/>
    </row>
    <row r="10" spans="1:13">
      <c r="A10" s="374" t="s">
        <v>13</v>
      </c>
      <c r="B10" s="381" t="s">
        <v>10</v>
      </c>
      <c r="C10" s="382">
        <v>0</v>
      </c>
      <c r="D10" s="383">
        <v>49848</v>
      </c>
      <c r="E10" s="384">
        <v>4.7958494021826352</v>
      </c>
      <c r="F10" s="379">
        <v>2390635.0100000002</v>
      </c>
      <c r="G10" s="385">
        <v>6.738271244583534</v>
      </c>
      <c r="H10" s="379">
        <v>3358893.4499999997</v>
      </c>
      <c r="I10" s="379">
        <v>968258.43999999948</v>
      </c>
    </row>
    <row r="11" spans="1:13">
      <c r="A11" s="374" t="s">
        <v>14</v>
      </c>
      <c r="B11" s="381" t="s">
        <v>60</v>
      </c>
      <c r="C11" s="382">
        <v>0</v>
      </c>
      <c r="D11" s="383">
        <v>55750</v>
      </c>
      <c r="E11" s="384">
        <v>3.4757847533632287</v>
      </c>
      <c r="F11" s="379">
        <v>1937750</v>
      </c>
      <c r="G11" s="385">
        <v>4.7789730941704036</v>
      </c>
      <c r="H11" s="379">
        <v>2664277.5</v>
      </c>
      <c r="I11" s="379">
        <v>726527.5</v>
      </c>
    </row>
    <row r="12" spans="1:13">
      <c r="A12" s="374" t="s">
        <v>15</v>
      </c>
      <c r="B12" s="381" t="s">
        <v>173</v>
      </c>
      <c r="C12" s="386">
        <v>0</v>
      </c>
      <c r="D12" s="387">
        <v>-5902</v>
      </c>
      <c r="E12" s="388">
        <v>1.3200646488194065</v>
      </c>
      <c r="F12" s="389">
        <v>452885.01000000024</v>
      </c>
      <c r="G12" s="390">
        <v>1.9592981504131304</v>
      </c>
      <c r="H12" s="389">
        <v>694615.94999999972</v>
      </c>
      <c r="I12" s="389">
        <v>241730.93999999948</v>
      </c>
    </row>
    <row r="13" spans="1:13">
      <c r="A13" s="374" t="s">
        <v>16</v>
      </c>
      <c r="B13" s="381" t="s">
        <v>174</v>
      </c>
      <c r="C13" s="391">
        <v>0</v>
      </c>
      <c r="D13" s="392">
        <v>-0.10586547085201793</v>
      </c>
      <c r="E13" s="393">
        <v>0.37978895198906937</v>
      </c>
      <c r="F13" s="394">
        <v>0.23371694491033426</v>
      </c>
      <c r="G13" s="395">
        <v>0.40998308879436174</v>
      </c>
      <c r="H13" s="394">
        <v>0.26071456520576392</v>
      </c>
      <c r="I13" s="394">
        <v>0.33272097752665863</v>
      </c>
    </row>
    <row r="14" spans="1:13">
      <c r="A14" s="374" t="s">
        <v>17</v>
      </c>
    </row>
    <row r="15" spans="1:13">
      <c r="A15" s="374" t="s">
        <v>18</v>
      </c>
      <c r="B15" s="375" t="s">
        <v>178</v>
      </c>
      <c r="C15" s="376"/>
      <c r="D15" s="377"/>
      <c r="E15" s="378"/>
      <c r="F15" s="379"/>
      <c r="G15" s="380"/>
      <c r="H15" s="379"/>
      <c r="I15" s="379"/>
    </row>
    <row r="16" spans="1:13">
      <c r="A16" s="374" t="s">
        <v>19</v>
      </c>
      <c r="B16" s="381" t="s">
        <v>10</v>
      </c>
      <c r="C16" s="382">
        <v>0</v>
      </c>
      <c r="D16" s="383">
        <v>260403</v>
      </c>
      <c r="E16" s="384">
        <v>4.5762192409457647</v>
      </c>
      <c r="F16" s="379">
        <v>11916612.189999999</v>
      </c>
      <c r="G16" s="385">
        <v>7.1735892098017322</v>
      </c>
      <c r="H16" s="379">
        <v>18680241.510000002</v>
      </c>
      <c r="I16" s="379">
        <v>6763629.3200000022</v>
      </c>
    </row>
    <row r="17" spans="1:9">
      <c r="A17" s="374" t="s">
        <v>20</v>
      </c>
      <c r="B17" s="381" t="s">
        <v>60</v>
      </c>
      <c r="C17" s="382">
        <v>0</v>
      </c>
      <c r="D17" s="383">
        <v>266305</v>
      </c>
      <c r="E17" s="384">
        <v>4.3047359906873695</v>
      </c>
      <c r="F17" s="379">
        <v>11463727.18</v>
      </c>
      <c r="G17" s="385">
        <v>6.753769384728038</v>
      </c>
      <c r="H17" s="379">
        <v>17985625.560000002</v>
      </c>
      <c r="I17" s="379">
        <v>6521898.3800000027</v>
      </c>
    </row>
    <row r="18" spans="1:9">
      <c r="A18" s="374" t="s">
        <v>21</v>
      </c>
      <c r="B18" s="381" t="s">
        <v>173</v>
      </c>
      <c r="C18" s="386">
        <v>0</v>
      </c>
      <c r="D18" s="387">
        <v>-5902</v>
      </c>
      <c r="E18" s="388">
        <v>0.27148325025839526</v>
      </c>
      <c r="F18" s="389">
        <v>452885.00999999978</v>
      </c>
      <c r="G18" s="390">
        <v>0.4198198250736942</v>
      </c>
      <c r="H18" s="389">
        <v>694615.94999999925</v>
      </c>
      <c r="I18" s="389">
        <v>241730.93999999948</v>
      </c>
    </row>
    <row r="19" spans="1:9">
      <c r="A19" s="374" t="s">
        <v>22</v>
      </c>
      <c r="B19" s="381" t="s">
        <v>174</v>
      </c>
      <c r="C19" s="391">
        <v>0</v>
      </c>
      <c r="D19" s="392">
        <v>-2.2162557969245791E-2</v>
      </c>
      <c r="E19" s="393">
        <v>6.3066178935411429E-2</v>
      </c>
      <c r="F19" s="394">
        <v>3.95059131196107E-2</v>
      </c>
      <c r="G19" s="395">
        <v>6.2160817338982856E-2</v>
      </c>
      <c r="H19" s="394">
        <v>3.8620616652045942E-2</v>
      </c>
      <c r="I19" s="394">
        <v>3.706450574901466E-2</v>
      </c>
    </row>
    <row r="20" spans="1:9">
      <c r="A20" s="374" t="s">
        <v>23</v>
      </c>
    </row>
    <row r="21" spans="1:9">
      <c r="A21" s="374" t="s">
        <v>24</v>
      </c>
    </row>
    <row r="22" spans="1:9">
      <c r="A22" s="374" t="s">
        <v>25</v>
      </c>
    </row>
    <row r="23" spans="1:9">
      <c r="A23" s="374" t="s">
        <v>26</v>
      </c>
    </row>
    <row r="24" spans="1:9">
      <c r="A24" s="374" t="s">
        <v>28</v>
      </c>
    </row>
    <row r="25" spans="1:9">
      <c r="A25" s="374" t="s">
        <v>30</v>
      </c>
    </row>
    <row r="26" spans="1:9">
      <c r="A26" s="374" t="s">
        <v>31</v>
      </c>
    </row>
    <row r="27" spans="1:9">
      <c r="A27" s="374" t="s">
        <v>33</v>
      </c>
    </row>
    <row r="28" spans="1:9">
      <c r="A28" s="374" t="s">
        <v>34</v>
      </c>
    </row>
    <row r="29" spans="1:9">
      <c r="A29" s="374" t="s">
        <v>35</v>
      </c>
    </row>
    <row r="30" spans="1:9">
      <c r="A30" s="374" t="s">
        <v>36</v>
      </c>
    </row>
    <row r="31" spans="1:9">
      <c r="A31" s="374" t="s">
        <v>37</v>
      </c>
    </row>
    <row r="32" spans="1:9">
      <c r="A32" s="374" t="s">
        <v>38</v>
      </c>
    </row>
    <row r="33" spans="1:13">
      <c r="A33" s="374" t="s">
        <v>39</v>
      </c>
    </row>
    <row r="34" spans="1:13">
      <c r="A34" s="374" t="s">
        <v>40</v>
      </c>
    </row>
    <row r="35" spans="1:13">
      <c r="A35" s="374" t="s">
        <v>41</v>
      </c>
    </row>
    <row r="36" spans="1:13">
      <c r="A36" s="374" t="s">
        <v>42</v>
      </c>
    </row>
    <row r="37" spans="1:13">
      <c r="A37" s="374" t="s">
        <v>43</v>
      </c>
    </row>
    <row r="38" spans="1:13">
      <c r="A38" s="374" t="s">
        <v>44</v>
      </c>
    </row>
    <row r="39" spans="1:13">
      <c r="A39" s="374" t="s">
        <v>45</v>
      </c>
    </row>
    <row r="40" spans="1:13">
      <c r="A40" s="374" t="s">
        <v>46</v>
      </c>
    </row>
    <row r="41" spans="1:13">
      <c r="A41" s="374" t="s">
        <v>47</v>
      </c>
    </row>
    <row r="42" spans="1:13">
      <c r="A42" s="374" t="s">
        <v>48</v>
      </c>
    </row>
    <row r="43" spans="1:13">
      <c r="A43" s="374" t="s">
        <v>49</v>
      </c>
    </row>
    <row r="44" spans="1:13">
      <c r="A44" s="374" t="s">
        <v>51</v>
      </c>
    </row>
    <row r="45" spans="1:13" ht="409.6">
      <c r="A45" s="374" t="s">
        <v>52</v>
      </c>
    </row>
    <row r="46" spans="1:13">
      <c r="A46" s="370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22BD5E-F0C0-48A2-94C6-634614F71138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A412E581-E4C4-489B-BAB7-7A74ADB6A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0DBFA8-662C-46BD-9C22-3EE0769554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2016-05-23T17:50:09Z</dcterms:created>
  <dcterms:modified xsi:type="dcterms:W3CDTF">2016-05-28T15:14:43Z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