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36" windowWidth="19416" windowHeight="9792"/>
  </bookViews>
  <sheets>
    <sheet name="Column 9 Actual Payments &amp; cred" sheetId="1" r:id="rId1"/>
  </sheets>
  <definedNames>
    <definedName name="_xlnm.Print_Area" localSheetId="0">'Column 9 Actual Payments &amp; cred'!$A$4:$J$20</definedName>
  </definedNames>
  <calcPr calcId="145621"/>
</workbook>
</file>

<file path=xl/calcChain.xml><?xml version="1.0" encoding="utf-8"?>
<calcChain xmlns="http://schemas.openxmlformats.org/spreadsheetml/2006/main">
  <c r="C19" i="1" l="1"/>
  <c r="J18" i="1"/>
  <c r="B18" i="1"/>
  <c r="E18" i="1" s="1"/>
  <c r="J17" i="1"/>
  <c r="B17" i="1"/>
  <c r="E17" i="1" s="1"/>
  <c r="J16" i="1"/>
  <c r="B16" i="1"/>
  <c r="E16" i="1" s="1"/>
  <c r="J15" i="1"/>
  <c r="E15" i="1"/>
  <c r="B15" i="1"/>
  <c r="J14" i="1"/>
  <c r="E14" i="1"/>
  <c r="B14" i="1"/>
  <c r="J13" i="1"/>
  <c r="B13" i="1"/>
  <c r="E13" i="1" s="1"/>
  <c r="J12" i="1"/>
  <c r="B12" i="1"/>
  <c r="E12" i="1" s="1"/>
  <c r="J11" i="1"/>
  <c r="B11" i="1"/>
  <c r="E11" i="1" s="1"/>
  <c r="J10" i="1"/>
  <c r="B10" i="1"/>
  <c r="E10" i="1" s="1"/>
  <c r="J9" i="1"/>
  <c r="B9" i="1"/>
  <c r="E9" i="1" s="1"/>
  <c r="J8" i="1"/>
  <c r="B8" i="1"/>
  <c r="E8" i="1" s="1"/>
  <c r="J7" i="1"/>
  <c r="E7" i="1"/>
  <c r="B7" i="1"/>
  <c r="B19" i="1" s="1"/>
  <c r="E19" i="1" l="1"/>
</calcChain>
</file>

<file path=xl/sharedStrings.xml><?xml version="1.0" encoding="utf-8"?>
<sst xmlns="http://schemas.openxmlformats.org/spreadsheetml/2006/main" count="23" uniqueCount="23">
  <si>
    <t>Actual Payments and Credits on Bills</t>
  </si>
  <si>
    <t>(taken from Historic Dec MOPR ledger)</t>
  </si>
  <si>
    <t>Actual payments &amp; credits on bills</t>
  </si>
  <si>
    <t>FERC ledger account 9237200</t>
  </si>
  <si>
    <t>Change</t>
  </si>
  <si>
    <t>Acrual Customer Interest</t>
  </si>
  <si>
    <t>Other Int Exp-Customer Deposits</t>
  </si>
  <si>
    <t>Acct 9237200</t>
  </si>
  <si>
    <t>Acct 94311000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</si>
  <si>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</si>
  <si>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</si>
  <si>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</si>
  <si>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</si>
  <si>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</si>
  <si>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</si>
  <si>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</si>
  <si>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</si>
  <si>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</si>
  <si>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</si>
  <si>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</si>
  <si>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</si>
  <si>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OPC 014842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</si>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</sst>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#,##0_);[Red]\(#,##0\);&quot; 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5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164" fontId="3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64" fontId="3" fillId="0" borderId="0" xfId="2" applyNumberFormat="1" applyFont="1"/>
    <xf numFmtId="0" fontId="2" fillId="0" borderId="1" xfId="0" applyFont="1" applyBorder="1" applyAlignment="1">
      <alignment horizontal="center" vertical="center"/>
    </xf>
    <xf numFmtId="17" fontId="3" fillId="0" borderId="0" xfId="0" applyNumberFormat="1" applyFont="1"/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Fill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5" fontId="3" fillId="0" borderId="1" xfId="0" applyNumberFormat="1" applyFont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1" xfId="0" applyNumberFormat="1" applyFont="1" applyBorder="1"/>
    <xf numFmtId="0" fontId="3" fillId="0" borderId="0" xfId="0" applyFont="1" applyFill="1"/>
    <xf numFmtId="164" fontId="3" fillId="0" borderId="0" xfId="2" applyNumberFormat="1" applyFont="1" applyFill="1" applyAlignment="1">
      <alignment horizontal="right"/>
    </xf>
    <xf numFmtId="164" fontId="3" fillId="0" borderId="0" xfId="2" applyNumberFormat="1" applyFont="1" applyFill="1"/>
    <xf numFmtId="41" fontId="3" fillId="0" borderId="0" xfId="1" applyFont="1" applyFill="1"/>
    <xf numFmtId="164" fontId="2" fillId="0" borderId="0" xfId="2" applyNumberFormat="1" applyFont="1"/>
  </cellXfs>
  <cellStyles count="5">
    <cellStyle name="Comma [0]" xfId="1" builtinId="6"/>
    <cellStyle name="Currency" xfId="2" builtinId="4"/>
    <cellStyle name="Normal" xfId="0" builtinId="0"/>
    <cellStyle name="Normal 2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workbookViewId="0">
      <selection activeCell="A3" sqref="A3"/>
    </sheetView>
  </sheetViews>
  <sheetFormatPr defaultColWidth="8.88671875" defaultRowHeight="15.6" x14ac:dyDescent="0.3"/>
  <cols>
    <col min="1" max="1" width="14" style="2" customWidth="1"/>
    <col min="2" max="2" width="21.5546875" style="2" bestFit="1" customWidth="1"/>
    <col min="3" max="3" width="19.33203125" style="2" customWidth="1"/>
    <col min="4" max="4" width="2" style="2" customWidth="1"/>
    <col min="5" max="5" width="16.33203125" style="2" bestFit="1" customWidth="1"/>
    <col min="6" max="6" width="2.33203125" style="2" customWidth="1"/>
    <col min="7" max="7" width="2.6640625" style="2" customWidth="1"/>
    <col min="8" max="8" width="8.88671875" style="2"/>
    <col min="9" max="9" width="15.33203125" style="7" bestFit="1" customWidth="1"/>
    <col min="10" max="10" width="12.33203125" style="2" bestFit="1" customWidth="1"/>
    <col min="11" max="16384" width="8.88671875" style="2"/>
  </cols>
  <sheetData>
    <row r="1" spans="1:10" s="1" customFormat="1" x14ac:dyDescent="0.3">
      <c r="A1" s="1" t="s">
        <v>21</v>
      </c>
      <c r="I1" s="22"/>
    </row>
    <row r="2" spans="1:10" s="1" customFormat="1" x14ac:dyDescent="0.3">
      <c r="A2" s="1" t="s">
        <v>22</v>
      </c>
      <c r="I2" s="22"/>
    </row>
    <row r="3" spans="1:10" s="1" customFormat="1" x14ac:dyDescent="0.3">
      <c r="I3" s="22"/>
    </row>
    <row r="4" spans="1:10" ht="46.8" x14ac:dyDescent="0.3">
      <c r="A4" s="1" t="s">
        <v>0</v>
      </c>
      <c r="C4" s="3" t="s">
        <v>1</v>
      </c>
      <c r="E4" s="4" t="s">
        <v>2</v>
      </c>
      <c r="I4" s="5" t="s">
        <v>3</v>
      </c>
      <c r="J4" s="6" t="s">
        <v>4</v>
      </c>
    </row>
    <row r="5" spans="1:10" x14ac:dyDescent="0.3">
      <c r="B5" s="2" t="s">
        <v>5</v>
      </c>
      <c r="C5" s="2" t="s">
        <v>6</v>
      </c>
    </row>
    <row r="6" spans="1:10" x14ac:dyDescent="0.3">
      <c r="A6" s="2">
        <v>2015</v>
      </c>
      <c r="B6" s="8" t="s">
        <v>7</v>
      </c>
      <c r="C6" s="8" t="s">
        <v>8</v>
      </c>
      <c r="H6" s="9">
        <v>41974</v>
      </c>
      <c r="I6" s="7">
        <v>4550150.26</v>
      </c>
    </row>
    <row r="7" spans="1:10" x14ac:dyDescent="0.3">
      <c r="A7" s="10" t="s">
        <v>9</v>
      </c>
      <c r="B7" s="11">
        <f>-(I7-I6)/1000</f>
        <v>-593.00535000000059</v>
      </c>
      <c r="C7" s="12">
        <v>786.04773999999998</v>
      </c>
      <c r="E7" s="13">
        <f>+B7+C7</f>
        <v>193.04238999999939</v>
      </c>
      <c r="H7" s="9">
        <v>42005</v>
      </c>
      <c r="I7" s="7">
        <v>5143155.6100000003</v>
      </c>
      <c r="J7" s="14">
        <f>I6-I7</f>
        <v>-593005.35000000056</v>
      </c>
    </row>
    <row r="8" spans="1:10" x14ac:dyDescent="0.3">
      <c r="A8" s="10" t="s">
        <v>10</v>
      </c>
      <c r="B8" s="11">
        <f t="shared" ref="B8:B18" si="0">-(I8-I7)/1000</f>
        <v>-542.38571000000002</v>
      </c>
      <c r="C8" s="12">
        <v>721.35464000000002</v>
      </c>
      <c r="E8" s="13">
        <f t="shared" ref="E8:E18" si="1">+B8+C8</f>
        <v>178.96893</v>
      </c>
      <c r="H8" s="9">
        <v>42036</v>
      </c>
      <c r="I8" s="7">
        <v>5685541.3200000003</v>
      </c>
      <c r="J8" s="14">
        <f t="shared" ref="J8:J18" si="2">I7-I8</f>
        <v>-542385.71</v>
      </c>
    </row>
    <row r="9" spans="1:10" x14ac:dyDescent="0.3">
      <c r="A9" s="10" t="s">
        <v>11</v>
      </c>
      <c r="B9" s="11">
        <f t="shared" si="0"/>
        <v>-592.61612999999988</v>
      </c>
      <c r="C9" s="12">
        <v>784.30409999999995</v>
      </c>
      <c r="E9" s="13">
        <f t="shared" si="1"/>
        <v>191.68797000000006</v>
      </c>
      <c r="H9" s="9">
        <v>42064</v>
      </c>
      <c r="I9" s="7">
        <v>6278157.4500000002</v>
      </c>
      <c r="J9" s="14">
        <f t="shared" si="2"/>
        <v>-592616.12999999989</v>
      </c>
    </row>
    <row r="10" spans="1:10" x14ac:dyDescent="0.3">
      <c r="A10" s="10" t="s">
        <v>12</v>
      </c>
      <c r="B10" s="11">
        <f t="shared" si="0"/>
        <v>-590.10701999999958</v>
      </c>
      <c r="C10" s="12">
        <v>794.76139000000001</v>
      </c>
      <c r="E10" s="13">
        <f t="shared" si="1"/>
        <v>204.65437000000043</v>
      </c>
      <c r="H10" s="9">
        <v>42095</v>
      </c>
      <c r="I10" s="7">
        <v>6868264.4699999997</v>
      </c>
      <c r="J10" s="14">
        <f t="shared" si="2"/>
        <v>-590107.01999999955</v>
      </c>
    </row>
    <row r="11" spans="1:10" x14ac:dyDescent="0.3">
      <c r="A11" s="10" t="s">
        <v>13</v>
      </c>
      <c r="B11" s="11">
        <f t="shared" si="0"/>
        <v>-265.38101000000069</v>
      </c>
      <c r="C11" s="12">
        <v>808.22243999999989</v>
      </c>
      <c r="E11" s="13">
        <f t="shared" si="1"/>
        <v>542.84142999999926</v>
      </c>
      <c r="H11" s="9">
        <v>42125</v>
      </c>
      <c r="I11" s="7">
        <v>7133645.4800000004</v>
      </c>
      <c r="J11" s="14">
        <f t="shared" si="2"/>
        <v>-265381.01000000071</v>
      </c>
    </row>
    <row r="12" spans="1:10" x14ac:dyDescent="0.3">
      <c r="A12" s="10" t="s">
        <v>14</v>
      </c>
      <c r="B12" s="11">
        <f t="shared" si="0"/>
        <v>6679.8331100000005</v>
      </c>
      <c r="C12" s="12">
        <v>792.06727000000001</v>
      </c>
      <c r="E12" s="13">
        <f t="shared" si="1"/>
        <v>7471.900380000001</v>
      </c>
      <c r="H12" s="9">
        <v>42156</v>
      </c>
      <c r="I12" s="7">
        <v>453812.37</v>
      </c>
      <c r="J12" s="14">
        <f t="shared" si="2"/>
        <v>6679833.1100000003</v>
      </c>
    </row>
    <row r="13" spans="1:10" x14ac:dyDescent="0.3">
      <c r="A13" s="10" t="s">
        <v>15</v>
      </c>
      <c r="B13" s="11">
        <f t="shared" si="0"/>
        <v>-817.51738999999998</v>
      </c>
      <c r="C13" s="12">
        <v>851.82749000000001</v>
      </c>
      <c r="E13" s="13">
        <f t="shared" si="1"/>
        <v>34.310100000000034</v>
      </c>
      <c r="H13" s="9">
        <v>42186</v>
      </c>
      <c r="I13" s="7">
        <v>1271329.76</v>
      </c>
      <c r="J13" s="14">
        <f t="shared" si="2"/>
        <v>-817517.39</v>
      </c>
    </row>
    <row r="14" spans="1:10" x14ac:dyDescent="0.3">
      <c r="A14" s="10" t="s">
        <v>16</v>
      </c>
      <c r="B14" s="11">
        <f t="shared" si="0"/>
        <v>-706.57556000000011</v>
      </c>
      <c r="C14" s="12">
        <v>763.85049000000004</v>
      </c>
      <c r="E14" s="13">
        <f t="shared" si="1"/>
        <v>57.274929999999927</v>
      </c>
      <c r="H14" s="9">
        <v>42217</v>
      </c>
      <c r="I14" s="7">
        <v>1977905.32</v>
      </c>
      <c r="J14" s="14">
        <f t="shared" si="2"/>
        <v>-706575.56</v>
      </c>
    </row>
    <row r="15" spans="1:10" x14ac:dyDescent="0.3">
      <c r="A15" s="10" t="s">
        <v>17</v>
      </c>
      <c r="B15" s="11">
        <f t="shared" si="0"/>
        <v>-707.07955000000004</v>
      </c>
      <c r="C15" s="12">
        <v>788.40598</v>
      </c>
      <c r="E15" s="13">
        <f t="shared" si="1"/>
        <v>81.326429999999959</v>
      </c>
      <c r="H15" s="9">
        <v>42248</v>
      </c>
      <c r="I15" s="7">
        <v>2684984.87</v>
      </c>
      <c r="J15" s="14">
        <f t="shared" si="2"/>
        <v>-707079.55</v>
      </c>
    </row>
    <row r="16" spans="1:10" x14ac:dyDescent="0.3">
      <c r="A16" s="10" t="s">
        <v>18</v>
      </c>
      <c r="B16" s="11">
        <f t="shared" si="0"/>
        <v>-717.62049999999999</v>
      </c>
      <c r="C16" s="12">
        <v>813.71708999999998</v>
      </c>
      <c r="E16" s="13">
        <f t="shared" si="1"/>
        <v>96.096589999999992</v>
      </c>
      <c r="H16" s="9">
        <v>42278</v>
      </c>
      <c r="I16" s="7">
        <v>3402605.37</v>
      </c>
      <c r="J16" s="14">
        <f t="shared" si="2"/>
        <v>-717620.5</v>
      </c>
    </row>
    <row r="17" spans="1:19" x14ac:dyDescent="0.3">
      <c r="A17" s="10" t="s">
        <v>19</v>
      </c>
      <c r="B17" s="11">
        <f t="shared" si="0"/>
        <v>-648.82569999999976</v>
      </c>
      <c r="C17" s="12">
        <v>776.87639000000001</v>
      </c>
      <c r="E17" s="13">
        <f t="shared" si="1"/>
        <v>128.05069000000026</v>
      </c>
      <c r="H17" s="9">
        <v>42309</v>
      </c>
      <c r="I17" s="7">
        <v>4051431.07</v>
      </c>
      <c r="J17" s="14">
        <f t="shared" si="2"/>
        <v>-648825.69999999972</v>
      </c>
    </row>
    <row r="18" spans="1:19" x14ac:dyDescent="0.3">
      <c r="A18" s="10" t="s">
        <v>20</v>
      </c>
      <c r="B18" s="15">
        <f t="shared" si="0"/>
        <v>-642.90535999999986</v>
      </c>
      <c r="C18" s="16">
        <v>791.05959999999993</v>
      </c>
      <c r="E18" s="17">
        <f t="shared" si="1"/>
        <v>148.15424000000007</v>
      </c>
      <c r="H18" s="9">
        <v>42339</v>
      </c>
      <c r="I18" s="7">
        <v>4694336.43</v>
      </c>
      <c r="J18" s="14">
        <f t="shared" si="2"/>
        <v>-642905.35999999987</v>
      </c>
    </row>
    <row r="19" spans="1:19" x14ac:dyDescent="0.3">
      <c r="B19" s="11">
        <f>SUM(B7:B18)</f>
        <v>-144.18616999999995</v>
      </c>
      <c r="C19" s="11">
        <f>SUM(C7:C18)</f>
        <v>9472.4946199999995</v>
      </c>
      <c r="E19" s="11">
        <f>SUM(E7:E18)</f>
        <v>9328.3084499999986</v>
      </c>
      <c r="F19" s="18"/>
      <c r="G19" s="12"/>
      <c r="H19" s="12"/>
      <c r="I19" s="19"/>
      <c r="J19" s="12"/>
      <c r="K19" s="12"/>
      <c r="L19" s="12"/>
      <c r="M19" s="12"/>
      <c r="N19" s="12"/>
      <c r="O19" s="12"/>
      <c r="P19" s="12"/>
      <c r="Q19" s="12"/>
      <c r="R19" s="12"/>
      <c r="S19" s="18"/>
    </row>
    <row r="20" spans="1:19" x14ac:dyDescent="0.3">
      <c r="F20" s="18"/>
      <c r="G20" s="18"/>
      <c r="H20" s="18"/>
      <c r="I20" s="20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s="18" customFormat="1" x14ac:dyDescent="0.3">
      <c r="A21" s="12"/>
      <c r="B21" s="12"/>
      <c r="C21" s="12"/>
      <c r="D21" s="12"/>
      <c r="E21" s="12"/>
      <c r="F21" s="12"/>
      <c r="G21" s="12"/>
      <c r="H21" s="12"/>
      <c r="I21" s="19"/>
      <c r="J21" s="12"/>
      <c r="K21" s="12"/>
      <c r="L21" s="12"/>
    </row>
    <row r="22" spans="1:19" x14ac:dyDescent="0.3">
      <c r="F22" s="18"/>
      <c r="G22" s="18"/>
      <c r="H22" s="18"/>
      <c r="I22" s="20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x14ac:dyDescent="0.3">
      <c r="F23" s="12"/>
      <c r="G23" s="21"/>
      <c r="H23" s="18"/>
      <c r="I23" s="20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x14ac:dyDescent="0.3">
      <c r="F24" s="12"/>
      <c r="G24" s="21"/>
      <c r="H24" s="18"/>
      <c r="I24" s="20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x14ac:dyDescent="0.3">
      <c r="F25" s="12"/>
      <c r="G25" s="21"/>
      <c r="H25" s="18"/>
      <c r="I25" s="20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x14ac:dyDescent="0.3">
      <c r="F26" s="12"/>
      <c r="G26" s="21"/>
      <c r="H26" s="18"/>
      <c r="I26" s="20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x14ac:dyDescent="0.3">
      <c r="F27" s="12"/>
      <c r="G27" s="21"/>
      <c r="H27" s="18"/>
      <c r="I27" s="20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x14ac:dyDescent="0.3">
      <c r="F28" s="12"/>
      <c r="G28" s="21"/>
      <c r="H28" s="18"/>
      <c r="I28" s="20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x14ac:dyDescent="0.3">
      <c r="F29" s="12"/>
      <c r="G29" s="21"/>
      <c r="H29" s="18"/>
      <c r="I29" s="20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x14ac:dyDescent="0.3">
      <c r="F30" s="12"/>
      <c r="G30" s="21"/>
      <c r="H30" s="18"/>
      <c r="I30" s="20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x14ac:dyDescent="0.3">
      <c r="F31" s="12"/>
      <c r="G31" s="21"/>
      <c r="H31" s="18"/>
      <c r="I31" s="20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x14ac:dyDescent="0.3">
      <c r="F32" s="12"/>
      <c r="G32" s="21"/>
      <c r="H32" s="18"/>
      <c r="I32" s="20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6:19" x14ac:dyDescent="0.3">
      <c r="F33" s="12"/>
      <c r="G33" s="21"/>
      <c r="H33" s="18"/>
      <c r="I33" s="20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6:19" x14ac:dyDescent="0.3">
      <c r="F34" s="12"/>
      <c r="G34" s="21"/>
      <c r="H34" s="18"/>
      <c r="I34" s="20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6:19" x14ac:dyDescent="0.3">
      <c r="F35" s="18"/>
      <c r="G35" s="18"/>
      <c r="H35" s="18"/>
      <c r="I35" s="20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6:19" x14ac:dyDescent="0.3">
      <c r="F36" s="18"/>
      <c r="G36" s="18"/>
      <c r="H36" s="18"/>
      <c r="I36" s="20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6:19" x14ac:dyDescent="0.3">
      <c r="F37" s="18"/>
      <c r="G37" s="18"/>
      <c r="H37" s="18"/>
      <c r="I37" s="20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6:19" x14ac:dyDescent="0.3">
      <c r="F38" s="18"/>
      <c r="G38" s="18"/>
      <c r="H38" s="18"/>
      <c r="I38" s="20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6:19" x14ac:dyDescent="0.3">
      <c r="F39" s="18"/>
      <c r="G39" s="18"/>
      <c r="H39" s="18"/>
      <c r="I39" s="20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6:19" x14ac:dyDescent="0.3">
      <c r="F40" s="18"/>
      <c r="G40" s="18"/>
      <c r="H40" s="18"/>
      <c r="I40" s="20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6:19" x14ac:dyDescent="0.3">
      <c r="F41" s="18"/>
      <c r="G41" s="18"/>
      <c r="H41" s="18"/>
      <c r="I41" s="20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6:19" x14ac:dyDescent="0.3">
      <c r="F42" s="18"/>
      <c r="G42" s="18"/>
      <c r="H42" s="18"/>
      <c r="I42" s="20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6:19" x14ac:dyDescent="0.3">
      <c r="F43" s="18"/>
      <c r="G43" s="18"/>
      <c r="H43" s="18"/>
      <c r="I43" s="20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6:19" x14ac:dyDescent="0.3">
      <c r="F44" s="18"/>
      <c r="G44" s="18"/>
      <c r="H44" s="18"/>
      <c r="I44" s="20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6:19" ht="15.75" x14ac:dyDescent="0.25">
      <c r="F45" s="18"/>
      <c r="G45" s="18"/>
      <c r="H45" s="18"/>
      <c r="I45" s="20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6:19" ht="15.75" x14ac:dyDescent="0.25">
      <c r="F46" s="18"/>
      <c r="G46" s="18"/>
      <c r="H46" s="18"/>
      <c r="I46" s="20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6:19" x14ac:dyDescent="0.3">
      <c r="F47" s="18"/>
      <c r="G47" s="18"/>
      <c r="H47" s="18"/>
      <c r="I47" s="20"/>
      <c r="J47" s="18"/>
      <c r="K47" s="18"/>
      <c r="L47" s="18"/>
      <c r="M47" s="18"/>
      <c r="N47" s="18"/>
      <c r="O47" s="18"/>
      <c r="P47" s="18"/>
      <c r="Q47" s="18"/>
      <c r="R47" s="18"/>
      <c r="S47" s="18"/>
    </row>
  </sheetData>
  <pageMargins left="0.7" right="0.7" top="0.75" bottom="0.75" header="0.3" footer="0.3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DD8CDD-9B6C-4E94-BB33-EE64DC358B59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43931061-F985-4BAC-8C97-F207747745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275909-1DEF-4053-AD0C-5FA7DDB976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Column 9 Actual Payments &amp; cred</vt:lpstr>
      <vt:lpstr>'Column 9 Actual Payments &amp; cred'!Print_Area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2016-04-11T14:55:24Z</dcterms:created>
  <dcterms:modified xsi:type="dcterms:W3CDTF">2016-04-17T20:18:47Z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