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68" yWindow="192" windowWidth="8016" windowHeight="3288"/>
  </bookViews>
  <sheets>
    <sheet name="Ledger Income Statement - FERC" sheetId="5" r:id="rId1"/>
    <sheet name="Ledger Balance Sheet - FERC" sheetId="4" r:id="rId2"/>
  </sheets>
  <definedNames>
    <definedName name="_xlnm.Print_Area" localSheetId="1">'Ledger Balance Sheet - FERC'!$B$8:$O$11</definedName>
    <definedName name="_xlnm.Print_Area" localSheetId="0">'Ledger Income Statement - FERC'!$B$8:$N$15</definedName>
    <definedName name="_xlnm.Print_Titles" localSheetId="1">'Ledger Balance Sheet - FERC'!$A:$A,'Ledger Balance Sheet - FERC'!$4:$6</definedName>
    <definedName name="_xlnm.Print_Titles" localSheetId="0">'Ledger Income Statement - FERC'!$A:$A,'Ledger Income Statement - FERC'!$4:$6</definedName>
  </definedNames>
  <calcPr calcId="145621"/>
</workbook>
</file>

<file path=xl/calcChain.xml><?xml version="1.0" encoding="utf-8"?>
<calcChain xmlns="http://schemas.openxmlformats.org/spreadsheetml/2006/main">
  <c r="O8" i="4" l="1"/>
  <c r="N9" i="5" l="1"/>
  <c r="N10" i="5"/>
  <c r="N11" i="5"/>
  <c r="N12" i="5"/>
  <c r="N13" i="5"/>
  <c r="N14" i="5"/>
  <c r="N15" i="5"/>
  <c r="N8" i="5"/>
</calcChain>
</file>

<file path=xl/sharedStrings.xml><?xml version="1.0" encoding="utf-8"?>
<sst xmlns="http://schemas.openxmlformats.org/spreadsheetml/2006/main" count="48" uniqueCount="33">
  <si>
    <t>FPLM: 2016 Rate Case v3</t>
  </si>
  <si>
    <t>Florida Power &amp; Light 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</si>
  <si>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</si>
  <si>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</si>
  <si>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</si>
  <si>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</si>
  <si>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</si>
  <si>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</si>
  <si>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</si>
  <si>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</si>
  <si>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</si>
  <si>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</si>
  <si>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</si>
  <si>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</si>
  <si>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</si>
  <si>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 xml:space="preserve">     ^:[      Notes Payable]</t>
  </si>
  <si>
    <t xml:space="preserve">     ^:[         231-Notes Payable]</t>
  </si>
  <si>
    <t xml:space="preserve">     ^:[            9231200: Notes Payable]</t>
  </si>
  <si>
    <t xml:space="preserve">     ^:[            9231800: Notes Payable-Term Loan]</t>
  </si>
  <si>
    <t xml:space="preserve">     ^:[         Other Interest Expense (431)]</t>
  </si>
  <si>
    <t xml:space="preserve">     ^:[            431-Other Interest Expense]</t>
  </si>
  <si>
    <t xml:space="preserve">     ^:[               9431040: Other Interest Expense]</t>
  </si>
  <si>
    <t xml:space="preserve">     ^:[               9431100: Other Interest Exp-Customer Deposits]</t>
  </si>
  <si>
    <t xml:space="preserve">     ^:[               9431470: Other Interest Exp-Wholesale Refunds]</t>
  </si>
  <si>
    <t xml:space="preserve">     ^:[               9431510: Other Interest Exp-Promissory Notes/Commc Paper]</t>
  </si>
  <si>
    <t xml:space="preserve">     ^:[               9431520: Other Interest Exp-Tax Audits]</t>
  </si>
  <si>
    <t xml:space="preserve">     ^:[               9431535: Other Interest Exp-Commitment Fees]</t>
  </si>
  <si>
    <t xml:space="preserve">     ^:[               9431800: Other Interest Exp-Term Loan]</t>
  </si>
  <si>
    <t>Year 2016</t>
  </si>
  <si>
    <t>13 MTH AVG</t>
  </si>
  <si>
    <t>OPC 013457</t>
  </si>
  <si>
    <t>FPL RC-16</t>
  </si>
  <si>
    <t>OPC 013458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</si>
</sst>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4" fontId="20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 wrapText="1"/>
    </xf>
    <xf numFmtId="164" fontId="21" fillId="0" borderId="0" xfId="0" applyNumberFormat="1" applyFont="1" applyFill="1" applyAlignment="1">
      <alignment horizontal="left"/>
    </xf>
    <xf numFmtId="164" fontId="18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left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CCCCCC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sqref="A1:A2"/>
    </sheetView>
  </sheetViews>
  <sheetFormatPr defaultColWidth="8.88671875" defaultRowHeight="10.199999999999999" x14ac:dyDescent="0.2"/>
  <cols>
    <col min="1" max="1" width="55.44140625" style="2" customWidth="1"/>
    <col min="2" max="7" width="8.88671875" style="1" customWidth="1"/>
    <col min="8" max="9" width="10.88671875" style="1" customWidth="1"/>
    <col min="10" max="13" width="8.88671875" style="1" customWidth="1"/>
    <col min="14" max="14" width="9.6640625" style="1" customWidth="1"/>
    <col min="15" max="16384" width="8.88671875" style="1"/>
  </cols>
  <sheetData>
    <row r="1" spans="1:14" s="13" customFormat="1" ht="12.6" customHeight="1" x14ac:dyDescent="0.2">
      <c r="A1" s="12" t="s">
        <v>30</v>
      </c>
    </row>
    <row r="2" spans="1:14" s="13" customFormat="1" ht="12.6" customHeight="1" x14ac:dyDescent="0.2">
      <c r="A2" s="12" t="s">
        <v>31</v>
      </c>
    </row>
    <row r="3" spans="1:14" s="13" customFormat="1" ht="12.6" customHeight="1" x14ac:dyDescent="0.2">
      <c r="A3" s="12"/>
    </row>
    <row r="4" spans="1:14" s="3" customFormat="1" ht="9" customHeight="1" x14ac:dyDescent="0.2">
      <c r="A4" s="4"/>
    </row>
    <row r="5" spans="1:14" s="3" customFormat="1" ht="13.8" x14ac:dyDescent="0.3">
      <c r="A5" s="6" t="s">
        <v>0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28</v>
      </c>
    </row>
    <row r="6" spans="1:14" s="3" customFormat="1" x14ac:dyDescent="0.2">
      <c r="A6" s="4"/>
    </row>
    <row r="7" spans="1:14" x14ac:dyDescent="0.2">
      <c r="A7" s="5" t="s">
        <v>1</v>
      </c>
    </row>
    <row r="8" spans="1:14" s="8" customFormat="1" ht="13.8" x14ac:dyDescent="0.3">
      <c r="A8" s="7" t="s">
        <v>19</v>
      </c>
      <c r="B8" s="8">
        <v>1834626.3094027401</v>
      </c>
      <c r="C8" s="8">
        <v>1823182.38187956</v>
      </c>
      <c r="D8" s="8">
        <v>1882484.65333426</v>
      </c>
      <c r="E8" s="8">
        <v>1844200.3439490399</v>
      </c>
      <c r="F8" s="8">
        <v>1816984.41086185</v>
      </c>
      <c r="G8" s="8">
        <v>1883520.6714433799</v>
      </c>
      <c r="H8" s="8">
        <v>1888149.842258</v>
      </c>
      <c r="I8" s="8">
        <v>1787367.2264580601</v>
      </c>
      <c r="J8" s="8">
        <v>1470930.2083860899</v>
      </c>
      <c r="K8" s="8">
        <v>1421645.3778625301</v>
      </c>
      <c r="L8" s="8">
        <v>1475279.22956427</v>
      </c>
      <c r="M8" s="8">
        <v>1565163.3732853101</v>
      </c>
      <c r="N8" s="8">
        <f>SUM(B8:M8)</f>
        <v>20693534.028685093</v>
      </c>
    </row>
    <row r="9" spans="1:14" s="8" customFormat="1" x14ac:dyDescent="0.2">
      <c r="A9" s="9" t="s">
        <v>20</v>
      </c>
      <c r="B9" s="8">
        <v>1834626.3094027401</v>
      </c>
      <c r="C9" s="8">
        <v>1823182.38187956</v>
      </c>
      <c r="D9" s="8">
        <v>1882484.65333426</v>
      </c>
      <c r="E9" s="8">
        <v>1844200.3439490399</v>
      </c>
      <c r="F9" s="8">
        <v>1816984.41086185</v>
      </c>
      <c r="G9" s="8">
        <v>1883520.6714433799</v>
      </c>
      <c r="H9" s="8">
        <v>1888149.842258</v>
      </c>
      <c r="I9" s="8">
        <v>1787367.2264580601</v>
      </c>
      <c r="J9" s="8">
        <v>1470930.2083860899</v>
      </c>
      <c r="K9" s="8">
        <v>1421645.3778625301</v>
      </c>
      <c r="L9" s="8">
        <v>1475279.22956427</v>
      </c>
      <c r="M9" s="8">
        <v>1565163.3732853101</v>
      </c>
      <c r="N9" s="8">
        <f t="shared" ref="N9:N15" si="0">SUM(B9:M9)</f>
        <v>20693534.028685093</v>
      </c>
    </row>
    <row r="10" spans="1:14" s="8" customFormat="1" x14ac:dyDescent="0.2">
      <c r="A10" s="9" t="s">
        <v>21</v>
      </c>
      <c r="B10" s="8">
        <v>7904</v>
      </c>
      <c r="C10" s="8">
        <v>7904</v>
      </c>
      <c r="D10" s="8">
        <v>7904</v>
      </c>
      <c r="E10" s="8">
        <v>7904</v>
      </c>
      <c r="F10" s="8">
        <v>7904</v>
      </c>
      <c r="G10" s="8">
        <v>7904</v>
      </c>
      <c r="H10" s="8">
        <v>7904</v>
      </c>
      <c r="I10" s="8">
        <v>7904</v>
      </c>
      <c r="J10" s="8">
        <v>7904</v>
      </c>
      <c r="K10" s="8">
        <v>7904</v>
      </c>
      <c r="L10" s="8">
        <v>7904</v>
      </c>
      <c r="M10" s="8">
        <v>7904</v>
      </c>
      <c r="N10" s="8">
        <f t="shared" si="0"/>
        <v>94848</v>
      </c>
    </row>
    <row r="11" spans="1:14" s="8" customFormat="1" x14ac:dyDescent="0.2">
      <c r="A11" s="9" t="s">
        <v>22</v>
      </c>
      <c r="B11" s="8">
        <v>797548.60283199896</v>
      </c>
      <c r="C11" s="8">
        <v>795997.96439305297</v>
      </c>
      <c r="D11" s="8">
        <v>794447.32595410396</v>
      </c>
      <c r="E11" s="8">
        <v>792896.68751515704</v>
      </c>
      <c r="F11" s="8">
        <v>791346.04907621106</v>
      </c>
      <c r="G11" s="8">
        <v>789795.41063726402</v>
      </c>
      <c r="H11" s="8">
        <v>788244.77219831501</v>
      </c>
      <c r="I11" s="8">
        <v>786694.13375936903</v>
      </c>
      <c r="J11" s="8">
        <v>785143.49532042199</v>
      </c>
      <c r="K11" s="8">
        <v>783592.85688147496</v>
      </c>
      <c r="L11" s="8">
        <v>782042.21844252595</v>
      </c>
      <c r="M11" s="8">
        <v>780491.58000357996</v>
      </c>
      <c r="N11" s="8">
        <f t="shared" si="0"/>
        <v>9468241.0970134754</v>
      </c>
    </row>
    <row r="12" spans="1:14" s="8" customFormat="1" x14ac:dyDescent="0.2">
      <c r="A12" s="9" t="s">
        <v>23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f t="shared" si="0"/>
        <v>0</v>
      </c>
    </row>
    <row r="13" spans="1:14" s="10" customFormat="1" ht="13.8" x14ac:dyDescent="0.3">
      <c r="A13" s="7" t="s">
        <v>24</v>
      </c>
      <c r="B13" s="10">
        <v>269303.55514259101</v>
      </c>
      <c r="C13" s="10">
        <v>259410.26605835999</v>
      </c>
      <c r="D13" s="10">
        <v>295263.17595200799</v>
      </c>
      <c r="E13" s="10">
        <v>258529.50500573599</v>
      </c>
      <c r="F13" s="10">
        <v>232864.21035748499</v>
      </c>
      <c r="G13" s="10">
        <v>300951.10937795998</v>
      </c>
      <c r="H13" s="10">
        <v>307130.91863153502</v>
      </c>
      <c r="I13" s="10">
        <v>215043.94127054</v>
      </c>
      <c r="J13" s="10">
        <v>209505.561637515</v>
      </c>
      <c r="K13" s="10">
        <v>161771.36955290701</v>
      </c>
      <c r="L13" s="10">
        <v>216955.85969359599</v>
      </c>
      <c r="M13" s="10">
        <v>308390.64185357798</v>
      </c>
      <c r="N13" s="10">
        <f t="shared" si="0"/>
        <v>3035120.1145338109</v>
      </c>
    </row>
    <row r="14" spans="1:14" s="8" customFormat="1" x14ac:dyDescent="0.2">
      <c r="A14" s="9" t="s">
        <v>25</v>
      </c>
      <c r="B14" s="8">
        <v>315472.44</v>
      </c>
      <c r="C14" s="8">
        <v>315472.44</v>
      </c>
      <c r="D14" s="8">
        <v>315472.44</v>
      </c>
      <c r="E14" s="8">
        <v>315472.44</v>
      </c>
      <c r="F14" s="8">
        <v>315472.44</v>
      </c>
      <c r="G14" s="8">
        <v>315472.44</v>
      </c>
      <c r="H14" s="8">
        <v>315472.44</v>
      </c>
      <c r="I14" s="8">
        <v>308327.44</v>
      </c>
      <c r="J14" s="8">
        <v>-1020.56</v>
      </c>
      <c r="K14" s="8">
        <v>-1020.56</v>
      </c>
      <c r="L14" s="8">
        <v>-1020.56</v>
      </c>
      <c r="M14" s="8">
        <v>-1020.56</v>
      </c>
      <c r="N14" s="8">
        <f t="shared" si="0"/>
        <v>2512552.2799999998</v>
      </c>
    </row>
    <row r="15" spans="1:14" s="10" customFormat="1" ht="13.8" x14ac:dyDescent="0.3">
      <c r="A15" s="7" t="s">
        <v>26</v>
      </c>
      <c r="B15" s="10">
        <v>444397.71142815403</v>
      </c>
      <c r="C15" s="10">
        <v>444397.71142815403</v>
      </c>
      <c r="D15" s="10">
        <v>469397.71142815403</v>
      </c>
      <c r="E15" s="10">
        <v>469397.71142815403</v>
      </c>
      <c r="F15" s="10">
        <v>469397.71142815403</v>
      </c>
      <c r="G15" s="10">
        <v>469397.71142815403</v>
      </c>
      <c r="H15" s="10">
        <v>469397.71142815403</v>
      </c>
      <c r="I15" s="10">
        <v>469397.71142815403</v>
      </c>
      <c r="J15" s="10">
        <v>469397.71142815403</v>
      </c>
      <c r="K15" s="10">
        <v>469397.71142815403</v>
      </c>
      <c r="L15" s="10">
        <v>469397.71142815403</v>
      </c>
      <c r="M15" s="10">
        <v>469397.71142815403</v>
      </c>
      <c r="N15" s="10">
        <f t="shared" si="0"/>
        <v>5582772.5371378502</v>
      </c>
    </row>
    <row r="16" spans="1:14" s="8" customFormat="1" x14ac:dyDescent="0.2">
      <c r="A16" s="9" t="s">
        <v>27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</sheetData>
  <pageMargins left="0.34" right="0.35" top="1" bottom="1" header="0.5" footer="0.5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workbookViewId="0">
      <selection activeCell="A2" sqref="A1:A2"/>
    </sheetView>
  </sheetViews>
  <sheetFormatPr defaultColWidth="8.88671875" defaultRowHeight="10.199999999999999" x14ac:dyDescent="0.2"/>
  <cols>
    <col min="1" max="1" width="34.44140625" style="2" customWidth="1"/>
    <col min="2" max="2" width="11.33203125" style="1" bestFit="1" customWidth="1"/>
    <col min="3" max="15" width="10" style="1" bestFit="1" customWidth="1"/>
    <col min="16" max="16384" width="8.88671875" style="1"/>
  </cols>
  <sheetData>
    <row r="1" spans="1:15" x14ac:dyDescent="0.2">
      <c r="A1" s="12" t="s">
        <v>32</v>
      </c>
    </row>
    <row r="2" spans="1:15" x14ac:dyDescent="0.2">
      <c r="A2" s="12" t="s">
        <v>31</v>
      </c>
    </row>
    <row r="4" spans="1:15" s="3" customFormat="1" x14ac:dyDescent="0.2">
      <c r="A4" s="4"/>
    </row>
    <row r="5" spans="1:15" s="3" customFormat="1" ht="13.8" x14ac:dyDescent="0.3">
      <c r="A5" s="6" t="s">
        <v>0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29</v>
      </c>
    </row>
    <row r="6" spans="1:15" s="3" customFormat="1" x14ac:dyDescent="0.2">
      <c r="A6" s="4"/>
    </row>
    <row r="7" spans="1:15" x14ac:dyDescent="0.2">
      <c r="A7" s="5" t="s">
        <v>1</v>
      </c>
    </row>
    <row r="8" spans="1:15" s="10" customFormat="1" x14ac:dyDescent="0.2">
      <c r="A8" s="11" t="s">
        <v>15</v>
      </c>
      <c r="B8" s="10">
        <v>1019228220.2744499</v>
      </c>
      <c r="C8" s="10">
        <v>672288483.055089</v>
      </c>
      <c r="D8" s="10">
        <v>841043161.42732298</v>
      </c>
      <c r="E8" s="10">
        <v>676694303.30778003</v>
      </c>
      <c r="F8" s="10">
        <v>530447354.30655599</v>
      </c>
      <c r="G8" s="10">
        <v>475626641.83739603</v>
      </c>
      <c r="H8" s="10">
        <v>737885895.97696102</v>
      </c>
      <c r="I8" s="10">
        <v>425856138.62311202</v>
      </c>
      <c r="J8" s="10">
        <v>338971156.94490498</v>
      </c>
      <c r="K8" s="10">
        <v>358218732.03185201</v>
      </c>
      <c r="L8" s="10">
        <v>147119400.11311501</v>
      </c>
      <c r="M8" s="10">
        <v>494603625.84773302</v>
      </c>
      <c r="N8" s="10">
        <v>361739704.533602</v>
      </c>
      <c r="O8" s="10">
        <f>AVERAGE(B8:N8)</f>
        <v>544594062.94460559</v>
      </c>
    </row>
    <row r="9" spans="1:15" s="8" customFormat="1" x14ac:dyDescent="0.2">
      <c r="A9" s="9" t="s">
        <v>16</v>
      </c>
      <c r="B9" s="8">
        <v>1019228220.2744499</v>
      </c>
      <c r="C9" s="8">
        <v>672288483.055089</v>
      </c>
      <c r="D9" s="8">
        <v>841043161.42732298</v>
      </c>
      <c r="E9" s="8">
        <v>676694303.30778003</v>
      </c>
      <c r="F9" s="8">
        <v>530447354.30655599</v>
      </c>
      <c r="G9" s="8">
        <v>475626641.83739603</v>
      </c>
      <c r="H9" s="8">
        <v>737885895.97696102</v>
      </c>
      <c r="I9" s="8">
        <v>425856138.62311202</v>
      </c>
      <c r="J9" s="8">
        <v>338971156.94490498</v>
      </c>
      <c r="K9" s="8">
        <v>358218732.03185201</v>
      </c>
      <c r="L9" s="8">
        <v>147119400.11311501</v>
      </c>
      <c r="M9" s="8">
        <v>494603625.84773302</v>
      </c>
      <c r="N9" s="8">
        <v>361739704.533602</v>
      </c>
    </row>
    <row r="10" spans="1:15" s="8" customFormat="1" x14ac:dyDescent="0.2">
      <c r="A10" s="9" t="s">
        <v>17</v>
      </c>
      <c r="B10" s="8">
        <v>1019228220.2744499</v>
      </c>
      <c r="C10" s="8">
        <v>672288483.055089</v>
      </c>
      <c r="D10" s="8">
        <v>841043161.42732298</v>
      </c>
      <c r="E10" s="8">
        <v>676694303.30778003</v>
      </c>
      <c r="F10" s="8">
        <v>530447354.30655599</v>
      </c>
      <c r="G10" s="8">
        <v>475626641.83739603</v>
      </c>
      <c r="H10" s="8">
        <v>737885895.97695994</v>
      </c>
      <c r="I10" s="8">
        <v>425856138.62311101</v>
      </c>
      <c r="J10" s="8">
        <v>338971156.94490403</v>
      </c>
      <c r="K10" s="8">
        <v>358218732.03185201</v>
      </c>
      <c r="L10" s="8">
        <v>147119400.113114</v>
      </c>
      <c r="M10" s="8">
        <v>494603625.84773302</v>
      </c>
      <c r="N10" s="8">
        <v>361739704.533602</v>
      </c>
    </row>
    <row r="11" spans="1:15" s="8" customFormat="1" x14ac:dyDescent="0.2">
      <c r="A11" s="9" t="s">
        <v>18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</row>
  </sheetData>
  <pageMargins left="0.32" right="0.26" top="1" bottom="1" header="0.5" footer="0.5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FBEA007C-91B4-4C03-A5C3-1D240B4E3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EA7CFB-863F-4384-85F5-4722023C83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627B61-9FAD-4127-8CBD-9817194FB92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Ledger Income Statement - FERC</vt:lpstr>
      <vt:lpstr>Ledger Balance Sheet - FERC</vt:lpstr>
      <vt:lpstr>'Ledger Balance Sheet - FERC'!Print_Area</vt:lpstr>
      <vt:lpstr>'Ledger Income Statement - FERC'!Print_Area</vt:lpstr>
      <vt:lpstr>'Ledger Balance Sheet - FERC'!Print_Titles</vt:lpstr>
      <vt:lpstr>'Ledger Income Statement - FERC'!Print_Titles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2016-04-11T15:14:23Z</dcterms:created>
  <dcterms:modified xsi:type="dcterms:W3CDTF">2016-04-16T21:05:33Z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