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2" windowHeight="11016"/>
  </bookViews>
  <sheets>
    <sheet name="FPL County Pop" sheetId="2" r:id="rId1"/>
    <sheet name="Fla Counties" sheetId="1" r:id="rId2"/>
    <sheet name="Comparison State vs. Counties" sheetId="3" r:id="rId3"/>
    <sheet name="FPL Population" sheetId="4" r:id="rId4"/>
    <sheet name="FPL Shares" sheetId="5" r:id="rId5"/>
  </sheets>
  <definedNames>
    <definedName name="_xlnm.Print_Area" localSheetId="2">'Comparison State vs. Counties'!$D$13:$L$17</definedName>
    <definedName name="_xlnm.Print_Titles" localSheetId="2">'Comparison State vs. Counties'!$A:$A</definedName>
  </definedNames>
  <calcPr calcId="145621"/>
</workbook>
</file>

<file path=xl/calcChain.xml><?xml version="1.0" encoding="utf-8"?>
<calcChain xmlns="http://schemas.openxmlformats.org/spreadsheetml/2006/main">
  <c r="AC5" i="4" l="1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AL40" i="4"/>
  <c r="AL42" i="4" s="1"/>
  <c r="BF40" i="4"/>
  <c r="BF42" i="4" s="1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H40" i="4"/>
  <c r="H42" i="4" s="1"/>
  <c r="P40" i="4"/>
  <c r="P42" i="4" s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5" i="4"/>
  <c r="C41" i="5"/>
  <c r="B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X40" i="4" l="1"/>
  <c r="X42" i="4" s="1"/>
  <c r="AB40" i="4"/>
  <c r="AB42" i="4" s="1"/>
  <c r="T40" i="4"/>
  <c r="T42" i="4" s="1"/>
  <c r="L40" i="4"/>
  <c r="L42" i="4" s="1"/>
  <c r="D40" i="4"/>
  <c r="D42" i="4" s="1"/>
  <c r="Y40" i="4"/>
  <c r="Y42" i="4" s="1"/>
  <c r="U40" i="4"/>
  <c r="U42" i="4" s="1"/>
  <c r="Q40" i="4"/>
  <c r="Q42" i="4" s="1"/>
  <c r="M40" i="4"/>
  <c r="M42" i="4" s="1"/>
  <c r="I40" i="4"/>
  <c r="I42" i="4" s="1"/>
  <c r="E40" i="4"/>
  <c r="E42" i="4" s="1"/>
  <c r="BR40" i="4"/>
  <c r="BR42" i="4" s="1"/>
  <c r="BN40" i="4"/>
  <c r="BN42" i="4" s="1"/>
  <c r="BJ40" i="4"/>
  <c r="BJ42" i="4" s="1"/>
  <c r="BB40" i="4"/>
  <c r="BB42" i="4" s="1"/>
  <c r="AX40" i="4"/>
  <c r="AX42" i="4" s="1"/>
  <c r="AP40" i="4"/>
  <c r="AP42" i="4" s="1"/>
  <c r="AH40" i="4"/>
  <c r="AH42" i="4" s="1"/>
  <c r="AD40" i="4"/>
  <c r="AD42" i="4" s="1"/>
  <c r="AA40" i="4"/>
  <c r="AA42" i="4" s="1"/>
  <c r="S40" i="4"/>
  <c r="S42" i="4" s="1"/>
  <c r="K40" i="4"/>
  <c r="K42" i="4" s="1"/>
  <c r="C40" i="4"/>
  <c r="C42" i="4" s="1"/>
  <c r="BL40" i="4"/>
  <c r="BL42" i="4" s="1"/>
  <c r="BD40" i="4"/>
  <c r="BD42" i="4" s="1"/>
  <c r="AV40" i="4"/>
  <c r="AV42" i="4" s="1"/>
  <c r="AJ40" i="4"/>
  <c r="AJ42" i="4" s="1"/>
  <c r="V40" i="4"/>
  <c r="V42" i="4" s="1"/>
  <c r="N40" i="4"/>
  <c r="N42" i="4" s="1"/>
  <c r="F40" i="4"/>
  <c r="F42" i="4" s="1"/>
  <c r="BO40" i="4"/>
  <c r="BO42" i="4" s="1"/>
  <c r="BG40" i="4"/>
  <c r="BG42" i="4" s="1"/>
  <c r="AY40" i="4"/>
  <c r="AY42" i="4" s="1"/>
  <c r="AQ40" i="4"/>
  <c r="AQ42" i="4" s="1"/>
  <c r="AI40" i="4"/>
  <c r="AI42" i="4" s="1"/>
  <c r="BQ40" i="4"/>
  <c r="BQ42" i="4" s="1"/>
  <c r="BI40" i="4"/>
  <c r="BI42" i="4" s="1"/>
  <c r="BA40" i="4"/>
  <c r="BA42" i="4" s="1"/>
  <c r="AS40" i="4"/>
  <c r="AS42" i="4" s="1"/>
  <c r="AK40" i="4"/>
  <c r="AK42" i="4" s="1"/>
  <c r="AC40" i="4"/>
  <c r="AC42" i="4" s="1"/>
  <c r="AE40" i="4"/>
  <c r="AE42" i="4" s="1"/>
  <c r="AT40" i="4"/>
  <c r="AT42" i="4" s="1"/>
  <c r="W40" i="4"/>
  <c r="W42" i="4" s="1"/>
  <c r="O40" i="4"/>
  <c r="O42" i="4" s="1"/>
  <c r="G40" i="4"/>
  <c r="G42" i="4" s="1"/>
  <c r="BP40" i="4"/>
  <c r="BP42" i="4" s="1"/>
  <c r="BH40" i="4"/>
  <c r="BH42" i="4" s="1"/>
  <c r="AZ40" i="4"/>
  <c r="AZ42" i="4" s="1"/>
  <c r="AR40" i="4"/>
  <c r="AR42" i="4" s="1"/>
  <c r="AN40" i="4"/>
  <c r="AN42" i="4" s="1"/>
  <c r="AF40" i="4"/>
  <c r="AF42" i="4" s="1"/>
  <c r="Z40" i="4"/>
  <c r="Z42" i="4" s="1"/>
  <c r="R40" i="4"/>
  <c r="R42" i="4" s="1"/>
  <c r="J40" i="4"/>
  <c r="J42" i="4" s="1"/>
  <c r="BS40" i="4"/>
  <c r="BS42" i="4" s="1"/>
  <c r="BK40" i="4"/>
  <c r="BK42" i="4" s="1"/>
  <c r="BC40" i="4"/>
  <c r="BC42" i="4" s="1"/>
  <c r="AU40" i="4"/>
  <c r="AU42" i="4" s="1"/>
  <c r="AM40" i="4"/>
  <c r="AM42" i="4" s="1"/>
  <c r="BM40" i="4"/>
  <c r="BM42" i="4" s="1"/>
  <c r="BE40" i="4"/>
  <c r="BE42" i="4" s="1"/>
  <c r="AW40" i="4"/>
  <c r="AW42" i="4" s="1"/>
  <c r="AO40" i="4"/>
  <c r="AO42" i="4" s="1"/>
  <c r="AG40" i="4"/>
  <c r="AG42" i="4" s="1"/>
  <c r="B40" i="4"/>
  <c r="D41" i="5"/>
  <c r="AR82" i="1"/>
  <c r="AX82" i="1" l="1"/>
  <c r="AY82" i="1"/>
  <c r="AZ82" i="1"/>
  <c r="BA82" i="1"/>
  <c r="BB82" i="1"/>
  <c r="BC82" i="1"/>
  <c r="AS82" i="1"/>
  <c r="AT82" i="1"/>
  <c r="AU82" i="1"/>
  <c r="AV82" i="1"/>
  <c r="AW82" i="1"/>
  <c r="C6" i="3" l="1"/>
  <c r="C7" i="3" s="1"/>
  <c r="D6" i="3"/>
  <c r="D11" i="3" s="1"/>
  <c r="E6" i="3"/>
  <c r="F6" i="3"/>
  <c r="F11" i="3" s="1"/>
  <c r="G6" i="3"/>
  <c r="G7" i="3" s="1"/>
  <c r="H6" i="3"/>
  <c r="H11" i="3" s="1"/>
  <c r="I6" i="3"/>
  <c r="J6" i="3"/>
  <c r="K6" i="3"/>
  <c r="K7" i="3" s="1"/>
  <c r="L6" i="3"/>
  <c r="L11" i="3" s="1"/>
  <c r="M6" i="3"/>
  <c r="N6" i="3"/>
  <c r="O6" i="3"/>
  <c r="O7" i="3" s="1"/>
  <c r="P6" i="3"/>
  <c r="P11" i="3" s="1"/>
  <c r="Q6" i="3"/>
  <c r="R6" i="3"/>
  <c r="S6" i="3"/>
  <c r="S7" i="3" s="1"/>
  <c r="T6" i="3"/>
  <c r="T11" i="3" s="1"/>
  <c r="U6" i="3"/>
  <c r="V6" i="3"/>
  <c r="W6" i="3"/>
  <c r="W7" i="3" s="1"/>
  <c r="X6" i="3"/>
  <c r="X11" i="3" s="1"/>
  <c r="Y6" i="3"/>
  <c r="Z6" i="3"/>
  <c r="AA6" i="3"/>
  <c r="AA7" i="3" s="1"/>
  <c r="AB6" i="3"/>
  <c r="AB11" i="3" s="1"/>
  <c r="AC6" i="3"/>
  <c r="AD6" i="3"/>
  <c r="AE6" i="3"/>
  <c r="AE7" i="3" s="1"/>
  <c r="AF6" i="3"/>
  <c r="AF11" i="3" s="1"/>
  <c r="AG6" i="3"/>
  <c r="AH6" i="3"/>
  <c r="AI6" i="3"/>
  <c r="AI7" i="3" s="1"/>
  <c r="AJ6" i="3"/>
  <c r="AJ11" i="3" s="1"/>
  <c r="AK6" i="3"/>
  <c r="AL6" i="3"/>
  <c r="AM6" i="3"/>
  <c r="AM7" i="3" s="1"/>
  <c r="AN6" i="3"/>
  <c r="AN11" i="3" s="1"/>
  <c r="AO6" i="3"/>
  <c r="AP6" i="3"/>
  <c r="AQ6" i="3"/>
  <c r="AQ7" i="3" s="1"/>
  <c r="AR6" i="3"/>
  <c r="AR11" i="3" s="1"/>
  <c r="AS6" i="3"/>
  <c r="AT6" i="3"/>
  <c r="AU6" i="3"/>
  <c r="AV6" i="3"/>
  <c r="AV11" i="3" s="1"/>
  <c r="AW6" i="3"/>
  <c r="AX6" i="3"/>
  <c r="AY6" i="3"/>
  <c r="AY7" i="3" s="1"/>
  <c r="AZ6" i="3"/>
  <c r="AZ11" i="3" s="1"/>
  <c r="BA6" i="3"/>
  <c r="BB6" i="3"/>
  <c r="BC6" i="3"/>
  <c r="BC7" i="3" s="1"/>
  <c r="BD6" i="3"/>
  <c r="BD11" i="3" s="1"/>
  <c r="BE6" i="3"/>
  <c r="BF6" i="3"/>
  <c r="BG6" i="3"/>
  <c r="BG7" i="3" s="1"/>
  <c r="BH6" i="3"/>
  <c r="BH11" i="3" s="1"/>
  <c r="BI6" i="3"/>
  <c r="BJ6" i="3"/>
  <c r="BK6" i="3"/>
  <c r="BK7" i="3" s="1"/>
  <c r="BL6" i="3"/>
  <c r="BL11" i="3" s="1"/>
  <c r="BM6" i="3"/>
  <c r="BN6" i="3"/>
  <c r="BO6" i="3"/>
  <c r="BO7" i="3" s="1"/>
  <c r="B6" i="3"/>
  <c r="C5" i="3"/>
  <c r="D5" i="3"/>
  <c r="D10" i="3" s="1"/>
  <c r="E5" i="3"/>
  <c r="E10" i="3" s="1"/>
  <c r="F5" i="3"/>
  <c r="B15" i="3" s="1"/>
  <c r="G5" i="3"/>
  <c r="H5" i="3"/>
  <c r="H10" i="3" s="1"/>
  <c r="I5" i="3"/>
  <c r="I10" i="3" s="1"/>
  <c r="J5" i="3"/>
  <c r="K5" i="3"/>
  <c r="L5" i="3"/>
  <c r="L10" i="3" s="1"/>
  <c r="M5" i="3"/>
  <c r="M10" i="3" s="1"/>
  <c r="N5" i="3"/>
  <c r="O5" i="3"/>
  <c r="P5" i="3"/>
  <c r="P10" i="3" s="1"/>
  <c r="Q5" i="3"/>
  <c r="Q10" i="3" s="1"/>
  <c r="R5" i="3"/>
  <c r="S5" i="3"/>
  <c r="T5" i="3"/>
  <c r="T10" i="3" s="1"/>
  <c r="U5" i="3"/>
  <c r="U10" i="3" s="1"/>
  <c r="V5" i="3"/>
  <c r="W5" i="3"/>
  <c r="X5" i="3"/>
  <c r="X10" i="3" s="1"/>
  <c r="Y5" i="3"/>
  <c r="Y10" i="3" s="1"/>
  <c r="Z5" i="3"/>
  <c r="AA5" i="3"/>
  <c r="AB5" i="3"/>
  <c r="AB10" i="3" s="1"/>
  <c r="AC5" i="3"/>
  <c r="AC10" i="3" s="1"/>
  <c r="AD5" i="3"/>
  <c r="AE5" i="3"/>
  <c r="AF5" i="3"/>
  <c r="AF10" i="3" s="1"/>
  <c r="AG5" i="3"/>
  <c r="AG10" i="3" s="1"/>
  <c r="AH5" i="3"/>
  <c r="AI5" i="3"/>
  <c r="AJ5" i="3"/>
  <c r="AJ10" i="3" s="1"/>
  <c r="AK5" i="3"/>
  <c r="AK10" i="3" s="1"/>
  <c r="AL5" i="3"/>
  <c r="AM5" i="3"/>
  <c r="AN5" i="3"/>
  <c r="AN10" i="3" s="1"/>
  <c r="AO5" i="3"/>
  <c r="L15" i="3" s="1"/>
  <c r="AP5" i="3"/>
  <c r="AQ5" i="3"/>
  <c r="AR5" i="3"/>
  <c r="AR10" i="3" s="1"/>
  <c r="AS5" i="3"/>
  <c r="AS10" i="3" s="1"/>
  <c r="AT5" i="3"/>
  <c r="AU5" i="3"/>
  <c r="AV5" i="3"/>
  <c r="AV10" i="3" s="1"/>
  <c r="AW5" i="3"/>
  <c r="AW10" i="3" s="1"/>
  <c r="AX5" i="3"/>
  <c r="AY5" i="3"/>
  <c r="AZ5" i="3"/>
  <c r="AZ10" i="3" s="1"/>
  <c r="BA5" i="3"/>
  <c r="BA10" i="3" s="1"/>
  <c r="BB5" i="3"/>
  <c r="BC5" i="3"/>
  <c r="BD5" i="3"/>
  <c r="BD10" i="3" s="1"/>
  <c r="BE5" i="3"/>
  <c r="H15" i="3" s="1"/>
  <c r="BF5" i="3"/>
  <c r="BG5" i="3"/>
  <c r="BH5" i="3"/>
  <c r="BH10" i="3" s="1"/>
  <c r="BI5" i="3"/>
  <c r="BI10" i="3" s="1"/>
  <c r="BJ5" i="3"/>
  <c r="BK5" i="3"/>
  <c r="BL5" i="3"/>
  <c r="BL10" i="3" s="1"/>
  <c r="BM5" i="3"/>
  <c r="BM10" i="3" s="1"/>
  <c r="BN5" i="3"/>
  <c r="BO5" i="3"/>
  <c r="B5" i="3"/>
  <c r="C10" i="3" s="1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BN7" i="3" l="1"/>
  <c r="BJ7" i="3"/>
  <c r="BF7" i="3"/>
  <c r="BB7" i="3"/>
  <c r="AX7" i="3"/>
  <c r="AT7" i="3"/>
  <c r="AP7" i="3"/>
  <c r="AL7" i="3"/>
  <c r="AH7" i="3"/>
  <c r="AD7" i="3"/>
  <c r="Z7" i="3"/>
  <c r="V7" i="3"/>
  <c r="R7" i="3"/>
  <c r="N7" i="3"/>
  <c r="J7" i="3"/>
  <c r="C11" i="3"/>
  <c r="BO10" i="3"/>
  <c r="BK10" i="3"/>
  <c r="BG10" i="3"/>
  <c r="BC10" i="3"/>
  <c r="AY10" i="3"/>
  <c r="K15" i="3"/>
  <c r="AQ10" i="3"/>
  <c r="AM10" i="3"/>
  <c r="AI10" i="3"/>
  <c r="AE10" i="3"/>
  <c r="D15" i="3"/>
  <c r="W10" i="3"/>
  <c r="S10" i="3"/>
  <c r="O10" i="3"/>
  <c r="K10" i="3"/>
  <c r="G10" i="3"/>
  <c r="BM7" i="3"/>
  <c r="BI7" i="3"/>
  <c r="BE7" i="3"/>
  <c r="BA7" i="3"/>
  <c r="AW7" i="3"/>
  <c r="AS7" i="3"/>
  <c r="AK7" i="3"/>
  <c r="AC7" i="3"/>
  <c r="Y7" i="3"/>
  <c r="U7" i="3"/>
  <c r="M7" i="3"/>
  <c r="I7" i="3"/>
  <c r="E7" i="3"/>
  <c r="E15" i="3"/>
  <c r="I15" i="3"/>
  <c r="B7" i="3"/>
  <c r="BL7" i="3"/>
  <c r="BH7" i="3"/>
  <c r="BD7" i="3"/>
  <c r="AZ7" i="3"/>
  <c r="AV7" i="3"/>
  <c r="AR7" i="3"/>
  <c r="AN7" i="3"/>
  <c r="AJ7" i="3"/>
  <c r="AF7" i="3"/>
  <c r="AB7" i="3"/>
  <c r="X7" i="3"/>
  <c r="T7" i="3"/>
  <c r="P7" i="3"/>
  <c r="L7" i="3"/>
  <c r="H7" i="3"/>
  <c r="D7" i="3"/>
  <c r="AU10" i="3"/>
  <c r="AA10" i="3"/>
  <c r="F15" i="3"/>
  <c r="BN10" i="3"/>
  <c r="BJ10" i="3"/>
  <c r="BF10" i="3"/>
  <c r="BB10" i="3"/>
  <c r="AX10" i="3"/>
  <c r="AT10" i="3"/>
  <c r="AP10" i="3"/>
  <c r="AL10" i="3"/>
  <c r="AH10" i="3"/>
  <c r="AD10" i="3"/>
  <c r="Z10" i="3"/>
  <c r="V10" i="3"/>
  <c r="R10" i="3"/>
  <c r="N10" i="3"/>
  <c r="J10" i="3"/>
  <c r="F10" i="3"/>
  <c r="C15" i="3"/>
  <c r="G15" i="3"/>
  <c r="BE10" i="3"/>
  <c r="AO10" i="3"/>
  <c r="AG7" i="3"/>
  <c r="AO7" i="3"/>
  <c r="L16" i="3"/>
  <c r="Q7" i="3"/>
  <c r="C16" i="3"/>
  <c r="C17" i="3" s="1"/>
  <c r="D16" i="3"/>
  <c r="BO11" i="3"/>
  <c r="BK11" i="3"/>
  <c r="BG11" i="3"/>
  <c r="BC11" i="3"/>
  <c r="AY11" i="3"/>
  <c r="AU11" i="3"/>
  <c r="AQ11" i="3"/>
  <c r="AM11" i="3"/>
  <c r="AI11" i="3"/>
  <c r="AE11" i="3"/>
  <c r="AA11" i="3"/>
  <c r="W11" i="3"/>
  <c r="S11" i="3"/>
  <c r="O11" i="3"/>
  <c r="K11" i="3"/>
  <c r="G11" i="3"/>
  <c r="H16" i="3"/>
  <c r="H17" i="3" s="1"/>
  <c r="AU7" i="3"/>
  <c r="K16" i="3"/>
  <c r="BN11" i="3"/>
  <c r="BJ11" i="3"/>
  <c r="BF11" i="3"/>
  <c r="BB11" i="3"/>
  <c r="AX11" i="3"/>
  <c r="AT11" i="3"/>
  <c r="AP11" i="3"/>
  <c r="AL11" i="3"/>
  <c r="AH11" i="3"/>
  <c r="AD11" i="3"/>
  <c r="Z11" i="3"/>
  <c r="V11" i="3"/>
  <c r="R11" i="3"/>
  <c r="N11" i="3"/>
  <c r="J11" i="3"/>
  <c r="F16" i="3"/>
  <c r="G16" i="3"/>
  <c r="G17" i="3" s="1"/>
  <c r="F7" i="3"/>
  <c r="B16" i="3"/>
  <c r="B17" i="3" s="1"/>
  <c r="BM11" i="3"/>
  <c r="BI11" i="3"/>
  <c r="BE11" i="3"/>
  <c r="BA11" i="3"/>
  <c r="AW11" i="3"/>
  <c r="AS11" i="3"/>
  <c r="AO11" i="3"/>
  <c r="AK11" i="3"/>
  <c r="AG11" i="3"/>
  <c r="AC11" i="3"/>
  <c r="Y11" i="3"/>
  <c r="U11" i="3"/>
  <c r="Q11" i="3"/>
  <c r="M11" i="3"/>
  <c r="I11" i="3"/>
  <c r="E11" i="3"/>
  <c r="E16" i="3"/>
  <c r="I16" i="3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Q75" i="1"/>
  <c r="D17" i="3" l="1"/>
  <c r="I17" i="3"/>
  <c r="E17" i="3"/>
  <c r="F17" i="3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C72" i="1"/>
</calcChain>
</file>

<file path=xl/sharedStrings.xml><?xml version="1.0" encoding="utf-8"?>
<sst xmlns="http://schemas.openxmlformats.org/spreadsheetml/2006/main" count="387" uniqueCount="269">
  <si>
    <t>POPFL001</t>
  </si>
  <si>
    <t>POPFL003</t>
  </si>
  <si>
    <t>POPFL005</t>
  </si>
  <si>
    <t>POPFL007</t>
  </si>
  <si>
    <t>POPFL009</t>
  </si>
  <si>
    <t>POPFL011</t>
  </si>
  <si>
    <t>POPFL013</t>
  </si>
  <si>
    <t>POPFL015</t>
  </si>
  <si>
    <t>POPFL017</t>
  </si>
  <si>
    <t>POPFL019</t>
  </si>
  <si>
    <t>POPFL021</t>
  </si>
  <si>
    <t>POPFL023</t>
  </si>
  <si>
    <t>POPFL027</t>
  </si>
  <si>
    <t>POPFL029</t>
  </si>
  <si>
    <t>POPFL031</t>
  </si>
  <si>
    <t>POPFL033</t>
  </si>
  <si>
    <t>POPFL035</t>
  </si>
  <si>
    <t>POPFL037</t>
  </si>
  <si>
    <t>POPFL039</t>
  </si>
  <si>
    <t>POPFL041</t>
  </si>
  <si>
    <t>POPFL043</t>
  </si>
  <si>
    <t>POPFL045</t>
  </si>
  <si>
    <t>POPFL047</t>
  </si>
  <si>
    <t>POPFL049</t>
  </si>
  <si>
    <t>POPFL051</t>
  </si>
  <si>
    <t>POPFL053</t>
  </si>
  <si>
    <t>POPFL055</t>
  </si>
  <si>
    <t>POPFL057</t>
  </si>
  <si>
    <t>POPFL059</t>
  </si>
  <si>
    <t>POPFL061</t>
  </si>
  <si>
    <t>POPFL063</t>
  </si>
  <si>
    <t>POPFL065</t>
  </si>
  <si>
    <t>POPFL067</t>
  </si>
  <si>
    <t>POPFL069</t>
  </si>
  <si>
    <t>POPFL071</t>
  </si>
  <si>
    <t>POPFL073</t>
  </si>
  <si>
    <t>POPFL075</t>
  </si>
  <si>
    <t>POPFL077</t>
  </si>
  <si>
    <t>POPFL079</t>
  </si>
  <si>
    <t>POPFL081</t>
  </si>
  <si>
    <t>POPFL083</t>
  </si>
  <si>
    <t>POPFL085</t>
  </si>
  <si>
    <t>POPFL086</t>
  </si>
  <si>
    <t>POPFL087</t>
  </si>
  <si>
    <t>POPFL089</t>
  </si>
  <si>
    <t>POPFL091</t>
  </si>
  <si>
    <t>POPFL093</t>
  </si>
  <si>
    <t>POPFL095</t>
  </si>
  <si>
    <t>POPFL097</t>
  </si>
  <si>
    <t>POPFL099</t>
  </si>
  <si>
    <t>POPFL101</t>
  </si>
  <si>
    <t>POPFL103</t>
  </si>
  <si>
    <t>POPFL105</t>
  </si>
  <si>
    <t>POPFL107</t>
  </si>
  <si>
    <t>POPFL109</t>
  </si>
  <si>
    <t>POPFL111</t>
  </si>
  <si>
    <t>POPFL113</t>
  </si>
  <si>
    <t>POPFL115</t>
  </si>
  <si>
    <t>POPFL117</t>
  </si>
  <si>
    <t>POPFL119</t>
  </si>
  <si>
    <t>POPFL121</t>
  </si>
  <si>
    <t>POPFL123</t>
  </si>
  <si>
    <t>POPFL125</t>
  </si>
  <si>
    <t>POPFL127</t>
  </si>
  <si>
    <t>POPFL129</t>
  </si>
  <si>
    <t>POPFL131</t>
  </si>
  <si>
    <t>POPFL133</t>
  </si>
  <si>
    <t xml:space="preserve">Alachua County, FL  [FIPS Code:  12001]  </t>
  </si>
  <si>
    <t xml:space="preserve">Baker County, FL  [FIPS Code:  12003]  </t>
  </si>
  <si>
    <t xml:space="preserve">Bay County, FL  [FIPS Code:  12005]  </t>
  </si>
  <si>
    <t xml:space="preserve">Bradford County, FL  [FIPS Code:  12007]  </t>
  </si>
  <si>
    <t xml:space="preserve">Brevard County, FL  [FIPS Code:  12009]  </t>
  </si>
  <si>
    <t xml:space="preserve">Broward County, FL  [FIPS Code:  12011]  </t>
  </si>
  <si>
    <t xml:space="preserve">Calhoun County, FL  [FIPS Code:  12013]  </t>
  </si>
  <si>
    <t xml:space="preserve">Charlotte County, FL  [FIPS Code:  12015]  </t>
  </si>
  <si>
    <t xml:space="preserve">Citrus County, FL  [FIPS Code:  12017]  </t>
  </si>
  <si>
    <t xml:space="preserve">Clay County, FL  [FIPS Code:  12019]  </t>
  </si>
  <si>
    <t xml:space="preserve">Collier County, FL  [FIPS Code:  12021]  </t>
  </si>
  <si>
    <t xml:space="preserve">Columbia County, FL  [FIPS Code:  12023]  </t>
  </si>
  <si>
    <t xml:space="preserve">De Soto County, FL  [FIPS Code:  12027]  </t>
  </si>
  <si>
    <t xml:space="preserve">Dixie County, FL  [FIPS Code:  12029]  </t>
  </si>
  <si>
    <t xml:space="preserve">Duval County, FL  [FIPS Code:  12031]  </t>
  </si>
  <si>
    <t xml:space="preserve">Escambia County, FL  [FIPS Code:  12033]  </t>
  </si>
  <si>
    <t xml:space="preserve">Flagler County, FL  [FIPS Code:  12035]  </t>
  </si>
  <si>
    <t xml:space="preserve">Franklin County, FL  [FIPS Code:  12037]  </t>
  </si>
  <si>
    <t xml:space="preserve">Gadsden County, FL  [FIPS Code:  12039]  </t>
  </si>
  <si>
    <t xml:space="preserve">Gilchrist County, FL  [FIPS Code:  12041]  </t>
  </si>
  <si>
    <t xml:space="preserve">Glades County, FL  [FIPS Code:  12043]  </t>
  </si>
  <si>
    <t xml:space="preserve">Gulf County, FL  [FIPS Code:  12045]  </t>
  </si>
  <si>
    <t xml:space="preserve">Hamilton County, FL  [FIPS Code:  12047]  </t>
  </si>
  <si>
    <t xml:space="preserve">Hardee County, FL  [FIPS Code:  12049]  </t>
  </si>
  <si>
    <t xml:space="preserve">Hendry County, FL  [FIPS Code:  12051]  </t>
  </si>
  <si>
    <t xml:space="preserve">Hernando County, FL  [FIPS Code:  12053]  </t>
  </si>
  <si>
    <t xml:space="preserve">Highlands County, FL  [FIPS Code:  12055]  </t>
  </si>
  <si>
    <t xml:space="preserve">Hillsborough County, FL  [FIPS Code:  12057]  </t>
  </si>
  <si>
    <t xml:space="preserve">Holmes County, FL  [FIPS Code:  12059]  </t>
  </si>
  <si>
    <t xml:space="preserve">Indian River County, FL  [FIPS Code:  12061]  </t>
  </si>
  <si>
    <t xml:space="preserve">Jackson County, FL  [FIPS Code:  12063]  </t>
  </si>
  <si>
    <t xml:space="preserve">Jefferson County, FL  [FIPS Code:  12065]  </t>
  </si>
  <si>
    <t xml:space="preserve">Lafayette County, FL  [FIPS Code:  12067]  </t>
  </si>
  <si>
    <t xml:space="preserve">Lake County, FL  [FIPS Code:  12069]  </t>
  </si>
  <si>
    <t xml:space="preserve">Lee County, FL  [FIPS Code:  12071]  </t>
  </si>
  <si>
    <t xml:space="preserve">Leon County, FL  [FIPS Code:  12073]  </t>
  </si>
  <si>
    <t xml:space="preserve">Levy County, FL  [FIPS Code:  12075]  </t>
  </si>
  <si>
    <t xml:space="preserve">Liberty County, FL  [FIPS Code:  12077]  </t>
  </si>
  <si>
    <t xml:space="preserve">Madison County, FL  [FIPS Code:  12079]  </t>
  </si>
  <si>
    <t xml:space="preserve">Manatee County, FL  [FIPS Code:  12081]  </t>
  </si>
  <si>
    <t xml:space="preserve">Marion County, FL  [FIPS Code:  12083]  </t>
  </si>
  <si>
    <t xml:space="preserve">Martin County, FL  [FIPS Code:  12085]  </t>
  </si>
  <si>
    <t xml:space="preserve">Miami-Dade County, FL  [FIPS Code:  12086]  </t>
  </si>
  <si>
    <t xml:space="preserve">Monroe County, FL  [FIPS Code:  12087]  </t>
  </si>
  <si>
    <t xml:space="preserve">Nassau County, FL  [FIPS Code:  12089]  </t>
  </si>
  <si>
    <t xml:space="preserve">Okaloosa County, FL  [FIPS Code:  12091]  </t>
  </si>
  <si>
    <t xml:space="preserve">Okeechobee County, FL  [FIPS Code:  12093]  </t>
  </si>
  <si>
    <t xml:space="preserve">Orange County, FL  [FIPS Code:  12095]  </t>
  </si>
  <si>
    <t xml:space="preserve">Osceola County, FL  [FIPS Code:  12097]  </t>
  </si>
  <si>
    <t xml:space="preserve">Palm Beach County, FL  [FIPS Code:  12099]  </t>
  </si>
  <si>
    <t xml:space="preserve">Pasco County, FL  [FIPS Code:  12101]  </t>
  </si>
  <si>
    <t xml:space="preserve">Pinellas County, FL  [FIPS Code:  12103]  </t>
  </si>
  <si>
    <t xml:space="preserve">Polk County, FL  [FIPS Code:  12105]  </t>
  </si>
  <si>
    <t xml:space="preserve">Putnam County, FL  [FIPS Code:  12107]  </t>
  </si>
  <si>
    <t xml:space="preserve">St Johns County, FL  [FIPS Code:  12109]  </t>
  </si>
  <si>
    <t xml:space="preserve">St Lucie County, FL  [FIPS Code:  12111]  </t>
  </si>
  <si>
    <t xml:space="preserve">Santa Rosa County, FL  [FIPS Code:  12113]  </t>
  </si>
  <si>
    <t xml:space="preserve">Sarasota County, FL  [FIPS Code:  12115]  </t>
  </si>
  <si>
    <t xml:space="preserve">Seminole County, FL  [FIPS Code:  12117]  </t>
  </si>
  <si>
    <t xml:space="preserve">Sumter County, FL  [FIPS Code:  12119]  </t>
  </si>
  <si>
    <t xml:space="preserve">Suwannee County, FL  [FIPS Code:  12121]  </t>
  </si>
  <si>
    <t xml:space="preserve">Taylor County, FL  [FIPS Code:  12123]  </t>
  </si>
  <si>
    <t xml:space="preserve">Union County, FL  [FIPS Code:  12125]  </t>
  </si>
  <si>
    <t xml:space="preserve">Volusia County, FL  [FIPS Code:  12127]  </t>
  </si>
  <si>
    <t xml:space="preserve">Wakulla County, FL  [FIPS Code:  12129]  </t>
  </si>
  <si>
    <t xml:space="preserve">Walton County, FL  [FIPS Code:  12131]  </t>
  </si>
  <si>
    <t xml:space="preserve">Washington County, FL  [FIPS Code:  12133]  </t>
  </si>
  <si>
    <t>LABEL</t>
  </si>
  <si>
    <t>Alachua County, FL  [FIPS Code:  12001]  \Total Resident Population (Thousands) \IHS Economics May 0515 Forecast \Source: US Census &amp; IHS Economics \End of Historical Data: 2014 \Metro: Gainesville, FL</t>
  </si>
  <si>
    <t>Baker County, FL  [FIPS Code:  12003]  \Total Resident Population (Thousands) \IHS Economics May 0515 Forecast \Source: US Census &amp; IHS Economics \End of Historical Data: 2014 \Metro: Jacksonville, FL</t>
  </si>
  <si>
    <t>Bay County, FL  [FIPS Code:  12005]  \Total Resident Population (Thousands) \IHS Economics May 0515 Forecast \Source: US Census &amp; IHS Economics \End of Historical Data: 2014 \Metro: Panama City, FL</t>
  </si>
  <si>
    <t>Bradford County, FL  [FIPS Code:  12007]  \Total Resident Population (Thousands) \IHS Economics May 0515 Forecast \Source: US Census &amp; IHS Economics \End of Historical Data: 2014 \Metro: None</t>
  </si>
  <si>
    <t>Brevard County, FL  [FIPS Code:  12009]  \Total Resident Population (Thousands) \IHS Economics May 0515 Forecast \Source: US Census &amp; IHS Economics \End of Historical Data: 2014 \Metro: Palm Bay-Melbourne-Titusville, FL</t>
  </si>
  <si>
    <t>Broward County, FL  [FIPS Code:  12011]  \Total Resident Population (Thousands) \IHS Economics May 0515 Forecast \Source: US Census &amp; IHS Economics \End of Historical Data: 2014 \Metro: Miami-Fort Lauderdale-West Palm Beach, FL  (MSA)</t>
  </si>
  <si>
    <t>Calhoun County, FL  [FIPS Code:  12013]  \Total Resident Population (Thousands) \IHS Economics May 0515 Forecast \Source: US Census &amp; IHS Economics \End of Historical Data: 2014 \Metro: None</t>
  </si>
  <si>
    <t>Charlotte County, FL  [FIPS Code:  12015]  \Total Resident Population (Thousands) \IHS Economics May 0515 Forecast \Source: US Census &amp; IHS Economics \End of Historical Data: 2014 \Metro: Punta Gorda, FL</t>
  </si>
  <si>
    <t>Citrus County, FL  [FIPS Code:  12017]  \Total Resident Population (Thousands) \IHS Economics May 0515 Forecast \Source: US Census &amp; IHS Economics \End of Historical Data: 2014 \Metro: Homosassa Springs, FL</t>
  </si>
  <si>
    <t>Clay County, FL  [FIPS Code:  12019]  \Total Resident Population (Thousands) \IHS Economics May 0515 Forecast \Source: US Census &amp; IHS Economics \End of Historical Data: 2014 \Metro: Jacksonville, FL</t>
  </si>
  <si>
    <t>Collier County, FL  [FIPS Code:  12021]  \Total Resident Population (Thousands) \IHS Economics May 0515 Forecast \Source: US Census &amp; IHS Economics \End of Historical Data: 2014 \Metro: Naples-Immokalee-Marco Island, FL</t>
  </si>
  <si>
    <t>Columbia County, FL  [FIPS Code:  12023]  \Total Resident Population (Thousands) \IHS Economics May 0515 Forecast \Source: US Census &amp; IHS Economics \End of Historical Data: 2014 \Metro: None</t>
  </si>
  <si>
    <t>De Soto County, FL  [FIPS Code:  12027]  \Total Resident Population (Thousands) \IHS Economics May 0515 Forecast \Source: US Census &amp; IHS Economics \End of Historical Data: 2014 \Metro: None</t>
  </si>
  <si>
    <t>Dixie County, FL  [FIPS Code:  12029]  \Total Resident Population (Thousands) \IHS Economics May 0515 Forecast \Source: US Census &amp; IHS Economics \End of Historical Data: 2014 \Metro: None</t>
  </si>
  <si>
    <t>Duval County, FL  [FIPS Code:  12031]  \Total Resident Population (Thousands) \IHS Economics May 0515 Forecast \Source: US Census &amp; IHS Economics \End of Historical Data: 2014 \Metro: Jacksonville, FL</t>
  </si>
  <si>
    <t>Escambia County, FL  [FIPS Code:  12033]  \Total Resident Population (Thousands) \IHS Economics May 0515 Forecast \Source: US Census &amp; IHS Economics \End of Historical Data: 2014 \Metro: Pensacola-Ferry Pass-Brent, FL</t>
  </si>
  <si>
    <t>Flagler County, FL  [FIPS Code:  12035]  \Total Resident Population (Thousands) \IHS Economics May 0515 Forecast \Source: US Census &amp; IHS Economics \End of Historical Data: 2014 \Metro: Deltona-Daytona Beach-Ormond Beach, FL</t>
  </si>
  <si>
    <t>Franklin County, FL  [FIPS Code:  12037]  \Total Resident Population (Thousands) \IHS Economics May 0515 Forecast \Source: US Census &amp; IHS Economics \End of Historical Data: 2014 \Metro: None</t>
  </si>
  <si>
    <t>Gadsden County, FL  [FIPS Code:  12039]  \Total Resident Population (Thousands) \IHS Economics May 0515 Forecast \Source: US Census &amp; IHS Economics \End of Historical Data: 2014 \Metro: Tallahassee, FL</t>
  </si>
  <si>
    <t>Gilchrist County, FL  [FIPS Code:  12041]  \Total Resident Population (Thousands) \IHS Economics May 0515 Forecast \Source: US Census &amp; IHS Economics \End of Historical Data: 2014 \Metro: Gainesville, FL</t>
  </si>
  <si>
    <t>Glades County, FL  [FIPS Code:  12043]  \Total Resident Population (Thousands) \IHS Economics May 0515 Forecast \Source: US Census &amp; IHS Economics \End of Historical Data: 2014 \Metro: None</t>
  </si>
  <si>
    <t>Gulf County, FL  [FIPS Code:  12045]  \Total Resident Population (Thousands) \IHS Economics May 0515 Forecast \Source: US Census &amp; IHS Economics \End of Historical Data: 2014 \Metro: Panama City, FL</t>
  </si>
  <si>
    <t>Hamilton County, FL  [FIPS Code:  12047]  \Total Resident Population (Thousands) \IHS Economics May 0515 Forecast \Source: US Census &amp; IHS Economics \End of Historical Data: 2014 \Metro: None</t>
  </si>
  <si>
    <t>Hardee County, FL  [FIPS Code:  12049]  \Total Resident Population (Thousands) \IHS Economics May 0515 Forecast \Source: US Census &amp; IHS Economics \End of Historical Data: 2014 \Metro: None</t>
  </si>
  <si>
    <t>Hendry County, FL  [FIPS Code:  12051]  \Total Resident Population (Thousands) \IHS Economics May 0515 Forecast \Source: US Census &amp; IHS Economics \End of Historical Data: 2014 \Metro: None</t>
  </si>
  <si>
    <t>Hernando County, FL  [FIPS Code:  12053]  \Total Resident Population (Thousands) \IHS Economics May 0515 Forecast \Source: US Census &amp; IHS Economics \End of Historical Data: 2014 \Metro: Tampa-St. Petersburg-Clearwater, FL</t>
  </si>
  <si>
    <t>Highlands County, FL  [FIPS Code:  12055]  \Total Resident Population (Thousands) \IHS Economics May 0515 Forecast \Source: US Census &amp; IHS Economics \End of Historical Data: 2014 \Metro: Sebring, FL</t>
  </si>
  <si>
    <t>Hillsborough County, FL  [FIPS Code:  12057]  \Total Resident Population (Thousands) \IHS Economics May 0515 Forecast \Source: US Census &amp; IHS Economics \End of Historical Data: 2014 \Metro: Tampa-St. Petersburg-Clearwater, FL</t>
  </si>
  <si>
    <t>Holmes County, FL  [FIPS Code:  12059]  \Total Resident Population (Thousands) \IHS Economics May 0515 Forecast \Source: US Census &amp; IHS Economics \End of Historical Data: 2014 \Metro: None</t>
  </si>
  <si>
    <t>Indian River County, FL  [FIPS Code:  12061]  \Total Resident Population (Thousands) \IHS Economics May 0515 Forecast \Source: US Census &amp; IHS Economics \End of Historical Data: 2014 \Metro: Sebastian-Vero Beach, FL</t>
  </si>
  <si>
    <t>Jackson County, FL  [FIPS Code:  12063]  \Total Resident Population (Thousands) \IHS Economics May 0515 Forecast \Source: US Census &amp; IHS Economics \End of Historical Data: 2014 \Metro: None</t>
  </si>
  <si>
    <t>Jefferson County, FL  [FIPS Code:  12065]  \Total Resident Population (Thousands) \IHS Economics May 0515 Forecast \Source: US Census &amp; IHS Economics \End of Historical Data: 2014 \Metro: Tallahassee, FL</t>
  </si>
  <si>
    <t>Lafayette County, FL  [FIPS Code:  12067]  \Total Resident Population (Thousands) \IHS Economics May 0515 Forecast \Source: US Census &amp; IHS Economics \End of Historical Data: 2014 \Metro: None</t>
  </si>
  <si>
    <t>Lake County, FL  [FIPS Code:  12069]  \Total Resident Population (Thousands) \IHS Economics May 0515 Forecast \Source: US Census &amp; IHS Economics \End of Historical Data: 2014 \Metro: Orlando-Kissimmee-Sanford, FL</t>
  </si>
  <si>
    <t>Lee County, FL  [FIPS Code:  12071]  \Total Resident Population (Thousands) \IHS Economics May 0515 Forecast \Source: US Census &amp; IHS Economics \End of Historical Data: 2014 \Metro: Cape Coral-Fort Myers, FL</t>
  </si>
  <si>
    <t>Leon County, FL  [FIPS Code:  12073]  \Total Resident Population (Thousands) \IHS Economics May 0515 Forecast \Source: US Census &amp; IHS Economics \End of Historical Data: 2014 \Metro: Tallahassee, FL</t>
  </si>
  <si>
    <t>Levy County, FL  [FIPS Code:  12075]  \Total Resident Population (Thousands) \IHS Economics May 0515 Forecast \Source: US Census &amp; IHS Economics \End of Historical Data: 2014 \Metro: None</t>
  </si>
  <si>
    <t>Liberty County, FL  [FIPS Code:  12077]  \Total Resident Population (Thousands) \IHS Economics May 0515 Forecast \Source: US Census &amp; IHS Economics \End of Historical Data: 2014 \Metro: None</t>
  </si>
  <si>
    <t>Madison County, FL  [FIPS Code:  12079]  \Total Resident Population (Thousands) \IHS Economics May 0515 Forecast \Source: US Census &amp; IHS Economics \End of Historical Data: 2014 \Metro: None</t>
  </si>
  <si>
    <t>Manatee County, FL  [FIPS Code:  12081]  \Total Resident Population (Thousands) \IHS Economics May 0515 Forecast \Source: US Census &amp; IHS Economics \End of Historical Data: 2014 \Metro: North Port-Sarasota-Bradenton, FL</t>
  </si>
  <si>
    <t>Marion County, FL  [FIPS Code:  12083]  \Total Resident Population (Thousands) \IHS Economics May 0515 Forecast \Source: US Census &amp; IHS Economics \End of Historical Data: 2014 \Metro: Ocala, FL</t>
  </si>
  <si>
    <t>Martin County, FL  [FIPS Code:  12085]  \Total Resident Population (Thousands) \IHS Economics May 0515 Forecast \Source: US Census &amp; IHS Economics \End of Historical Data: 2014 \Metro: Port St. Lucie, FL</t>
  </si>
  <si>
    <t>Miami-Dade County, FL  [FIPS Code:  12086]  \Total Resident Population (Thousands) \IHS Economics May 0515 Forecast \Source: US Census &amp; IHS Economics \End of Historical Data: 2014 \Metro: Miami-Fort Lauderdale-West Palm Beach, FL  (MSA)</t>
  </si>
  <si>
    <t>Monroe County, FL  [FIPS Code:  12087]  \Total Resident Population (Thousands) \IHS Economics May 0515 Forecast \Source: US Census &amp; IHS Economics \End of Historical Data: 2014 \Metro: None</t>
  </si>
  <si>
    <t>Nassau County, FL  [FIPS Code:  12089]  \Total Resident Population (Thousands) \IHS Economics May 0515 Forecast \Source: US Census &amp; IHS Economics \End of Historical Data: 2014 \Metro: Jacksonville, FL</t>
  </si>
  <si>
    <t>Okaloosa County, FL  [FIPS Code:  12091]  \Total Resident Population (Thousands) \IHS Economics May 0515 Forecast \Source: US Census &amp; IHS Economics \End of Historical Data: 2014 \Metro: Crestview-Fort Walton Beach-Destin, FL</t>
  </si>
  <si>
    <t>Okeechobee County, FL  [FIPS Code:  12093]  \Total Resident Population (Thousands) \IHS Economics May 0515 Forecast \Source: US Census &amp; IHS Economics \End of Historical Data: 2014 \Metro: None</t>
  </si>
  <si>
    <t>Orange County, FL  [FIPS Code:  12095]  \Total Resident Population (Thousands) \IHS Economics May 0515 Forecast \Source: US Census &amp; IHS Economics \End of Historical Data: 2014 \Metro: Orlando-Kissimmee-Sanford, FL</t>
  </si>
  <si>
    <t>Osceola County, FL  [FIPS Code:  12097]  \Total Resident Population (Thousands) \IHS Economics May 0515 Forecast \Source: US Census &amp; IHS Economics \End of Historical Data: 2014 \Metro: Orlando-Kissimmee-Sanford, FL</t>
  </si>
  <si>
    <t>Palm Beach County, FL  [FIPS Code:  12099]  \Total Resident Population (Thousands) \IHS Economics May 0515 Forecast \Source: US Census &amp; IHS Economics \End of Historical Data: 2014 \Metro: Miami-Fort Lauderdale-West Palm Beach, FL  (MSA)</t>
  </si>
  <si>
    <t>Pasco County, FL  [FIPS Code:  12101]  \Total Resident Population (Thousands) \IHS Economics May 0515 Forecast \Source: US Census &amp; IHS Economics \End of Historical Data: 2014 \Metro: Tampa-St. Petersburg-Clearwater, FL</t>
  </si>
  <si>
    <t>Pinellas County, FL  [FIPS Code:  12103]  \Total Resident Population (Thousands) \IHS Economics May 0515 Forecast \Source: US Census &amp; IHS Economics \End of Historical Data: 2014 \Metro: Tampa-St. Petersburg-Clearwater, FL</t>
  </si>
  <si>
    <t>Polk County, FL  [FIPS Code:  12105]  \Total Resident Population (Thousands) \IHS Economics May 0515 Forecast \Source: US Census &amp; IHS Economics \End of Historical Data: 2014 \Metro: Lakeland-Winter Haven, FL</t>
  </si>
  <si>
    <t>Putnam County, FL  [FIPS Code:  12107]  \Total Resident Population (Thousands) \IHS Economics May 0515 Forecast \Source: US Census &amp; IHS Economics \End of Historical Data: 2014 \Metro: None</t>
  </si>
  <si>
    <t>St Johns County, FL  [FIPS Code:  12109]  \Total Resident Population (Thousands) \IHS Economics May 0515 Forecast \Source: US Census &amp; IHS Economics \End of Historical Data: 2014 \Metro: Jacksonville, FL</t>
  </si>
  <si>
    <t>St Lucie County, FL  [FIPS Code:  12111]  \Total Resident Population (Thousands) \IHS Economics May 0515 Forecast \Source: US Census &amp; IHS Economics \End of Historical Data: 2014 \Metro: Port St. Lucie, FL</t>
  </si>
  <si>
    <t>Santa Rosa County, FL  [FIPS Code:  12113]  \Total Resident Population (Thousands) \IHS Economics May 0515 Forecast \Source: US Census &amp; IHS Economics \End of Historical Data: 2014 \Metro: Pensacola-Ferry Pass-Brent, FL</t>
  </si>
  <si>
    <t>Sarasota County, FL  [FIPS Code:  12115]  \Total Resident Population (Thousands) \IHS Economics May 0515 Forecast \Source: US Census &amp; IHS Economics \End of Historical Data: 2014 \Metro: North Port-Sarasota-Bradenton, FL</t>
  </si>
  <si>
    <t>Seminole County, FL  [FIPS Code:  12117]  \Total Resident Population (Thousands) \IHS Economics May 0515 Forecast \Source: US Census &amp; IHS Economics \End of Historical Data: 2014 \Metro: Orlando-Kissimmee-Sanford, FL</t>
  </si>
  <si>
    <t>Sumter County, FL  [FIPS Code:  12119]  \Total Resident Population (Thousands) \IHS Economics May 0515 Forecast \Source: US Census &amp; IHS Economics \End of Historical Data: 2014 \Metro: The Villages, FL</t>
  </si>
  <si>
    <t>Suwannee County, FL  [FIPS Code:  12121]  \Total Resident Population (Thousands) \IHS Economics May 0515 Forecast \Source: US Census &amp; IHS Economics \End of Historical Data: 2014 \Metro: None</t>
  </si>
  <si>
    <t>Taylor County, FL  [FIPS Code:  12123]  \Total Resident Population (Thousands) \IHS Economics May 0515 Forecast \Source: US Census &amp; IHS Economics \End of Historical Data: 2014 \Metro: None</t>
  </si>
  <si>
    <t>Union County, FL  [FIPS Code:  12125]  \Total Resident Population (Thousands) \IHS Economics May 0515 Forecast \Source: US Census &amp; IHS Economics \End of Historical Data: 2014 \Metro: None</t>
  </si>
  <si>
    <t>Volusia County, FL  [FIPS Code:  12127]  \Total Resident Population (Thousands) \IHS Economics May 0515 Forecast \Source: US Census &amp; IHS Economics \End of Historical Data: 2014 \Metro: Deltona-Daytona Beach-Ormond Beach, FL</t>
  </si>
  <si>
    <t>Wakulla County, FL  [FIPS Code:  12129]  \Total Resident Population (Thousands) \IHS Economics May 0515 Forecast \Source: US Census &amp; IHS Economics \End of Historical Data: 2014 \Metro: Tallahassee, FL</t>
  </si>
  <si>
    <t>Walton County, FL  [FIPS Code:  12131]  \Total Resident Population (Thousands) \IHS Economics May 0515 Forecast \Source: US Census &amp; IHS Economics \End of Historical Data: 2014 \Metro: Crestview-Fort Walton Beach-Destin, FL</t>
  </si>
  <si>
    <t>Washington County, FL  [FIPS Code:  12133]  \Total Resident Population (Thousands) \IHS Economics May 0515 Forecast \Source: US Census &amp; IHS Economics \End of Historical Data: 2014 \Metro: None</t>
  </si>
  <si>
    <t>May 2015 Statewide Global Population forecast</t>
  </si>
  <si>
    <t>Difference</t>
  </si>
  <si>
    <t>Florida</t>
  </si>
  <si>
    <t>Alachua</t>
  </si>
  <si>
    <t>Baker</t>
  </si>
  <si>
    <t>Bradford</t>
  </si>
  <si>
    <t>Brevard</t>
  </si>
  <si>
    <t>Broward</t>
  </si>
  <si>
    <t>Charlotte</t>
  </si>
  <si>
    <t>Clay</t>
  </si>
  <si>
    <t>Collier</t>
  </si>
  <si>
    <t>Columbia</t>
  </si>
  <si>
    <t>Duval</t>
  </si>
  <si>
    <t>Flagler</t>
  </si>
  <si>
    <t>Glades</t>
  </si>
  <si>
    <t>Hardee</t>
  </si>
  <si>
    <t>Hendry</t>
  </si>
  <si>
    <t>Highlands</t>
  </si>
  <si>
    <t>Lee</t>
  </si>
  <si>
    <t>Manatee</t>
  </si>
  <si>
    <t>Martin</t>
  </si>
  <si>
    <t>Miami-Dade</t>
  </si>
  <si>
    <t>Monroe</t>
  </si>
  <si>
    <t>Nassau</t>
  </si>
  <si>
    <t>Okeechobee</t>
  </si>
  <si>
    <t>Orange</t>
  </si>
  <si>
    <t>Osceola</t>
  </si>
  <si>
    <t>Putnam</t>
  </si>
  <si>
    <t>Sarasota</t>
  </si>
  <si>
    <t>Seminole</t>
  </si>
  <si>
    <t>Suwannee</t>
  </si>
  <si>
    <t>Union</t>
  </si>
  <si>
    <t>Volusia</t>
  </si>
  <si>
    <t>De Soto</t>
  </si>
  <si>
    <t>Indian River</t>
  </si>
  <si>
    <t>Palm Beach</t>
  </si>
  <si>
    <t>St Johns</t>
  </si>
  <si>
    <t>St Lucie</t>
  </si>
  <si>
    <t>FPL Counties</t>
  </si>
  <si>
    <t>Growth Rates</t>
  </si>
  <si>
    <t>Population (1,000's)</t>
  </si>
  <si>
    <t>FPL Share</t>
  </si>
  <si>
    <t>C.A.G.R</t>
  </si>
  <si>
    <t>1975 - 1979</t>
  </si>
  <si>
    <t>1980 - 1990</t>
  </si>
  <si>
    <t>1990 - 2000</t>
  </si>
  <si>
    <t>2000 - 2010</t>
  </si>
  <si>
    <t>2010 - 2014</t>
  </si>
  <si>
    <t>2014 - 2020</t>
  </si>
  <si>
    <t>2020 - 2030</t>
  </si>
  <si>
    <t>2030 - 2040</t>
  </si>
  <si>
    <t>Global Insight</t>
  </si>
  <si>
    <t>2015-2020</t>
  </si>
  <si>
    <t>2004-2014</t>
  </si>
  <si>
    <t>County</t>
  </si>
  <si>
    <t>Total Customers</t>
  </si>
  <si>
    <t>FPL Customers</t>
  </si>
  <si>
    <t>% Customers FPL</t>
  </si>
  <si>
    <t>Grand Total</t>
  </si>
  <si>
    <t>Historical</t>
  </si>
  <si>
    <t>Forecast</t>
  </si>
  <si>
    <t>OPC 010333</t>
  </si>
  <si>
    <t>FPL RC-16</t>
  </si>
  <si>
    <t>OPC 010334</t>
  </si>
  <si>
    <t>OPC 010335</t>
  </si>
  <si>
    <t>OPC 010336</t>
  </si>
  <si>
    <t>OPC 010337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</si>
</sst>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2" fontId="0" fillId="0" borderId="0" xfId="0" applyNumberFormat="1"/>
    <xf numFmtId="0" fontId="0" fillId="0" borderId="0" xfId="0" quotePrefix="1" applyAlignment="1">
      <alignment horizontal="left"/>
    </xf>
    <xf numFmtId="0" fontId="0" fillId="0" borderId="1" xfId="0" applyBorder="1"/>
    <xf numFmtId="2" fontId="0" fillId="0" borderId="1" xfId="0" applyNumberFormat="1" applyBorder="1"/>
    <xf numFmtId="164" fontId="0" fillId="0" borderId="0" xfId="1" applyNumberFormat="1" applyFont="1"/>
    <xf numFmtId="10" fontId="0" fillId="0" borderId="0" xfId="1" applyNumberFormat="1" applyFont="1"/>
    <xf numFmtId="164" fontId="0" fillId="0" borderId="1" xfId="1" applyNumberFormat="1" applyFont="1" applyBorder="1"/>
    <xf numFmtId="10" fontId="0" fillId="0" borderId="1" xfId="1" applyNumberFormat="1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/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10" fontId="1" fillId="0" borderId="0" xfId="1" applyNumberFormat="1" applyFont="1"/>
    <xf numFmtId="166" fontId="1" fillId="0" borderId="0" xfId="1" applyNumberFormat="1" applyFont="1"/>
    <xf numFmtId="3" fontId="0" fillId="0" borderId="1" xfId="0" applyNumberForma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2"/>
  <sheetViews>
    <sheetView tabSelected="1" zoomScale="90" zoomScaleNormal="90" workbookViewId="0">
      <pane xSplit="1" ySplit="4" topLeftCell="B5" activePane="bottomRight" state="frozen"/>
      <selection sqref="A1:XFD36"/>
      <selection pane="topRight" sqref="A1:XFD36"/>
      <selection pane="bottomLeft" sqref="A1:XFD36"/>
      <selection pane="bottomRight" sqref="A1:A2"/>
    </sheetView>
  </sheetViews>
  <sheetFormatPr defaultRowHeight="14.4" x14ac:dyDescent="0.3"/>
  <cols>
    <col min="1" max="1" width="12.5546875" bestFit="1" customWidth="1"/>
    <col min="2" max="7" width="8.33203125" bestFit="1" customWidth="1"/>
    <col min="8" max="42" width="9.33203125" bestFit="1" customWidth="1"/>
    <col min="43" max="61" width="12.109375" bestFit="1" customWidth="1"/>
    <col min="62" max="64" width="9.33203125" bestFit="1" customWidth="1"/>
    <col min="65" max="65" width="9.33203125" customWidth="1"/>
    <col min="66" max="71" width="9.33203125" bestFit="1" customWidth="1"/>
    <col min="72" max="72" width="15.6640625" customWidth="1"/>
  </cols>
  <sheetData>
    <row r="1" spans="1:72" x14ac:dyDescent="0.3">
      <c r="A1" s="39" t="s">
        <v>263</v>
      </c>
    </row>
    <row r="2" spans="1:72" x14ac:dyDescent="0.3">
      <c r="A2" s="39" t="s">
        <v>264</v>
      </c>
    </row>
    <row r="3" spans="1:72" x14ac:dyDescent="0.3">
      <c r="A3" s="39"/>
    </row>
    <row r="4" spans="1:72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  <c r="BT4" t="s">
        <v>134</v>
      </c>
    </row>
    <row r="5" spans="1:72" x14ac:dyDescent="0.3">
      <c r="A5" s="2" t="s">
        <v>205</v>
      </c>
      <c r="B5" s="1">
        <v>132.58690000000001</v>
      </c>
      <c r="C5" s="1">
        <v>133.64570000000001</v>
      </c>
      <c r="D5" s="1">
        <v>138.05969999999999</v>
      </c>
      <c r="E5" s="1">
        <v>143.03460000000001</v>
      </c>
      <c r="F5" s="1">
        <v>146.94110000000001</v>
      </c>
      <c r="G5" s="1">
        <v>152.47499999999999</v>
      </c>
      <c r="H5" s="1">
        <v>155.88810000000001</v>
      </c>
      <c r="I5" s="1">
        <v>159.38130000000001</v>
      </c>
      <c r="J5" s="1">
        <v>162.40989999999999</v>
      </c>
      <c r="K5" s="1">
        <v>165.9914</v>
      </c>
      <c r="L5" s="1">
        <v>169.6747</v>
      </c>
      <c r="M5" s="1">
        <v>172.1163</v>
      </c>
      <c r="N5" s="1">
        <v>174.87559999999999</v>
      </c>
      <c r="O5" s="1">
        <v>177.23849999999999</v>
      </c>
      <c r="P5" s="1">
        <v>180.02109999999999</v>
      </c>
      <c r="Q5" s="1">
        <v>183.57900000000001</v>
      </c>
      <c r="R5" s="1">
        <v>188.84710000000001</v>
      </c>
      <c r="S5" s="1">
        <v>193.9889</v>
      </c>
      <c r="T5" s="1">
        <v>197.46950000000001</v>
      </c>
      <c r="U5" s="1">
        <v>199.6884</v>
      </c>
      <c r="V5" s="1">
        <v>204.01769999999999</v>
      </c>
      <c r="W5" s="1">
        <v>207.0514</v>
      </c>
      <c r="X5" s="1">
        <v>210.43709999999999</v>
      </c>
      <c r="Y5" s="1">
        <v>213.08099999999999</v>
      </c>
      <c r="Z5" s="1">
        <v>216.23869999999999</v>
      </c>
      <c r="AA5" s="1">
        <v>218.9699</v>
      </c>
      <c r="AB5" s="1">
        <v>222.08690000000001</v>
      </c>
      <c r="AC5" s="1">
        <v>224.9385</v>
      </c>
      <c r="AD5" s="1">
        <v>227.38810000000001</v>
      </c>
      <c r="AE5" s="1">
        <v>230.45150000000001</v>
      </c>
      <c r="AF5" s="1">
        <v>234.57390000000001</v>
      </c>
      <c r="AG5" s="1">
        <v>239.76750000000001</v>
      </c>
      <c r="AH5" s="1">
        <v>242.89410000000001</v>
      </c>
      <c r="AI5" s="1">
        <v>245.06319999999999</v>
      </c>
      <c r="AJ5" s="1">
        <v>246.74690000000001</v>
      </c>
      <c r="AK5" s="1">
        <v>248.00069999999999</v>
      </c>
      <c r="AL5" s="1">
        <v>249.92869999999999</v>
      </c>
      <c r="AM5" s="1">
        <v>251.88550000000001</v>
      </c>
      <c r="AN5" s="1">
        <v>253.76499999999999</v>
      </c>
      <c r="AO5" s="4">
        <v>256.66500000000002</v>
      </c>
      <c r="AP5" s="1">
        <v>259.07429999999999</v>
      </c>
      <c r="AQ5" s="1">
        <v>261.04629999999997</v>
      </c>
      <c r="AR5" s="1">
        <v>262.8689</v>
      </c>
      <c r="AS5" s="1">
        <v>264.73129999999998</v>
      </c>
      <c r="AT5" s="1">
        <v>266.5428</v>
      </c>
      <c r="AU5" s="1">
        <v>268.2749</v>
      </c>
      <c r="AV5" s="1">
        <v>269.85820000000001</v>
      </c>
      <c r="AW5" s="1">
        <v>271.36810000000003</v>
      </c>
      <c r="AX5" s="1">
        <v>272.81560000000002</v>
      </c>
      <c r="AY5" s="1">
        <v>274.26060000000001</v>
      </c>
      <c r="AZ5" s="1">
        <v>275.74040000000002</v>
      </c>
      <c r="BA5" s="1">
        <v>277.22239999999999</v>
      </c>
      <c r="BB5" s="1">
        <v>278.76</v>
      </c>
      <c r="BC5" s="1">
        <v>280.29539999999997</v>
      </c>
      <c r="BD5" s="1">
        <v>281.82709999999997</v>
      </c>
      <c r="BE5" s="1">
        <v>283.3202</v>
      </c>
      <c r="BF5" s="1">
        <v>284.77710000000002</v>
      </c>
      <c r="BG5" s="1">
        <v>286.25830000000002</v>
      </c>
      <c r="BH5" s="1">
        <v>287.73570000000001</v>
      </c>
      <c r="BI5" s="1">
        <v>289.20159999999998</v>
      </c>
      <c r="BJ5" s="1">
        <v>290.6549</v>
      </c>
      <c r="BK5" s="1">
        <v>292.10680000000002</v>
      </c>
      <c r="BL5" s="1">
        <v>293.5951</v>
      </c>
      <c r="BM5" s="1">
        <v>295.0926</v>
      </c>
      <c r="BN5" s="1">
        <v>296.60120000000001</v>
      </c>
      <c r="BO5" s="1">
        <v>298.08150000000001</v>
      </c>
      <c r="BP5" s="1">
        <v>299.464</v>
      </c>
      <c r="BQ5" s="1">
        <v>300.71929999999998</v>
      </c>
      <c r="BR5" s="1">
        <v>301.83449999999999</v>
      </c>
      <c r="BS5" s="1">
        <v>302.94900000000001</v>
      </c>
      <c r="BT5" t="s">
        <v>135</v>
      </c>
    </row>
    <row r="6" spans="1:72" x14ac:dyDescent="0.3">
      <c r="A6" t="s">
        <v>206</v>
      </c>
      <c r="B6" s="1">
        <v>12.957599999999999</v>
      </c>
      <c r="C6" s="1">
        <v>13.2628</v>
      </c>
      <c r="D6" s="1">
        <v>14.098100000000001</v>
      </c>
      <c r="E6" s="1">
        <v>14.5768</v>
      </c>
      <c r="F6" s="1">
        <v>15.126200000000001</v>
      </c>
      <c r="G6" s="1">
        <v>15.416600000000001</v>
      </c>
      <c r="H6" s="1">
        <v>15.7965</v>
      </c>
      <c r="I6" s="1">
        <v>16.025400000000001</v>
      </c>
      <c r="J6" s="1">
        <v>16.385999999999999</v>
      </c>
      <c r="K6" s="1">
        <v>16.462599999999998</v>
      </c>
      <c r="L6" s="1">
        <v>16.638100000000001</v>
      </c>
      <c r="M6" s="1">
        <v>17.006599999999999</v>
      </c>
      <c r="N6" s="1">
        <v>17.284500000000001</v>
      </c>
      <c r="O6" s="1">
        <v>17.619399999999999</v>
      </c>
      <c r="P6" s="1">
        <v>18.276</v>
      </c>
      <c r="Q6" s="1">
        <v>18.645700000000001</v>
      </c>
      <c r="R6" s="1">
        <v>19.3154</v>
      </c>
      <c r="S6" s="1">
        <v>19.5868</v>
      </c>
      <c r="T6" s="1">
        <v>19.959800000000001</v>
      </c>
      <c r="U6" s="1">
        <v>20.0763</v>
      </c>
      <c r="V6" s="1">
        <v>20.580400000000001</v>
      </c>
      <c r="W6" s="1">
        <v>21.016999999999999</v>
      </c>
      <c r="X6" s="1">
        <v>21.328800000000001</v>
      </c>
      <c r="Y6" s="1">
        <v>21.264600000000002</v>
      </c>
      <c r="Z6" s="1">
        <v>21.6191</v>
      </c>
      <c r="AA6" s="1">
        <v>22.4376</v>
      </c>
      <c r="AB6" s="1">
        <v>22.6784</v>
      </c>
      <c r="AC6" s="1">
        <v>23.349299999999999</v>
      </c>
      <c r="AD6" s="1">
        <v>23.637699999999999</v>
      </c>
      <c r="AE6" s="1">
        <v>24.2011</v>
      </c>
      <c r="AF6" s="1">
        <v>24.922599999999999</v>
      </c>
      <c r="AG6" s="1">
        <v>25.620699999999999</v>
      </c>
      <c r="AH6" s="1">
        <v>26.241099999999999</v>
      </c>
      <c r="AI6" s="1">
        <v>26.751100000000001</v>
      </c>
      <c r="AJ6" s="1">
        <v>27.163599999999999</v>
      </c>
      <c r="AK6" s="1">
        <v>27.108499999999999</v>
      </c>
      <c r="AL6" s="1">
        <v>27.111799999999999</v>
      </c>
      <c r="AM6" s="1">
        <v>27.083100000000002</v>
      </c>
      <c r="AN6" s="1">
        <v>27.079499999999999</v>
      </c>
      <c r="AO6" s="4">
        <v>27.145099999999999</v>
      </c>
      <c r="AP6" s="1">
        <v>27.298300000000001</v>
      </c>
      <c r="AQ6" s="1">
        <v>27.466799999999999</v>
      </c>
      <c r="AR6" s="1">
        <v>27.673400000000001</v>
      </c>
      <c r="AS6" s="1">
        <v>27.916499999999999</v>
      </c>
      <c r="AT6" s="1">
        <v>28.195499999999999</v>
      </c>
      <c r="AU6" s="1">
        <v>28.506900000000002</v>
      </c>
      <c r="AV6" s="1">
        <v>28.850300000000001</v>
      </c>
      <c r="AW6" s="1">
        <v>29.222999999999999</v>
      </c>
      <c r="AX6" s="1">
        <v>29.622900000000001</v>
      </c>
      <c r="AY6" s="1">
        <v>30.015799999999999</v>
      </c>
      <c r="AZ6" s="1">
        <v>30.4038</v>
      </c>
      <c r="BA6" s="1">
        <v>30.788599999999999</v>
      </c>
      <c r="BB6" s="1">
        <v>31.188700000000001</v>
      </c>
      <c r="BC6" s="1">
        <v>31.624700000000001</v>
      </c>
      <c r="BD6" s="1">
        <v>32.050699999999999</v>
      </c>
      <c r="BE6" s="1">
        <v>32.466900000000003</v>
      </c>
      <c r="BF6" s="1">
        <v>32.842500000000001</v>
      </c>
      <c r="BG6" s="1">
        <v>33.200200000000002</v>
      </c>
      <c r="BH6" s="1">
        <v>33.548999999999999</v>
      </c>
      <c r="BI6" s="1">
        <v>33.890500000000003</v>
      </c>
      <c r="BJ6" s="1">
        <v>34.2288</v>
      </c>
      <c r="BK6" s="1">
        <v>34.564799999999998</v>
      </c>
      <c r="BL6" s="1">
        <v>34.898699999999998</v>
      </c>
      <c r="BM6" s="1">
        <v>35.230400000000003</v>
      </c>
      <c r="BN6" s="1">
        <v>35.558500000000002</v>
      </c>
      <c r="BO6" s="1">
        <v>35.890599999999999</v>
      </c>
      <c r="BP6" s="1">
        <v>36.222099999999998</v>
      </c>
      <c r="BQ6" s="1">
        <v>36.552599999999998</v>
      </c>
      <c r="BR6" s="1">
        <v>36.884900000000002</v>
      </c>
      <c r="BS6" s="1">
        <v>37.216299999999997</v>
      </c>
      <c r="BT6" t="s">
        <v>136</v>
      </c>
    </row>
    <row r="7" spans="1:72" x14ac:dyDescent="0.3">
      <c r="A7" t="s">
        <v>207</v>
      </c>
      <c r="B7" s="1">
        <v>17.297899999999998</v>
      </c>
      <c r="C7" s="1">
        <v>17.692299999999999</v>
      </c>
      <c r="D7" s="1">
        <v>18.410399999999999</v>
      </c>
      <c r="E7" s="1">
        <v>18.892600000000002</v>
      </c>
      <c r="F7" s="1">
        <v>19.266999999999999</v>
      </c>
      <c r="G7" s="1">
        <v>20.170200000000001</v>
      </c>
      <c r="H7" s="1">
        <v>20.459599999999998</v>
      </c>
      <c r="I7" s="1">
        <v>21.192399999999999</v>
      </c>
      <c r="J7" s="1">
        <v>22.7027</v>
      </c>
      <c r="K7" s="1">
        <v>22.529399999999999</v>
      </c>
      <c r="L7" s="1">
        <v>22.682099999999998</v>
      </c>
      <c r="M7" s="1">
        <v>22.4299</v>
      </c>
      <c r="N7" s="1">
        <v>22.479399999999998</v>
      </c>
      <c r="O7" s="1">
        <v>22.441600000000001</v>
      </c>
      <c r="P7" s="1">
        <v>22.534800000000001</v>
      </c>
      <c r="Q7" s="1">
        <v>22.688199999999998</v>
      </c>
      <c r="R7" s="1">
        <v>23.287099999999999</v>
      </c>
      <c r="S7" s="1">
        <v>23.677099999999999</v>
      </c>
      <c r="T7" s="1">
        <v>23.802800000000001</v>
      </c>
      <c r="U7" s="1">
        <v>24.6068</v>
      </c>
      <c r="V7" s="1">
        <v>24.592099999999999</v>
      </c>
      <c r="W7" s="1">
        <v>25.085000000000001</v>
      </c>
      <c r="X7" s="1">
        <v>25.576699999999999</v>
      </c>
      <c r="Y7" s="1">
        <v>25.9282</v>
      </c>
      <c r="Z7" s="1">
        <v>25.9176</v>
      </c>
      <c r="AA7" s="1">
        <v>26.080300000000001</v>
      </c>
      <c r="AB7" s="1">
        <v>26.1127</v>
      </c>
      <c r="AC7" s="1">
        <v>26.35</v>
      </c>
      <c r="AD7" s="1">
        <v>27.095199999999998</v>
      </c>
      <c r="AE7" s="1">
        <v>27.754300000000001</v>
      </c>
      <c r="AF7" s="1">
        <v>28.147300000000001</v>
      </c>
      <c r="AG7" s="1">
        <v>28.531300000000002</v>
      </c>
      <c r="AH7" s="1">
        <v>28.863199999999999</v>
      </c>
      <c r="AI7" s="1">
        <v>28.946000000000002</v>
      </c>
      <c r="AJ7" s="1">
        <v>28.988399999999999</v>
      </c>
      <c r="AK7" s="1">
        <v>28.5411</v>
      </c>
      <c r="AL7" s="1">
        <v>28.4588</v>
      </c>
      <c r="AM7" s="1">
        <v>27.131699999999999</v>
      </c>
      <c r="AN7" s="1">
        <v>26.917400000000001</v>
      </c>
      <c r="AO7" s="4">
        <v>26.7226</v>
      </c>
      <c r="AP7" s="1">
        <v>26.6066</v>
      </c>
      <c r="AQ7" s="1">
        <v>26.686</v>
      </c>
      <c r="AR7" s="1">
        <v>26.855399999999999</v>
      </c>
      <c r="AS7" s="1">
        <v>27.061199999999999</v>
      </c>
      <c r="AT7" s="1">
        <v>27.296500000000002</v>
      </c>
      <c r="AU7" s="1">
        <v>27.590599999999998</v>
      </c>
      <c r="AV7" s="1">
        <v>27.9481</v>
      </c>
      <c r="AW7" s="1">
        <v>28.331800000000001</v>
      </c>
      <c r="AX7" s="1">
        <v>28.742599999999999</v>
      </c>
      <c r="AY7" s="1">
        <v>29.157399999999999</v>
      </c>
      <c r="AZ7" s="1">
        <v>29.562899999999999</v>
      </c>
      <c r="BA7" s="1">
        <v>29.9621</v>
      </c>
      <c r="BB7" s="1">
        <v>30.359400000000001</v>
      </c>
      <c r="BC7" s="1">
        <v>30.792300000000001</v>
      </c>
      <c r="BD7" s="1">
        <v>31.219100000000001</v>
      </c>
      <c r="BE7" s="1">
        <v>31.625800000000002</v>
      </c>
      <c r="BF7" s="1">
        <v>31.974299999999999</v>
      </c>
      <c r="BG7" s="1">
        <v>32.307099999999998</v>
      </c>
      <c r="BH7" s="1">
        <v>32.6158</v>
      </c>
      <c r="BI7" s="1">
        <v>32.924300000000002</v>
      </c>
      <c r="BJ7" s="1">
        <v>33.2196</v>
      </c>
      <c r="BK7" s="1">
        <v>33.518099999999997</v>
      </c>
      <c r="BL7" s="1">
        <v>33.818300000000001</v>
      </c>
      <c r="BM7" s="1">
        <v>34.1066</v>
      </c>
      <c r="BN7" s="1">
        <v>34.389899999999997</v>
      </c>
      <c r="BO7" s="1">
        <v>34.662799999999997</v>
      </c>
      <c r="BP7" s="1">
        <v>34.938600000000001</v>
      </c>
      <c r="BQ7" s="1">
        <v>35.214100000000002</v>
      </c>
      <c r="BR7" s="1">
        <v>35.454500000000003</v>
      </c>
      <c r="BS7" s="1">
        <v>35.689900000000002</v>
      </c>
      <c r="BT7" t="s">
        <v>138</v>
      </c>
    </row>
    <row r="8" spans="1:72" x14ac:dyDescent="0.3">
      <c r="A8" t="s">
        <v>208</v>
      </c>
      <c r="B8" s="1">
        <v>240.97489999999999</v>
      </c>
      <c r="C8" s="1">
        <v>240.93469999999999</v>
      </c>
      <c r="D8" s="1">
        <v>243.1935</v>
      </c>
      <c r="E8" s="1">
        <v>252.66069999999999</v>
      </c>
      <c r="F8" s="1">
        <v>264.62540000000001</v>
      </c>
      <c r="G8" s="1">
        <v>276.77760000000001</v>
      </c>
      <c r="H8" s="1">
        <v>287.76229999999998</v>
      </c>
      <c r="I8" s="1">
        <v>300.30579999999998</v>
      </c>
      <c r="J8" s="1">
        <v>311.7022</v>
      </c>
      <c r="K8" s="1">
        <v>324.61649999999997</v>
      </c>
      <c r="L8" s="1">
        <v>338.32670000000002</v>
      </c>
      <c r="M8" s="1">
        <v>350.35480000000001</v>
      </c>
      <c r="N8" s="1">
        <v>361.19060000000002</v>
      </c>
      <c r="O8" s="1">
        <v>373.19619999999998</v>
      </c>
      <c r="P8" s="1">
        <v>387.1139</v>
      </c>
      <c r="Q8" s="1">
        <v>404.31830000000002</v>
      </c>
      <c r="R8" s="1">
        <v>416.61540000000002</v>
      </c>
      <c r="S8" s="1">
        <v>426.94659999999999</v>
      </c>
      <c r="T8" s="1">
        <v>437.08170000000001</v>
      </c>
      <c r="U8" s="1">
        <v>445.02109999999999</v>
      </c>
      <c r="V8" s="1">
        <v>451.7081</v>
      </c>
      <c r="W8" s="1">
        <v>456.67250000000001</v>
      </c>
      <c r="X8" s="1">
        <v>462.42200000000003</v>
      </c>
      <c r="Y8" s="1">
        <v>468.0872</v>
      </c>
      <c r="Z8" s="1">
        <v>472.89280000000002</v>
      </c>
      <c r="AA8" s="1">
        <v>479.04379999999998</v>
      </c>
      <c r="AB8" s="1">
        <v>487.56259999999997</v>
      </c>
      <c r="AC8" s="1">
        <v>496.61520000000002</v>
      </c>
      <c r="AD8" s="1">
        <v>506.83960000000002</v>
      </c>
      <c r="AE8" s="1">
        <v>519.92830000000004</v>
      </c>
      <c r="AF8" s="1">
        <v>530.1721</v>
      </c>
      <c r="AG8" s="1">
        <v>535.66240000000005</v>
      </c>
      <c r="AH8" s="1">
        <v>539.92750000000001</v>
      </c>
      <c r="AI8" s="1">
        <v>542.15909999999997</v>
      </c>
      <c r="AJ8" s="1">
        <v>542.46600000000001</v>
      </c>
      <c r="AK8" s="1">
        <v>544.05930000000001</v>
      </c>
      <c r="AL8" s="1">
        <v>545.01840000000004</v>
      </c>
      <c r="AM8" s="1">
        <v>548.16679999999997</v>
      </c>
      <c r="AN8" s="1">
        <v>552.2165</v>
      </c>
      <c r="AO8" s="4">
        <v>557.59730000000002</v>
      </c>
      <c r="AP8" s="1">
        <v>563.83360000000005</v>
      </c>
      <c r="AQ8" s="1">
        <v>570.37390000000005</v>
      </c>
      <c r="AR8" s="1">
        <v>577.19330000000002</v>
      </c>
      <c r="AS8" s="1">
        <v>584.65039999999999</v>
      </c>
      <c r="AT8" s="1">
        <v>592.63239999999996</v>
      </c>
      <c r="AU8" s="1">
        <v>601.04219999999998</v>
      </c>
      <c r="AV8" s="1">
        <v>609.57460000000003</v>
      </c>
      <c r="AW8" s="1">
        <v>618.17729999999995</v>
      </c>
      <c r="AX8" s="1">
        <v>626.88350000000003</v>
      </c>
      <c r="AY8" s="1">
        <v>635.54100000000005</v>
      </c>
      <c r="AZ8" s="1">
        <v>644.12900000000002</v>
      </c>
      <c r="BA8" s="1">
        <v>652.95939999999996</v>
      </c>
      <c r="BB8" s="1">
        <v>661.80780000000004</v>
      </c>
      <c r="BC8" s="1">
        <v>670.83489999999995</v>
      </c>
      <c r="BD8" s="1">
        <v>679.77760000000001</v>
      </c>
      <c r="BE8" s="1">
        <v>688.90250000000003</v>
      </c>
      <c r="BF8" s="1">
        <v>698.67750000000001</v>
      </c>
      <c r="BG8" s="1">
        <v>708.24929999999995</v>
      </c>
      <c r="BH8" s="1">
        <v>717.6046</v>
      </c>
      <c r="BI8" s="1">
        <v>726.73479999999995</v>
      </c>
      <c r="BJ8" s="1">
        <v>735.64229999999998</v>
      </c>
      <c r="BK8" s="1">
        <v>744.41499999999996</v>
      </c>
      <c r="BL8" s="1">
        <v>753.05889999999999</v>
      </c>
      <c r="BM8" s="1">
        <v>761.56320000000005</v>
      </c>
      <c r="BN8" s="1">
        <v>770.01670000000001</v>
      </c>
      <c r="BO8" s="1">
        <v>778.4239</v>
      </c>
      <c r="BP8" s="1">
        <v>786.6164</v>
      </c>
      <c r="BQ8" s="1">
        <v>795.06039999999996</v>
      </c>
      <c r="BR8" s="1">
        <v>802.84810000000004</v>
      </c>
      <c r="BS8" s="1">
        <v>810.57579999999996</v>
      </c>
      <c r="BT8" t="s">
        <v>139</v>
      </c>
    </row>
    <row r="9" spans="1:72" x14ac:dyDescent="0.3">
      <c r="A9" t="s">
        <v>209</v>
      </c>
      <c r="B9" s="1">
        <v>870.30619999999999</v>
      </c>
      <c r="C9" s="1">
        <v>887.85320000000002</v>
      </c>
      <c r="D9" s="1">
        <v>912.24109999999996</v>
      </c>
      <c r="E9" s="1">
        <v>948.49980000000005</v>
      </c>
      <c r="F9" s="1">
        <v>991.02650000000006</v>
      </c>
      <c r="G9" s="1">
        <v>1028.9721</v>
      </c>
      <c r="H9" s="1">
        <v>1057.4593</v>
      </c>
      <c r="I9" s="1">
        <v>1078.8001999999999</v>
      </c>
      <c r="J9" s="1">
        <v>1096.8384000000001</v>
      </c>
      <c r="K9" s="1">
        <v>1113.9464</v>
      </c>
      <c r="L9" s="1">
        <v>1135.5197000000001</v>
      </c>
      <c r="M9" s="1">
        <v>1158.0309</v>
      </c>
      <c r="N9" s="1">
        <v>1184.3633</v>
      </c>
      <c r="O9" s="1">
        <v>1211.2583</v>
      </c>
      <c r="P9" s="1">
        <v>1237.0907</v>
      </c>
      <c r="Q9" s="1">
        <v>1267.5164</v>
      </c>
      <c r="R9" s="1">
        <v>1299.6094000000001</v>
      </c>
      <c r="S9" s="1">
        <v>1332.3533</v>
      </c>
      <c r="T9" s="1">
        <v>1377.0504000000001</v>
      </c>
      <c r="U9" s="1">
        <v>1416.5497</v>
      </c>
      <c r="V9" s="1">
        <v>1451.3317</v>
      </c>
      <c r="W9" s="1">
        <v>1486.7973999999999</v>
      </c>
      <c r="X9" s="1">
        <v>1526.7896000000001</v>
      </c>
      <c r="Y9" s="1">
        <v>1564.4820999999999</v>
      </c>
      <c r="Z9" s="1">
        <v>1599.2371000000001</v>
      </c>
      <c r="AA9" s="1">
        <v>1634.7072000000001</v>
      </c>
      <c r="AB9" s="1">
        <v>1665.8943999999999</v>
      </c>
      <c r="AC9" s="1">
        <v>1691.6324999999999</v>
      </c>
      <c r="AD9" s="1">
        <v>1709.7460000000001</v>
      </c>
      <c r="AE9" s="1">
        <v>1728.2816</v>
      </c>
      <c r="AF9" s="1">
        <v>1744.0861</v>
      </c>
      <c r="AG9" s="1">
        <v>1736.3219999999999</v>
      </c>
      <c r="AH9" s="1">
        <v>1722.4973</v>
      </c>
      <c r="AI9" s="1">
        <v>1725.2646</v>
      </c>
      <c r="AJ9" s="1">
        <v>1736.4693</v>
      </c>
      <c r="AK9" s="1">
        <v>1758.6611</v>
      </c>
      <c r="AL9" s="1">
        <v>1792.0497</v>
      </c>
      <c r="AM9" s="1">
        <v>1822.5909999999999</v>
      </c>
      <c r="AN9" s="1">
        <v>1848.2329999999999</v>
      </c>
      <c r="AO9" s="4">
        <v>1871.9649999999999</v>
      </c>
      <c r="AP9" s="1">
        <v>1894.6675</v>
      </c>
      <c r="AQ9" s="1">
        <v>1916.5831000000001</v>
      </c>
      <c r="AR9" s="1">
        <v>1938.7483</v>
      </c>
      <c r="AS9" s="1">
        <v>1962.0422000000001</v>
      </c>
      <c r="AT9" s="1">
        <v>1986.2570000000001</v>
      </c>
      <c r="AU9" s="1">
        <v>2010.2766999999999</v>
      </c>
      <c r="AV9" s="1">
        <v>2034.778</v>
      </c>
      <c r="AW9" s="1">
        <v>2059.5376000000001</v>
      </c>
      <c r="AX9" s="1">
        <v>2083.8049000000001</v>
      </c>
      <c r="AY9" s="1">
        <v>2108.1858999999999</v>
      </c>
      <c r="AZ9" s="1">
        <v>2132.5259999999998</v>
      </c>
      <c r="BA9" s="1">
        <v>2156.5603000000001</v>
      </c>
      <c r="BB9" s="1">
        <v>2181.1053000000002</v>
      </c>
      <c r="BC9" s="1">
        <v>2205.7127</v>
      </c>
      <c r="BD9" s="1">
        <v>2230.3921</v>
      </c>
      <c r="BE9" s="1">
        <v>2255.6439</v>
      </c>
      <c r="BF9" s="1">
        <v>2280.8382000000001</v>
      </c>
      <c r="BG9" s="1">
        <v>2305.7521000000002</v>
      </c>
      <c r="BH9" s="1">
        <v>2330.444</v>
      </c>
      <c r="BI9" s="1">
        <v>2354.9987000000001</v>
      </c>
      <c r="BJ9" s="1">
        <v>2379.4078</v>
      </c>
      <c r="BK9" s="1">
        <v>2403.6761000000001</v>
      </c>
      <c r="BL9" s="1">
        <v>2427.8685999999998</v>
      </c>
      <c r="BM9" s="1">
        <v>2451.9807000000001</v>
      </c>
      <c r="BN9" s="1">
        <v>2475.8993999999998</v>
      </c>
      <c r="BO9" s="1">
        <v>2500.2773000000002</v>
      </c>
      <c r="BP9" s="1">
        <v>2525.1925999999999</v>
      </c>
      <c r="BQ9" s="1">
        <v>2550.3793999999998</v>
      </c>
      <c r="BR9" s="1">
        <v>2576.2264</v>
      </c>
      <c r="BS9" s="1">
        <v>2602.1932999999999</v>
      </c>
      <c r="BT9" t="s">
        <v>140</v>
      </c>
    </row>
    <row r="10" spans="1:72" x14ac:dyDescent="0.3">
      <c r="A10" t="s">
        <v>210</v>
      </c>
      <c r="B10" s="1">
        <v>43.743299999999998</v>
      </c>
      <c r="C10" s="1">
        <v>44.784100000000002</v>
      </c>
      <c r="D10" s="1">
        <v>47.614899999999999</v>
      </c>
      <c r="E10" s="1">
        <v>51.514000000000003</v>
      </c>
      <c r="F10" s="1">
        <v>55.803100000000001</v>
      </c>
      <c r="G10" s="1">
        <v>59.943800000000003</v>
      </c>
      <c r="H10" s="1">
        <v>64.014300000000006</v>
      </c>
      <c r="I10" s="1">
        <v>68.340999999999994</v>
      </c>
      <c r="J10" s="1">
        <v>72.170900000000003</v>
      </c>
      <c r="K10" s="1">
        <v>76.769099999999995</v>
      </c>
      <c r="L10" s="1">
        <v>81.560900000000004</v>
      </c>
      <c r="M10" s="1">
        <v>86.811599999999999</v>
      </c>
      <c r="N10" s="1">
        <v>92.417500000000004</v>
      </c>
      <c r="O10" s="1">
        <v>98.173400000000001</v>
      </c>
      <c r="P10" s="1">
        <v>105.2621</v>
      </c>
      <c r="Q10" s="1">
        <v>113.20229999999999</v>
      </c>
      <c r="R10" s="1">
        <v>118.06789999999999</v>
      </c>
      <c r="S10" s="1">
        <v>121.2803</v>
      </c>
      <c r="T10" s="1">
        <v>124.5437</v>
      </c>
      <c r="U10" s="1">
        <v>127.8415</v>
      </c>
      <c r="V10" s="1">
        <v>130.8683</v>
      </c>
      <c r="W10" s="1">
        <v>132.91069999999999</v>
      </c>
      <c r="X10" s="1">
        <v>135.30119999999999</v>
      </c>
      <c r="Y10" s="1">
        <v>137.92490000000001</v>
      </c>
      <c r="Z10" s="1">
        <v>140.41890000000001</v>
      </c>
      <c r="AA10" s="1">
        <v>142.86009999999999</v>
      </c>
      <c r="AB10" s="1">
        <v>146.76840000000001</v>
      </c>
      <c r="AC10" s="1">
        <v>150.4639</v>
      </c>
      <c r="AD10" s="1">
        <v>153.8819</v>
      </c>
      <c r="AE10" s="1">
        <v>156.99789999999999</v>
      </c>
      <c r="AF10" s="1">
        <v>155.75729999999999</v>
      </c>
      <c r="AG10" s="1">
        <v>157.47749999999999</v>
      </c>
      <c r="AH10" s="1">
        <v>159.7116</v>
      </c>
      <c r="AI10" s="1">
        <v>160.26390000000001</v>
      </c>
      <c r="AJ10" s="1">
        <v>159.77549999999999</v>
      </c>
      <c r="AK10" s="1">
        <v>159.90260000000001</v>
      </c>
      <c r="AL10" s="1">
        <v>160.22880000000001</v>
      </c>
      <c r="AM10" s="1">
        <v>162.99549999999999</v>
      </c>
      <c r="AN10" s="1">
        <v>165.4718</v>
      </c>
      <c r="AO10" s="4">
        <v>168.87049999999999</v>
      </c>
      <c r="AP10" s="1">
        <v>171.84970000000001</v>
      </c>
      <c r="AQ10" s="1">
        <v>174.2182</v>
      </c>
      <c r="AR10" s="1">
        <v>176.6713</v>
      </c>
      <c r="AS10" s="1">
        <v>179.17619999999999</v>
      </c>
      <c r="AT10" s="1">
        <v>181.733</v>
      </c>
      <c r="AU10" s="1">
        <v>184.3674</v>
      </c>
      <c r="AV10" s="1">
        <v>187.0549</v>
      </c>
      <c r="AW10" s="1">
        <v>189.7978</v>
      </c>
      <c r="AX10" s="1">
        <v>192.56469999999999</v>
      </c>
      <c r="AY10" s="1">
        <v>195.36840000000001</v>
      </c>
      <c r="AZ10" s="1">
        <v>198.21729999999999</v>
      </c>
      <c r="BA10" s="1">
        <v>201.0993</v>
      </c>
      <c r="BB10" s="1">
        <v>204.02260000000001</v>
      </c>
      <c r="BC10" s="1">
        <v>207.00640000000001</v>
      </c>
      <c r="BD10" s="1">
        <v>210.0411</v>
      </c>
      <c r="BE10" s="1">
        <v>213.113</v>
      </c>
      <c r="BF10" s="1">
        <v>216.22989999999999</v>
      </c>
      <c r="BG10" s="1">
        <v>219.38470000000001</v>
      </c>
      <c r="BH10" s="1">
        <v>222.5812</v>
      </c>
      <c r="BI10" s="1">
        <v>225.82089999999999</v>
      </c>
      <c r="BJ10" s="1">
        <v>229.10300000000001</v>
      </c>
      <c r="BK10" s="1">
        <v>232.43289999999999</v>
      </c>
      <c r="BL10" s="1">
        <v>235.81700000000001</v>
      </c>
      <c r="BM10" s="1">
        <v>239.2055</v>
      </c>
      <c r="BN10" s="1">
        <v>242.62350000000001</v>
      </c>
      <c r="BO10" s="1">
        <v>246.03649999999999</v>
      </c>
      <c r="BP10" s="1">
        <v>249.47929999999999</v>
      </c>
      <c r="BQ10" s="1">
        <v>252.90289999999999</v>
      </c>
      <c r="BR10" s="1">
        <v>256.09820000000002</v>
      </c>
      <c r="BS10" s="1">
        <v>259.2903</v>
      </c>
      <c r="BT10" t="s">
        <v>142</v>
      </c>
    </row>
    <row r="11" spans="1:72" x14ac:dyDescent="0.3">
      <c r="A11" t="s">
        <v>211</v>
      </c>
      <c r="B11" s="1">
        <v>50.172400000000003</v>
      </c>
      <c r="C11" s="1">
        <v>52.759900000000002</v>
      </c>
      <c r="D11" s="1">
        <v>56.729100000000003</v>
      </c>
      <c r="E11" s="1">
        <v>60.841500000000003</v>
      </c>
      <c r="F11" s="1">
        <v>64.626099999999994</v>
      </c>
      <c r="G11" s="1">
        <v>67.936499999999995</v>
      </c>
      <c r="H11" s="1">
        <v>70.881399999999999</v>
      </c>
      <c r="I11" s="1">
        <v>73.984700000000004</v>
      </c>
      <c r="J11" s="1">
        <v>77.117199999999997</v>
      </c>
      <c r="K11" s="1">
        <v>82.176500000000004</v>
      </c>
      <c r="L11" s="1">
        <v>87.4512</v>
      </c>
      <c r="M11" s="1">
        <v>91.5886</v>
      </c>
      <c r="N11" s="1">
        <v>96.017899999999997</v>
      </c>
      <c r="O11" s="1">
        <v>99.466099999999997</v>
      </c>
      <c r="P11" s="1">
        <v>103.6942</v>
      </c>
      <c r="Q11" s="1">
        <v>107.0487</v>
      </c>
      <c r="R11" s="1">
        <v>110.0252</v>
      </c>
      <c r="S11" s="1">
        <v>113.38160000000001</v>
      </c>
      <c r="T11" s="1">
        <v>116.2094</v>
      </c>
      <c r="U11" s="1">
        <v>119.48779999999999</v>
      </c>
      <c r="V11" s="1">
        <v>123.36190000000001</v>
      </c>
      <c r="W11" s="1">
        <v>127.77500000000001</v>
      </c>
      <c r="X11" s="1">
        <v>132.19990000000001</v>
      </c>
      <c r="Y11" s="1">
        <v>135.73920000000001</v>
      </c>
      <c r="Z11" s="1">
        <v>138.98740000000001</v>
      </c>
      <c r="AA11" s="1">
        <v>142.0316</v>
      </c>
      <c r="AB11" s="1">
        <v>146.06120000000001</v>
      </c>
      <c r="AC11" s="1">
        <v>151.2791</v>
      </c>
      <c r="AD11" s="1">
        <v>156.16650000000001</v>
      </c>
      <c r="AE11" s="1">
        <v>163.63759999999999</v>
      </c>
      <c r="AF11" s="1">
        <v>170.03579999999999</v>
      </c>
      <c r="AG11" s="1">
        <v>178.6858</v>
      </c>
      <c r="AH11" s="1">
        <v>184.46039999999999</v>
      </c>
      <c r="AI11" s="1">
        <v>187.47219999999999</v>
      </c>
      <c r="AJ11" s="1">
        <v>189.37700000000001</v>
      </c>
      <c r="AK11" s="1">
        <v>191.6754</v>
      </c>
      <c r="AL11" s="1">
        <v>192.63079999999999</v>
      </c>
      <c r="AM11" s="1">
        <v>194.5966</v>
      </c>
      <c r="AN11" s="1">
        <v>196.9897</v>
      </c>
      <c r="AO11" s="4">
        <v>200.1824</v>
      </c>
      <c r="AP11" s="1">
        <v>203.678</v>
      </c>
      <c r="AQ11" s="1">
        <v>207.32570000000001</v>
      </c>
      <c r="AR11" s="1">
        <v>211.30430000000001</v>
      </c>
      <c r="AS11" s="1">
        <v>215.61439999999999</v>
      </c>
      <c r="AT11" s="1">
        <v>220.26339999999999</v>
      </c>
      <c r="AU11" s="1">
        <v>225.23480000000001</v>
      </c>
      <c r="AV11" s="1">
        <v>230.536</v>
      </c>
      <c r="AW11" s="1">
        <v>236.15710000000001</v>
      </c>
      <c r="AX11" s="1">
        <v>242.08959999999999</v>
      </c>
      <c r="AY11" s="1">
        <v>248.09450000000001</v>
      </c>
      <c r="AZ11" s="1">
        <v>254.1566</v>
      </c>
      <c r="BA11" s="1">
        <v>260.26119999999997</v>
      </c>
      <c r="BB11" s="1">
        <v>266.1859</v>
      </c>
      <c r="BC11" s="1">
        <v>271.98110000000003</v>
      </c>
      <c r="BD11" s="1">
        <v>277.47230000000002</v>
      </c>
      <c r="BE11" s="1">
        <v>282.79649999999998</v>
      </c>
      <c r="BF11" s="1">
        <v>287.7604</v>
      </c>
      <c r="BG11" s="1">
        <v>292.64949999999999</v>
      </c>
      <c r="BH11" s="1">
        <v>297.5224</v>
      </c>
      <c r="BI11" s="1">
        <v>302.44209999999998</v>
      </c>
      <c r="BJ11" s="1">
        <v>307.38139999999999</v>
      </c>
      <c r="BK11" s="1">
        <v>312.34829999999999</v>
      </c>
      <c r="BL11" s="1">
        <v>317.34559999999999</v>
      </c>
      <c r="BM11" s="1">
        <v>322.37290000000002</v>
      </c>
      <c r="BN11" s="1">
        <v>327.4169</v>
      </c>
      <c r="BO11" s="1">
        <v>332.54930000000002</v>
      </c>
      <c r="BP11" s="1">
        <v>337.72699999999998</v>
      </c>
      <c r="BQ11" s="1">
        <v>342.94760000000002</v>
      </c>
      <c r="BR11" s="1">
        <v>348.23739999999998</v>
      </c>
      <c r="BS11" s="1">
        <v>353.57209999999998</v>
      </c>
      <c r="BT11" t="s">
        <v>144</v>
      </c>
    </row>
    <row r="12" spans="1:72" x14ac:dyDescent="0.3">
      <c r="A12" t="s">
        <v>212</v>
      </c>
      <c r="B12" s="1">
        <v>63.747500000000002</v>
      </c>
      <c r="C12" s="1">
        <v>66.579800000000006</v>
      </c>
      <c r="D12" s="1">
        <v>70.215400000000002</v>
      </c>
      <c r="E12" s="1">
        <v>75.818200000000004</v>
      </c>
      <c r="F12" s="1">
        <v>82.492999999999995</v>
      </c>
      <c r="G12" s="1">
        <v>88.263300000000001</v>
      </c>
      <c r="H12" s="1">
        <v>94.298900000000003</v>
      </c>
      <c r="I12" s="1">
        <v>100.31270000000001</v>
      </c>
      <c r="J12" s="1">
        <v>105.08150000000001</v>
      </c>
      <c r="K12" s="1">
        <v>110.7608</v>
      </c>
      <c r="L12" s="1">
        <v>116.30840000000001</v>
      </c>
      <c r="M12" s="1">
        <v>122.185</v>
      </c>
      <c r="N12" s="1">
        <v>128.9057</v>
      </c>
      <c r="O12" s="1">
        <v>136.69550000000001</v>
      </c>
      <c r="P12" s="1">
        <v>146.02719999999999</v>
      </c>
      <c r="Q12" s="1">
        <v>155.7141</v>
      </c>
      <c r="R12" s="1">
        <v>164.90950000000001</v>
      </c>
      <c r="S12" s="1">
        <v>173.2929</v>
      </c>
      <c r="T12" s="1">
        <v>182.5514</v>
      </c>
      <c r="U12" s="1">
        <v>192.10509999999999</v>
      </c>
      <c r="V12" s="1">
        <v>200.8938</v>
      </c>
      <c r="W12" s="1">
        <v>210.7963</v>
      </c>
      <c r="X12" s="1">
        <v>222.51740000000001</v>
      </c>
      <c r="Y12" s="1">
        <v>234.785</v>
      </c>
      <c r="Z12" s="1">
        <v>245.9391</v>
      </c>
      <c r="AA12" s="1">
        <v>255.27629999999999</v>
      </c>
      <c r="AB12" s="1">
        <v>265.70209999999997</v>
      </c>
      <c r="AC12" s="1">
        <v>276.6223</v>
      </c>
      <c r="AD12" s="1">
        <v>286.70139999999998</v>
      </c>
      <c r="AE12" s="1">
        <v>297.48200000000003</v>
      </c>
      <c r="AF12" s="1">
        <v>307.69709999999998</v>
      </c>
      <c r="AG12" s="1">
        <v>312.63400000000001</v>
      </c>
      <c r="AH12" s="1">
        <v>314.7346</v>
      </c>
      <c r="AI12" s="1">
        <v>316.84769999999997</v>
      </c>
      <c r="AJ12" s="1">
        <v>319.14229999999998</v>
      </c>
      <c r="AK12" s="1">
        <v>323.44290000000001</v>
      </c>
      <c r="AL12" s="1">
        <v>328.51209999999998</v>
      </c>
      <c r="AM12" s="1">
        <v>333.9144</v>
      </c>
      <c r="AN12" s="1">
        <v>341.27440000000001</v>
      </c>
      <c r="AO12" s="4">
        <v>349.70819999999998</v>
      </c>
      <c r="AP12" s="1">
        <v>357.92689999999999</v>
      </c>
      <c r="AQ12" s="1">
        <v>367.20690000000002</v>
      </c>
      <c r="AR12" s="1">
        <v>376.6798</v>
      </c>
      <c r="AS12" s="1">
        <v>386.14499999999998</v>
      </c>
      <c r="AT12" s="1">
        <v>395.55990000000003</v>
      </c>
      <c r="AU12" s="1">
        <v>405.0367</v>
      </c>
      <c r="AV12" s="1">
        <v>414.58179999999999</v>
      </c>
      <c r="AW12" s="1">
        <v>424.25099999999998</v>
      </c>
      <c r="AX12" s="1">
        <v>433.99340000000001</v>
      </c>
      <c r="AY12" s="1">
        <v>443.88940000000002</v>
      </c>
      <c r="AZ12" s="1">
        <v>453.9742</v>
      </c>
      <c r="BA12" s="1">
        <v>464.19209999999998</v>
      </c>
      <c r="BB12" s="1">
        <v>474.56549999999999</v>
      </c>
      <c r="BC12" s="1">
        <v>484.95890000000003</v>
      </c>
      <c r="BD12" s="1">
        <v>495.51350000000002</v>
      </c>
      <c r="BE12" s="1">
        <v>506.1696</v>
      </c>
      <c r="BF12" s="1">
        <v>516.8098</v>
      </c>
      <c r="BG12" s="1">
        <v>527.99030000000005</v>
      </c>
      <c r="BH12" s="1">
        <v>539.30709999999999</v>
      </c>
      <c r="BI12" s="1">
        <v>550.7568</v>
      </c>
      <c r="BJ12" s="1">
        <v>562.34159999999997</v>
      </c>
      <c r="BK12" s="1">
        <v>574.09</v>
      </c>
      <c r="BL12" s="1">
        <v>586.04010000000005</v>
      </c>
      <c r="BM12" s="1">
        <v>598.1182</v>
      </c>
      <c r="BN12" s="1">
        <v>610.37019999999995</v>
      </c>
      <c r="BO12" s="1">
        <v>622.82830000000001</v>
      </c>
      <c r="BP12" s="1">
        <v>635.18629999999996</v>
      </c>
      <c r="BQ12" s="1">
        <v>647.88969999999995</v>
      </c>
      <c r="BR12" s="1">
        <v>660.23030000000006</v>
      </c>
      <c r="BS12" s="1">
        <v>672.66769999999997</v>
      </c>
      <c r="BT12" t="s">
        <v>145</v>
      </c>
    </row>
    <row r="13" spans="1:72" x14ac:dyDescent="0.3">
      <c r="A13" t="s">
        <v>213</v>
      </c>
      <c r="B13" s="1">
        <v>30.6038</v>
      </c>
      <c r="C13" s="1">
        <v>31.2041</v>
      </c>
      <c r="D13" s="1">
        <v>32.060400000000001</v>
      </c>
      <c r="E13" s="1">
        <v>33.172800000000002</v>
      </c>
      <c r="F13" s="1">
        <v>34.521799999999999</v>
      </c>
      <c r="G13" s="1">
        <v>35.759900000000002</v>
      </c>
      <c r="H13" s="1">
        <v>36.674199999999999</v>
      </c>
      <c r="I13" s="1">
        <v>37.176499999999997</v>
      </c>
      <c r="J13" s="1">
        <v>37.673200000000001</v>
      </c>
      <c r="K13" s="1">
        <v>38.621200000000002</v>
      </c>
      <c r="L13" s="1">
        <v>39.404200000000003</v>
      </c>
      <c r="M13" s="1">
        <v>39.955399999999997</v>
      </c>
      <c r="N13" s="1">
        <v>40.151499999999999</v>
      </c>
      <c r="O13" s="1">
        <v>40.770400000000002</v>
      </c>
      <c r="P13" s="1">
        <v>41.953099999999999</v>
      </c>
      <c r="Q13" s="1">
        <v>43.018700000000003</v>
      </c>
      <c r="R13" s="1">
        <v>43.798000000000002</v>
      </c>
      <c r="S13" s="1">
        <v>44.8018</v>
      </c>
      <c r="T13" s="1">
        <v>46.4315</v>
      </c>
      <c r="U13" s="1">
        <v>48.720500000000001</v>
      </c>
      <c r="V13" s="1">
        <v>50.502299999999998</v>
      </c>
      <c r="W13" s="1">
        <v>51.794800000000002</v>
      </c>
      <c r="X13" s="1">
        <v>53.007199999999997</v>
      </c>
      <c r="Y13" s="1">
        <v>54.3508</v>
      </c>
      <c r="Z13" s="1">
        <v>55.5105</v>
      </c>
      <c r="AA13" s="1">
        <v>56.606299999999997</v>
      </c>
      <c r="AB13" s="1">
        <v>57.104900000000001</v>
      </c>
      <c r="AC13" s="1">
        <v>58.026800000000001</v>
      </c>
      <c r="AD13" s="1">
        <v>59.5274</v>
      </c>
      <c r="AE13" s="1">
        <v>60.916699999999999</v>
      </c>
      <c r="AF13" s="1">
        <v>63.219700000000003</v>
      </c>
      <c r="AG13" s="1">
        <v>65.948499999999996</v>
      </c>
      <c r="AH13" s="1">
        <v>66.6922</v>
      </c>
      <c r="AI13" s="1">
        <v>67.283100000000005</v>
      </c>
      <c r="AJ13" s="1">
        <v>67.433999999999997</v>
      </c>
      <c r="AK13" s="1">
        <v>67.613399999999999</v>
      </c>
      <c r="AL13" s="1">
        <v>67.299300000000002</v>
      </c>
      <c r="AM13" s="1">
        <v>67.942099999999996</v>
      </c>
      <c r="AN13" s="1">
        <v>67.589100000000002</v>
      </c>
      <c r="AO13" s="4">
        <v>67.909400000000005</v>
      </c>
      <c r="AP13" s="1">
        <v>68.594399999999993</v>
      </c>
      <c r="AQ13" s="1">
        <v>69.692599999999999</v>
      </c>
      <c r="AR13" s="1">
        <v>70.958399999999997</v>
      </c>
      <c r="AS13" s="1">
        <v>72.268100000000004</v>
      </c>
      <c r="AT13" s="1">
        <v>73.616100000000003</v>
      </c>
      <c r="AU13" s="1">
        <v>75.092299999999994</v>
      </c>
      <c r="AV13" s="1">
        <v>76.7209</v>
      </c>
      <c r="AW13" s="1">
        <v>78.409300000000002</v>
      </c>
      <c r="AX13" s="1">
        <v>80.167100000000005</v>
      </c>
      <c r="AY13" s="1">
        <v>81.927499999999995</v>
      </c>
      <c r="AZ13" s="1">
        <v>83.674700000000001</v>
      </c>
      <c r="BA13" s="1">
        <v>85.423500000000004</v>
      </c>
      <c r="BB13" s="1">
        <v>87.136499999999998</v>
      </c>
      <c r="BC13" s="1">
        <v>88.817899999999995</v>
      </c>
      <c r="BD13" s="1">
        <v>90.362200000000001</v>
      </c>
      <c r="BE13" s="1">
        <v>91.819699999999997</v>
      </c>
      <c r="BF13" s="1">
        <v>93.161500000000004</v>
      </c>
      <c r="BG13" s="1">
        <v>94.4666</v>
      </c>
      <c r="BH13" s="1">
        <v>95.769000000000005</v>
      </c>
      <c r="BI13" s="1">
        <v>97.024900000000002</v>
      </c>
      <c r="BJ13" s="1">
        <v>98.249499999999998</v>
      </c>
      <c r="BK13" s="1">
        <v>99.491</v>
      </c>
      <c r="BL13" s="1">
        <v>100.7454</v>
      </c>
      <c r="BM13" s="1">
        <v>101.9721</v>
      </c>
      <c r="BN13" s="1">
        <v>103.19119999999999</v>
      </c>
      <c r="BO13" s="1">
        <v>104.3867</v>
      </c>
      <c r="BP13" s="1">
        <v>105.5984</v>
      </c>
      <c r="BQ13" s="1">
        <v>106.8164</v>
      </c>
      <c r="BR13" s="1">
        <v>107.935</v>
      </c>
      <c r="BS13" s="1">
        <v>109.04510000000001</v>
      </c>
      <c r="BT13" t="s">
        <v>146</v>
      </c>
    </row>
    <row r="14" spans="1:72" x14ac:dyDescent="0.3">
      <c r="A14" s="2" t="s">
        <v>235</v>
      </c>
      <c r="B14" s="1">
        <v>17.346900000000002</v>
      </c>
      <c r="C14" s="1">
        <v>17.539899999999999</v>
      </c>
      <c r="D14" s="1">
        <v>17.769200000000001</v>
      </c>
      <c r="E14" s="1">
        <v>18.013400000000001</v>
      </c>
      <c r="F14" s="1">
        <v>18.574100000000001</v>
      </c>
      <c r="G14" s="1">
        <v>19.2333</v>
      </c>
      <c r="H14" s="1">
        <v>19.724499999999999</v>
      </c>
      <c r="I14" s="1">
        <v>20.269500000000001</v>
      </c>
      <c r="J14" s="1">
        <v>20.5685</v>
      </c>
      <c r="K14" s="1">
        <v>21.086200000000002</v>
      </c>
      <c r="L14" s="1">
        <v>21.455200000000001</v>
      </c>
      <c r="M14" s="1">
        <v>21.790099999999999</v>
      </c>
      <c r="N14" s="1">
        <v>22.339300000000001</v>
      </c>
      <c r="O14" s="1">
        <v>22.939499999999999</v>
      </c>
      <c r="P14" s="1">
        <v>23.5503</v>
      </c>
      <c r="Q14" s="1">
        <v>24.182700000000001</v>
      </c>
      <c r="R14" s="1">
        <v>25.314</v>
      </c>
      <c r="S14" s="1">
        <v>25.8583</v>
      </c>
      <c r="T14" s="1">
        <v>26.796399999999998</v>
      </c>
      <c r="U14" s="1">
        <v>27.762799999999999</v>
      </c>
      <c r="V14" s="1">
        <v>28.645600000000002</v>
      </c>
      <c r="W14" s="1">
        <v>29.023800000000001</v>
      </c>
      <c r="X14" s="1">
        <v>29.876300000000001</v>
      </c>
      <c r="Y14" s="1">
        <v>30.4465</v>
      </c>
      <c r="Z14" s="1">
        <v>31.39</v>
      </c>
      <c r="AA14" s="1">
        <v>32.216099999999997</v>
      </c>
      <c r="AB14" s="1">
        <v>32.438800000000001</v>
      </c>
      <c r="AC14" s="1">
        <v>32.5002</v>
      </c>
      <c r="AD14" s="1">
        <v>33.345100000000002</v>
      </c>
      <c r="AE14" s="1">
        <v>33.957799999999999</v>
      </c>
      <c r="AF14" s="1">
        <v>33.923400000000001</v>
      </c>
      <c r="AG14" s="1">
        <v>34.330500000000001</v>
      </c>
      <c r="AH14" s="1">
        <v>34.582700000000003</v>
      </c>
      <c r="AI14" s="1">
        <v>34.356200000000001</v>
      </c>
      <c r="AJ14" s="1">
        <v>34.603299999999997</v>
      </c>
      <c r="AK14" s="1">
        <v>34.919800000000002</v>
      </c>
      <c r="AL14" s="1">
        <v>34.615099999999998</v>
      </c>
      <c r="AM14" s="1">
        <v>34.744599999999998</v>
      </c>
      <c r="AN14" s="1">
        <v>34.629399999999997</v>
      </c>
      <c r="AO14" s="4">
        <v>35.039000000000001</v>
      </c>
      <c r="AP14" s="1">
        <v>35.247399999999999</v>
      </c>
      <c r="AQ14" s="1">
        <v>35.613300000000002</v>
      </c>
      <c r="AR14" s="1">
        <v>36.013800000000003</v>
      </c>
      <c r="AS14" s="1">
        <v>36.389099999999999</v>
      </c>
      <c r="AT14" s="1">
        <v>36.74</v>
      </c>
      <c r="AU14" s="1">
        <v>37.114400000000003</v>
      </c>
      <c r="AV14" s="1">
        <v>37.525700000000001</v>
      </c>
      <c r="AW14" s="1">
        <v>37.9298</v>
      </c>
      <c r="AX14" s="1">
        <v>38.333199999999998</v>
      </c>
      <c r="AY14" s="1">
        <v>38.722900000000003</v>
      </c>
      <c r="AZ14" s="1">
        <v>39.090899999999998</v>
      </c>
      <c r="BA14" s="1">
        <v>39.444499999999998</v>
      </c>
      <c r="BB14" s="1">
        <v>39.698</v>
      </c>
      <c r="BC14" s="1">
        <v>39.968400000000003</v>
      </c>
      <c r="BD14" s="1">
        <v>40.222999999999999</v>
      </c>
      <c r="BE14" s="1">
        <v>40.477600000000002</v>
      </c>
      <c r="BF14" s="1">
        <v>40.801699999999997</v>
      </c>
      <c r="BG14" s="1">
        <v>41.125</v>
      </c>
      <c r="BH14" s="1">
        <v>41.445099999999996</v>
      </c>
      <c r="BI14" s="1">
        <v>41.744900000000001</v>
      </c>
      <c r="BJ14" s="1">
        <v>42.026600000000002</v>
      </c>
      <c r="BK14" s="1">
        <v>42.310899999999997</v>
      </c>
      <c r="BL14" s="1">
        <v>42.5961</v>
      </c>
      <c r="BM14" s="1">
        <v>42.865000000000002</v>
      </c>
      <c r="BN14" s="1">
        <v>43.126199999999997</v>
      </c>
      <c r="BO14" s="1">
        <v>43.373199999999997</v>
      </c>
      <c r="BP14" s="1">
        <v>43.622599999999998</v>
      </c>
      <c r="BQ14" s="1">
        <v>43.870199999999997</v>
      </c>
      <c r="BR14" s="1">
        <v>44.072899999999997</v>
      </c>
      <c r="BS14" s="1">
        <v>44.2684</v>
      </c>
      <c r="BT14" t="s">
        <v>147</v>
      </c>
    </row>
    <row r="15" spans="1:72" x14ac:dyDescent="0.3">
      <c r="A15" t="s">
        <v>214</v>
      </c>
      <c r="B15" s="1">
        <v>559.71780000000001</v>
      </c>
      <c r="C15" s="1">
        <v>561.01880000000006</v>
      </c>
      <c r="D15" s="1">
        <v>560.55409999999995</v>
      </c>
      <c r="E15" s="1">
        <v>562.51260000000002</v>
      </c>
      <c r="F15" s="1">
        <v>563.65899999999999</v>
      </c>
      <c r="G15" s="1">
        <v>574.19680000000005</v>
      </c>
      <c r="H15" s="1">
        <v>581.91999999999996</v>
      </c>
      <c r="I15" s="1">
        <v>588.49580000000003</v>
      </c>
      <c r="J15" s="1">
        <v>597.83849999999995</v>
      </c>
      <c r="K15" s="1">
        <v>609.15350000000001</v>
      </c>
      <c r="L15" s="1">
        <v>622.33259999999996</v>
      </c>
      <c r="M15" s="1">
        <v>637.67619999999999</v>
      </c>
      <c r="N15" s="1">
        <v>650.76750000000004</v>
      </c>
      <c r="O15" s="1">
        <v>661.56690000000003</v>
      </c>
      <c r="P15" s="1">
        <v>662.90899999999999</v>
      </c>
      <c r="Q15" s="1">
        <v>679.63</v>
      </c>
      <c r="R15" s="1">
        <v>695.3913</v>
      </c>
      <c r="S15" s="1">
        <v>708.51340000000005</v>
      </c>
      <c r="T15" s="1">
        <v>712.97170000000006</v>
      </c>
      <c r="U15" s="1">
        <v>718.72040000000004</v>
      </c>
      <c r="V15" s="1">
        <v>727.94889999999998</v>
      </c>
      <c r="W15" s="1">
        <v>746.52840000000003</v>
      </c>
      <c r="X15" s="1">
        <v>759.08180000000004</v>
      </c>
      <c r="Y15" s="1">
        <v>767.42629999999997</v>
      </c>
      <c r="Z15" s="1">
        <v>774.73</v>
      </c>
      <c r="AA15" s="1">
        <v>782.01649999999995</v>
      </c>
      <c r="AB15" s="1">
        <v>792.72299999999996</v>
      </c>
      <c r="AC15" s="1">
        <v>802.29300000000001</v>
      </c>
      <c r="AD15" s="1">
        <v>812.47619999999995</v>
      </c>
      <c r="AE15" s="1">
        <v>822.07770000000005</v>
      </c>
      <c r="AF15" s="1">
        <v>832.01099999999997</v>
      </c>
      <c r="AG15" s="1">
        <v>843.73569999999995</v>
      </c>
      <c r="AH15" s="1">
        <v>851.97720000000004</v>
      </c>
      <c r="AI15" s="1">
        <v>856.27380000000005</v>
      </c>
      <c r="AJ15" s="1">
        <v>861.05</v>
      </c>
      <c r="AK15" s="1">
        <v>866.96759999999995</v>
      </c>
      <c r="AL15" s="1">
        <v>873.83550000000002</v>
      </c>
      <c r="AM15" s="1">
        <v>881.96640000000002</v>
      </c>
      <c r="AN15" s="1">
        <v>889.37490000000003</v>
      </c>
      <c r="AO15" s="4">
        <v>899.42489999999998</v>
      </c>
      <c r="AP15" s="1">
        <v>907.60900000000004</v>
      </c>
      <c r="AQ15" s="1">
        <v>914.22500000000002</v>
      </c>
      <c r="AR15" s="1">
        <v>920.14850000000001</v>
      </c>
      <c r="AS15" s="1">
        <v>925.44219999999996</v>
      </c>
      <c r="AT15" s="1">
        <v>930.18870000000004</v>
      </c>
      <c r="AU15" s="1">
        <v>934.35910000000001</v>
      </c>
      <c r="AV15" s="1">
        <v>938.01890000000003</v>
      </c>
      <c r="AW15" s="1">
        <v>941.15629999999999</v>
      </c>
      <c r="AX15" s="1">
        <v>943.76170000000002</v>
      </c>
      <c r="AY15" s="1">
        <v>946.11929999999995</v>
      </c>
      <c r="AZ15" s="1">
        <v>948.2373</v>
      </c>
      <c r="BA15" s="1">
        <v>950.14049999999997</v>
      </c>
      <c r="BB15" s="1">
        <v>953.09780000000001</v>
      </c>
      <c r="BC15" s="1">
        <v>956.82159999999999</v>
      </c>
      <c r="BD15" s="1">
        <v>961.20529999999997</v>
      </c>
      <c r="BE15" s="1">
        <v>965.83209999999997</v>
      </c>
      <c r="BF15" s="1">
        <v>971.56799999999998</v>
      </c>
      <c r="BG15" s="1">
        <v>977.40869999999995</v>
      </c>
      <c r="BH15" s="1">
        <v>983.25419999999997</v>
      </c>
      <c r="BI15" s="1">
        <v>988.93029999999999</v>
      </c>
      <c r="BJ15" s="1">
        <v>994.45169999999996</v>
      </c>
      <c r="BK15" s="1">
        <v>999.84659999999997</v>
      </c>
      <c r="BL15" s="1">
        <v>1005.1241</v>
      </c>
      <c r="BM15" s="1">
        <v>1010.2818</v>
      </c>
      <c r="BN15" s="1">
        <v>1015.2762</v>
      </c>
      <c r="BO15" s="1">
        <v>1020.3280999999999</v>
      </c>
      <c r="BP15" s="1">
        <v>1025.2989</v>
      </c>
      <c r="BQ15" s="1">
        <v>1030.1803</v>
      </c>
      <c r="BR15" s="1">
        <v>1035.0507</v>
      </c>
      <c r="BS15" s="1">
        <v>1039.8366000000001</v>
      </c>
      <c r="BT15" s="2" t="s">
        <v>149</v>
      </c>
    </row>
    <row r="16" spans="1:72" x14ac:dyDescent="0.3">
      <c r="A16" t="s">
        <v>215</v>
      </c>
      <c r="B16" s="1">
        <v>7.2092999999999998</v>
      </c>
      <c r="C16" s="1">
        <v>8.2105999999999995</v>
      </c>
      <c r="D16" s="1">
        <v>8.8574999999999999</v>
      </c>
      <c r="E16" s="1">
        <v>9.5231999999999992</v>
      </c>
      <c r="F16" s="1">
        <v>10.487299999999999</v>
      </c>
      <c r="G16" s="1">
        <v>11.260199999999999</v>
      </c>
      <c r="H16" s="1">
        <v>12.4033</v>
      </c>
      <c r="I16" s="1">
        <v>13.129300000000001</v>
      </c>
      <c r="J16" s="1">
        <v>14.125999999999999</v>
      </c>
      <c r="K16" s="1">
        <v>15.4291</v>
      </c>
      <c r="L16" s="1">
        <v>16.754799999999999</v>
      </c>
      <c r="M16" s="1">
        <v>18.500499999999999</v>
      </c>
      <c r="N16" s="1">
        <v>20.520099999999999</v>
      </c>
      <c r="O16" s="1">
        <v>23.0457</v>
      </c>
      <c r="P16" s="1">
        <v>25.961400000000001</v>
      </c>
      <c r="Q16" s="1">
        <v>29.5474</v>
      </c>
      <c r="R16" s="1">
        <v>31.583400000000001</v>
      </c>
      <c r="S16" s="1">
        <v>33.603000000000002</v>
      </c>
      <c r="T16" s="1">
        <v>35.8292</v>
      </c>
      <c r="U16" s="1">
        <v>37.758099999999999</v>
      </c>
      <c r="V16" s="1">
        <v>40.084899999999998</v>
      </c>
      <c r="W16" s="1">
        <v>42.214500000000001</v>
      </c>
      <c r="X16" s="1">
        <v>44.621299999999998</v>
      </c>
      <c r="Y16" s="1">
        <v>46.716999999999999</v>
      </c>
      <c r="Z16" s="1">
        <v>48.4375</v>
      </c>
      <c r="AA16" s="1">
        <v>50.701500000000003</v>
      </c>
      <c r="AB16" s="1">
        <v>54.101100000000002</v>
      </c>
      <c r="AC16" s="1">
        <v>58.0961</v>
      </c>
      <c r="AD16" s="1">
        <v>63.232799999999997</v>
      </c>
      <c r="AE16" s="1">
        <v>69.653800000000004</v>
      </c>
      <c r="AF16" s="1">
        <v>77.264200000000002</v>
      </c>
      <c r="AG16" s="1">
        <v>84.477199999999996</v>
      </c>
      <c r="AH16" s="1">
        <v>90.457999999999998</v>
      </c>
      <c r="AI16" s="1">
        <v>93.485900000000001</v>
      </c>
      <c r="AJ16" s="1">
        <v>94.755600000000001</v>
      </c>
      <c r="AK16" s="1">
        <v>96.106300000000005</v>
      </c>
      <c r="AL16" s="1">
        <v>97.403899999999993</v>
      </c>
      <c r="AM16" s="1">
        <v>98.641099999999994</v>
      </c>
      <c r="AN16" s="1">
        <v>100.1647</v>
      </c>
      <c r="AO16" s="4">
        <v>102.5491</v>
      </c>
      <c r="AP16" s="1">
        <v>104.48390000000001</v>
      </c>
      <c r="AQ16" s="1">
        <v>106.2675</v>
      </c>
      <c r="AR16" s="1">
        <v>108.24639999999999</v>
      </c>
      <c r="AS16" s="1">
        <v>110.3288</v>
      </c>
      <c r="AT16" s="1">
        <v>112.4932</v>
      </c>
      <c r="AU16" s="1">
        <v>114.7191</v>
      </c>
      <c r="AV16" s="1">
        <v>116.99630000000001</v>
      </c>
      <c r="AW16" s="1">
        <v>119.3212</v>
      </c>
      <c r="AX16" s="1">
        <v>121.6811</v>
      </c>
      <c r="AY16" s="1">
        <v>124.0806</v>
      </c>
      <c r="AZ16" s="1">
        <v>126.5254</v>
      </c>
      <c r="BA16" s="1">
        <v>129.01259999999999</v>
      </c>
      <c r="BB16" s="1">
        <v>131.5437</v>
      </c>
      <c r="BC16" s="1">
        <v>134.10990000000001</v>
      </c>
      <c r="BD16" s="1">
        <v>136.70169999999999</v>
      </c>
      <c r="BE16" s="1">
        <v>139.2251</v>
      </c>
      <c r="BF16" s="1">
        <v>141.7302</v>
      </c>
      <c r="BG16" s="1">
        <v>144.23949999999999</v>
      </c>
      <c r="BH16" s="1">
        <v>146.80850000000001</v>
      </c>
      <c r="BI16" s="1">
        <v>149.4109</v>
      </c>
      <c r="BJ16" s="1">
        <v>152.0797</v>
      </c>
      <c r="BK16" s="1">
        <v>154.78790000000001</v>
      </c>
      <c r="BL16" s="1">
        <v>157.56010000000001</v>
      </c>
      <c r="BM16" s="1">
        <v>160.38470000000001</v>
      </c>
      <c r="BN16" s="1">
        <v>163.25409999999999</v>
      </c>
      <c r="BO16" s="1">
        <v>166.1849</v>
      </c>
      <c r="BP16" s="1">
        <v>169.13640000000001</v>
      </c>
      <c r="BQ16" s="1">
        <v>172.11060000000001</v>
      </c>
      <c r="BR16" s="1">
        <v>174.91249999999999</v>
      </c>
      <c r="BS16" s="1">
        <v>177.72059999999999</v>
      </c>
      <c r="BT16" t="s">
        <v>151</v>
      </c>
    </row>
    <row r="17" spans="1:72" x14ac:dyDescent="0.3">
      <c r="A17" t="s">
        <v>216</v>
      </c>
      <c r="B17" s="1">
        <v>5.7243000000000004</v>
      </c>
      <c r="C17" s="1">
        <v>5.4245999999999999</v>
      </c>
      <c r="D17" s="1">
        <v>5.7251000000000003</v>
      </c>
      <c r="E17" s="1">
        <v>5.3792999999999997</v>
      </c>
      <c r="F17" s="1">
        <v>5.8956</v>
      </c>
      <c r="G17" s="1">
        <v>6.0282</v>
      </c>
      <c r="H17" s="1">
        <v>6.0820999999999996</v>
      </c>
      <c r="I17" s="1">
        <v>6.2732000000000001</v>
      </c>
      <c r="J17" s="1">
        <v>6.3585000000000003</v>
      </c>
      <c r="K17" s="1">
        <v>6.6517999999999997</v>
      </c>
      <c r="L17" s="1">
        <v>6.8611000000000004</v>
      </c>
      <c r="M17" s="1">
        <v>6.8315000000000001</v>
      </c>
      <c r="N17" s="1">
        <v>6.9854000000000003</v>
      </c>
      <c r="O17" s="1">
        <v>7.1516000000000002</v>
      </c>
      <c r="P17" s="1">
        <v>7.4718999999999998</v>
      </c>
      <c r="Q17" s="1">
        <v>7.6670999999999996</v>
      </c>
      <c r="R17" s="1">
        <v>7.7126000000000001</v>
      </c>
      <c r="S17" s="1">
        <v>7.8078000000000003</v>
      </c>
      <c r="T17" s="1">
        <v>7.9653</v>
      </c>
      <c r="U17" s="1">
        <v>8.2707999999999995</v>
      </c>
      <c r="V17" s="1">
        <v>8.49</v>
      </c>
      <c r="W17" s="1">
        <v>9.5904000000000007</v>
      </c>
      <c r="X17" s="1">
        <v>9.8041999999999998</v>
      </c>
      <c r="Y17" s="1">
        <v>10.1462</v>
      </c>
      <c r="Z17" s="1">
        <v>10.3963</v>
      </c>
      <c r="AA17" s="1">
        <v>10.585599999999999</v>
      </c>
      <c r="AB17" s="1">
        <v>10.9604</v>
      </c>
      <c r="AC17" s="1">
        <v>11.302899999999999</v>
      </c>
      <c r="AD17" s="1">
        <v>11.5397</v>
      </c>
      <c r="AE17" s="1">
        <v>11.9231</v>
      </c>
      <c r="AF17" s="1">
        <v>12.3056</v>
      </c>
      <c r="AG17" s="1">
        <v>12.3079</v>
      </c>
      <c r="AH17" s="1">
        <v>12.3734</v>
      </c>
      <c r="AI17" s="1">
        <v>12.7454</v>
      </c>
      <c r="AJ17" s="1">
        <v>12.8432</v>
      </c>
      <c r="AK17" s="1">
        <v>12.945399999999999</v>
      </c>
      <c r="AL17" s="1">
        <v>13.142099999999999</v>
      </c>
      <c r="AM17" s="1">
        <v>13.0258</v>
      </c>
      <c r="AN17" s="1">
        <v>13.206099999999999</v>
      </c>
      <c r="AO17" s="4">
        <v>13.6455</v>
      </c>
      <c r="AP17" s="1">
        <v>13.8941</v>
      </c>
      <c r="AQ17" s="1">
        <v>14.2014</v>
      </c>
      <c r="AR17" s="1">
        <v>14.520200000000001</v>
      </c>
      <c r="AS17" s="1">
        <v>14.826700000000001</v>
      </c>
      <c r="AT17" s="1">
        <v>15.121</v>
      </c>
      <c r="AU17" s="1">
        <v>15.422700000000001</v>
      </c>
      <c r="AV17" s="1">
        <v>15.7379</v>
      </c>
      <c r="AW17" s="1">
        <v>16.048500000000001</v>
      </c>
      <c r="AX17" s="1">
        <v>16.357299999999999</v>
      </c>
      <c r="AY17" s="1">
        <v>16.6631</v>
      </c>
      <c r="AZ17" s="1">
        <v>16.959700000000002</v>
      </c>
      <c r="BA17" s="1">
        <v>17.250299999999999</v>
      </c>
      <c r="BB17" s="1">
        <v>17.512899999999998</v>
      </c>
      <c r="BC17" s="1">
        <v>17.779299999999999</v>
      </c>
      <c r="BD17" s="1">
        <v>18.062000000000001</v>
      </c>
      <c r="BE17" s="1">
        <v>18.3522</v>
      </c>
      <c r="BF17" s="1">
        <v>18.588899999999999</v>
      </c>
      <c r="BG17" s="1">
        <v>18.809000000000001</v>
      </c>
      <c r="BH17" s="1">
        <v>19.023800000000001</v>
      </c>
      <c r="BI17" s="1">
        <v>19.235299999999999</v>
      </c>
      <c r="BJ17" s="1">
        <v>19.439699999999998</v>
      </c>
      <c r="BK17" s="1">
        <v>19.6464</v>
      </c>
      <c r="BL17" s="1">
        <v>19.854800000000001</v>
      </c>
      <c r="BM17" s="1">
        <v>20.056799999999999</v>
      </c>
      <c r="BN17" s="1">
        <v>20.256399999999999</v>
      </c>
      <c r="BO17" s="1">
        <v>20.450399999999998</v>
      </c>
      <c r="BP17" s="1">
        <v>20.646699999999999</v>
      </c>
      <c r="BQ17" s="1">
        <v>20.843399999999999</v>
      </c>
      <c r="BR17" s="1">
        <v>21.0199</v>
      </c>
      <c r="BS17" s="1">
        <v>21.193999999999999</v>
      </c>
      <c r="BT17" t="s">
        <v>155</v>
      </c>
    </row>
    <row r="18" spans="1:72" x14ac:dyDescent="0.3">
      <c r="A18" t="s">
        <v>217</v>
      </c>
      <c r="B18" s="1">
        <v>17.044799999999999</v>
      </c>
      <c r="C18" s="1">
        <v>17.873799999999999</v>
      </c>
      <c r="D18" s="1">
        <v>18.401299999999999</v>
      </c>
      <c r="E18" s="1">
        <v>20.1798</v>
      </c>
      <c r="F18" s="1">
        <v>19.383099999999999</v>
      </c>
      <c r="G18" s="1">
        <v>20.435099999999998</v>
      </c>
      <c r="H18" s="1">
        <v>20.445499999999999</v>
      </c>
      <c r="I18" s="1">
        <v>20.3066</v>
      </c>
      <c r="J18" s="1">
        <v>19.854099999999999</v>
      </c>
      <c r="K18" s="1">
        <v>19.638100000000001</v>
      </c>
      <c r="L18" s="1">
        <v>19.556799999999999</v>
      </c>
      <c r="M18" s="1">
        <v>19.770600000000002</v>
      </c>
      <c r="N18" s="1">
        <v>19.547799999999999</v>
      </c>
      <c r="O18" s="1">
        <v>19.305499999999999</v>
      </c>
      <c r="P18" s="1">
        <v>19.545500000000001</v>
      </c>
      <c r="Q18" s="1">
        <v>19.740400000000001</v>
      </c>
      <c r="R18" s="1">
        <v>20.6722</v>
      </c>
      <c r="S18" s="1">
        <v>22.231300000000001</v>
      </c>
      <c r="T18" s="1">
        <v>23.0398</v>
      </c>
      <c r="U18" s="1">
        <v>23.7637</v>
      </c>
      <c r="V18" s="1">
        <v>24.517900000000001</v>
      </c>
      <c r="W18" s="1">
        <v>24.658300000000001</v>
      </c>
      <c r="X18" s="1">
        <v>25.322299999999998</v>
      </c>
      <c r="Y18" s="1">
        <v>26.235600000000002</v>
      </c>
      <c r="Z18" s="1">
        <v>26.528300000000002</v>
      </c>
      <c r="AA18" s="1">
        <v>26.785699999999999</v>
      </c>
      <c r="AB18" s="1">
        <v>26.408000000000001</v>
      </c>
      <c r="AC18" s="1">
        <v>26.831800000000001</v>
      </c>
      <c r="AD18" s="1">
        <v>26.8246</v>
      </c>
      <c r="AE18" s="1">
        <v>26.896799999999999</v>
      </c>
      <c r="AF18" s="1">
        <v>26.921099999999999</v>
      </c>
      <c r="AG18" s="1">
        <v>27.073</v>
      </c>
      <c r="AH18" s="1">
        <v>27.525400000000001</v>
      </c>
      <c r="AI18" s="1">
        <v>27.588699999999999</v>
      </c>
      <c r="AJ18" s="1">
        <v>27.67</v>
      </c>
      <c r="AK18" s="1">
        <v>27.283000000000001</v>
      </c>
      <c r="AL18" s="1">
        <v>27.667300000000001</v>
      </c>
      <c r="AM18" s="1">
        <v>27.413599999999999</v>
      </c>
      <c r="AN18" s="1">
        <v>27.4206</v>
      </c>
      <c r="AO18" s="4">
        <v>27.490200000000002</v>
      </c>
      <c r="AP18" s="1">
        <v>27.796299999999999</v>
      </c>
      <c r="AQ18" s="1">
        <v>28.1737</v>
      </c>
      <c r="AR18" s="1">
        <v>28.5273</v>
      </c>
      <c r="AS18" s="1">
        <v>28.811399999999999</v>
      </c>
      <c r="AT18" s="1">
        <v>29.028300000000002</v>
      </c>
      <c r="AU18" s="1">
        <v>29.217600000000001</v>
      </c>
      <c r="AV18" s="1">
        <v>29.3916</v>
      </c>
      <c r="AW18" s="1">
        <v>29.517299999999999</v>
      </c>
      <c r="AX18" s="1">
        <v>29.601900000000001</v>
      </c>
      <c r="AY18" s="1">
        <v>29.680099999999999</v>
      </c>
      <c r="AZ18" s="1">
        <v>29.739899999999999</v>
      </c>
      <c r="BA18" s="1">
        <v>29.785399999999999</v>
      </c>
      <c r="BB18" s="1">
        <v>29.789400000000001</v>
      </c>
      <c r="BC18" s="1">
        <v>29.839200000000002</v>
      </c>
      <c r="BD18" s="1">
        <v>29.900099999999998</v>
      </c>
      <c r="BE18" s="1">
        <v>29.953800000000001</v>
      </c>
      <c r="BF18" s="1">
        <v>30.043299999999999</v>
      </c>
      <c r="BG18" s="1">
        <v>30.129300000000001</v>
      </c>
      <c r="BH18" s="1">
        <v>30.240500000000001</v>
      </c>
      <c r="BI18" s="1">
        <v>30.345099999999999</v>
      </c>
      <c r="BJ18" s="1">
        <v>30.435400000000001</v>
      </c>
      <c r="BK18" s="1">
        <v>30.526499999999999</v>
      </c>
      <c r="BL18" s="1">
        <v>30.617100000000001</v>
      </c>
      <c r="BM18" s="1">
        <v>30.695</v>
      </c>
      <c r="BN18" s="1">
        <v>30.766400000000001</v>
      </c>
      <c r="BO18" s="1">
        <v>30.826799999999999</v>
      </c>
      <c r="BP18" s="1">
        <v>30.888000000000002</v>
      </c>
      <c r="BQ18" s="1">
        <v>30.947099999999999</v>
      </c>
      <c r="BR18" s="1">
        <v>30.973700000000001</v>
      </c>
      <c r="BS18" s="1">
        <v>30.994599999999998</v>
      </c>
      <c r="BT18" t="s">
        <v>158</v>
      </c>
    </row>
    <row r="19" spans="1:72" x14ac:dyDescent="0.3">
      <c r="A19" t="s">
        <v>218</v>
      </c>
      <c r="B19" s="1">
        <v>15.087400000000001</v>
      </c>
      <c r="C19" s="1">
        <v>15.4878</v>
      </c>
      <c r="D19" s="1">
        <v>16.103100000000001</v>
      </c>
      <c r="E19" s="1">
        <v>17.2836</v>
      </c>
      <c r="F19" s="1">
        <v>17.9343</v>
      </c>
      <c r="G19" s="1">
        <v>18.914200000000001</v>
      </c>
      <c r="H19" s="1">
        <v>19.896000000000001</v>
      </c>
      <c r="I19" s="1">
        <v>20.543099999999999</v>
      </c>
      <c r="J19" s="1">
        <v>21.297000000000001</v>
      </c>
      <c r="K19" s="1">
        <v>21.901399999999999</v>
      </c>
      <c r="L19" s="1">
        <v>22.445499999999999</v>
      </c>
      <c r="M19" s="1">
        <v>23.197900000000001</v>
      </c>
      <c r="N19" s="1">
        <v>24.143999999999998</v>
      </c>
      <c r="O19" s="1">
        <v>25.135000000000002</v>
      </c>
      <c r="P19" s="1">
        <v>25.8507</v>
      </c>
      <c r="Q19" s="1">
        <v>26.038499999999999</v>
      </c>
      <c r="R19" s="1">
        <v>27.663399999999999</v>
      </c>
      <c r="S19" s="1">
        <v>28.8291</v>
      </c>
      <c r="T19" s="1">
        <v>29.779</v>
      </c>
      <c r="U19" s="1">
        <v>31.091100000000001</v>
      </c>
      <c r="V19" s="1">
        <v>31.991499999999998</v>
      </c>
      <c r="W19" s="1">
        <v>32.729100000000003</v>
      </c>
      <c r="X19" s="1">
        <v>34.014699999999998</v>
      </c>
      <c r="Y19" s="1">
        <v>34.6203</v>
      </c>
      <c r="Z19" s="1">
        <v>35.680100000000003</v>
      </c>
      <c r="AA19" s="1">
        <v>36.2776</v>
      </c>
      <c r="AB19" s="1">
        <v>36.07</v>
      </c>
      <c r="AC19" s="1">
        <v>36.095199999999998</v>
      </c>
      <c r="AD19" s="1">
        <v>36.218499999999999</v>
      </c>
      <c r="AE19" s="1">
        <v>36.971400000000003</v>
      </c>
      <c r="AF19" s="1">
        <v>38.268000000000001</v>
      </c>
      <c r="AG19" s="1">
        <v>38.810400000000001</v>
      </c>
      <c r="AH19" s="1">
        <v>39.057699999999997</v>
      </c>
      <c r="AI19" s="1">
        <v>39.156700000000001</v>
      </c>
      <c r="AJ19" s="1">
        <v>39.0227</v>
      </c>
      <c r="AK19" s="1">
        <v>39.0383</v>
      </c>
      <c r="AL19" s="1">
        <v>38.7926</v>
      </c>
      <c r="AM19" s="1">
        <v>37.685499999999998</v>
      </c>
      <c r="AN19" s="1">
        <v>37.764600000000002</v>
      </c>
      <c r="AO19" s="4">
        <v>38.534700000000001</v>
      </c>
      <c r="AP19" s="1">
        <v>38.5959</v>
      </c>
      <c r="AQ19" s="1">
        <v>38.869399999999999</v>
      </c>
      <c r="AR19" s="1">
        <v>39.215200000000003</v>
      </c>
      <c r="AS19" s="1">
        <v>39.565100000000001</v>
      </c>
      <c r="AT19" s="1">
        <v>39.916600000000003</v>
      </c>
      <c r="AU19" s="1">
        <v>40.319000000000003</v>
      </c>
      <c r="AV19" s="1">
        <v>40.784399999999998</v>
      </c>
      <c r="AW19" s="1">
        <v>41.262599999999999</v>
      </c>
      <c r="AX19" s="1">
        <v>41.758800000000001</v>
      </c>
      <c r="AY19" s="1">
        <v>42.255800000000001</v>
      </c>
      <c r="AZ19" s="1">
        <v>42.7376</v>
      </c>
      <c r="BA19" s="1">
        <v>43.210500000000003</v>
      </c>
      <c r="BB19" s="1">
        <v>43.640900000000002</v>
      </c>
      <c r="BC19" s="1">
        <v>44.089799999999997</v>
      </c>
      <c r="BD19" s="1">
        <v>44.514099999999999</v>
      </c>
      <c r="BE19" s="1">
        <v>44.926499999999997</v>
      </c>
      <c r="BF19" s="1">
        <v>45.358400000000003</v>
      </c>
      <c r="BG19" s="1">
        <v>45.780200000000001</v>
      </c>
      <c r="BH19" s="1">
        <v>46.168900000000001</v>
      </c>
      <c r="BI19" s="1">
        <v>46.552500000000002</v>
      </c>
      <c r="BJ19" s="1">
        <v>46.916600000000003</v>
      </c>
      <c r="BK19" s="1">
        <v>47.284399999999998</v>
      </c>
      <c r="BL19" s="1">
        <v>47.6539</v>
      </c>
      <c r="BM19" s="1">
        <v>48.005800000000001</v>
      </c>
      <c r="BN19" s="1">
        <v>48.349899999999998</v>
      </c>
      <c r="BO19" s="1">
        <v>48.678600000000003</v>
      </c>
      <c r="BP19" s="1">
        <v>49.0107</v>
      </c>
      <c r="BQ19" s="1">
        <v>49.3414</v>
      </c>
      <c r="BR19" s="1">
        <v>49.622199999999999</v>
      </c>
      <c r="BS19" s="1">
        <v>49.895299999999999</v>
      </c>
      <c r="BT19" t="s">
        <v>159</v>
      </c>
    </row>
    <row r="20" spans="1:72" x14ac:dyDescent="0.3">
      <c r="A20" t="s">
        <v>219</v>
      </c>
      <c r="B20" s="1">
        <v>41.099699999999999</v>
      </c>
      <c r="C20" s="1">
        <v>41.621299999999998</v>
      </c>
      <c r="D20" s="1">
        <v>42.241100000000003</v>
      </c>
      <c r="E20" s="1">
        <v>43.9024</v>
      </c>
      <c r="F20" s="1">
        <v>46.109200000000001</v>
      </c>
      <c r="G20" s="1">
        <v>48.369900000000001</v>
      </c>
      <c r="H20" s="1">
        <v>50.5428</v>
      </c>
      <c r="I20" s="1">
        <v>52.419400000000003</v>
      </c>
      <c r="J20" s="1">
        <v>53.949199999999998</v>
      </c>
      <c r="K20" s="1">
        <v>55.860799999999998</v>
      </c>
      <c r="L20" s="1">
        <v>57.7376</v>
      </c>
      <c r="M20" s="1">
        <v>59.769199999999998</v>
      </c>
      <c r="N20" s="1">
        <v>62.357799999999997</v>
      </c>
      <c r="O20" s="1">
        <v>64.560299999999998</v>
      </c>
      <c r="P20" s="1">
        <v>66.7483</v>
      </c>
      <c r="Q20" s="1">
        <v>69.498000000000005</v>
      </c>
      <c r="R20" s="1">
        <v>71.870699999999999</v>
      </c>
      <c r="S20" s="1">
        <v>74.122399999999999</v>
      </c>
      <c r="T20" s="1">
        <v>76.595600000000005</v>
      </c>
      <c r="U20" s="1">
        <v>78.957499999999996</v>
      </c>
      <c r="V20" s="1">
        <v>81.020099999999999</v>
      </c>
      <c r="W20" s="1">
        <v>82.893699999999995</v>
      </c>
      <c r="X20" s="1">
        <v>84.458100000000002</v>
      </c>
      <c r="Y20" s="1">
        <v>85.670199999999994</v>
      </c>
      <c r="Z20" s="1">
        <v>86.734300000000005</v>
      </c>
      <c r="AA20" s="1">
        <v>87.613699999999994</v>
      </c>
      <c r="AB20" s="1">
        <v>88.706900000000005</v>
      </c>
      <c r="AC20" s="1">
        <v>90.035399999999996</v>
      </c>
      <c r="AD20" s="1">
        <v>91.277100000000004</v>
      </c>
      <c r="AE20" s="1">
        <v>93.416600000000003</v>
      </c>
      <c r="AF20" s="1">
        <v>95.860200000000006</v>
      </c>
      <c r="AG20" s="1">
        <v>97.882300000000001</v>
      </c>
      <c r="AH20" s="1">
        <v>99.047300000000007</v>
      </c>
      <c r="AI20" s="1">
        <v>99.418800000000005</v>
      </c>
      <c r="AJ20" s="1">
        <v>98.956000000000003</v>
      </c>
      <c r="AK20" s="1">
        <v>98.685299999999998</v>
      </c>
      <c r="AL20" s="1">
        <v>98.331699999999998</v>
      </c>
      <c r="AM20" s="1">
        <v>98.071299999999994</v>
      </c>
      <c r="AN20" s="1">
        <v>97.987399999999994</v>
      </c>
      <c r="AO20" s="4">
        <v>98.319800000000001</v>
      </c>
      <c r="AP20" s="1">
        <v>99.0715</v>
      </c>
      <c r="AQ20" s="1">
        <v>100.2332</v>
      </c>
      <c r="AR20" s="1">
        <v>101.5526</v>
      </c>
      <c r="AS20" s="1">
        <v>102.83580000000001</v>
      </c>
      <c r="AT20" s="1">
        <v>104.0868</v>
      </c>
      <c r="AU20" s="1">
        <v>105.4265</v>
      </c>
      <c r="AV20" s="1">
        <v>106.87860000000001</v>
      </c>
      <c r="AW20" s="1">
        <v>108.333</v>
      </c>
      <c r="AX20" s="1">
        <v>109.7941</v>
      </c>
      <c r="AY20" s="1">
        <v>111.2503</v>
      </c>
      <c r="AZ20" s="1">
        <v>112.6717</v>
      </c>
      <c r="BA20" s="1">
        <v>114.07470000000001</v>
      </c>
      <c r="BB20" s="1">
        <v>115.4479</v>
      </c>
      <c r="BC20" s="1">
        <v>116.8901</v>
      </c>
      <c r="BD20" s="1">
        <v>118.3048</v>
      </c>
      <c r="BE20" s="1">
        <v>119.6694</v>
      </c>
      <c r="BF20" s="1">
        <v>120.88639999999999</v>
      </c>
      <c r="BG20" s="1">
        <v>122.02849999999999</v>
      </c>
      <c r="BH20" s="1">
        <v>123.1237</v>
      </c>
      <c r="BI20" s="1">
        <v>124.1704</v>
      </c>
      <c r="BJ20" s="1">
        <v>125.1688</v>
      </c>
      <c r="BK20" s="1">
        <v>126.1793</v>
      </c>
      <c r="BL20" s="1">
        <v>127.1968</v>
      </c>
      <c r="BM20" s="1">
        <v>128.17150000000001</v>
      </c>
      <c r="BN20" s="1">
        <v>129.12819999999999</v>
      </c>
      <c r="BO20" s="1">
        <v>130.048</v>
      </c>
      <c r="BP20" s="1">
        <v>130.97929999999999</v>
      </c>
      <c r="BQ20" s="1">
        <v>131.90960000000001</v>
      </c>
      <c r="BR20" s="1">
        <v>132.71080000000001</v>
      </c>
      <c r="BS20" s="1">
        <v>133.49440000000001</v>
      </c>
      <c r="BT20" t="s">
        <v>161</v>
      </c>
    </row>
    <row r="21" spans="1:72" x14ac:dyDescent="0.3">
      <c r="A21" s="2" t="s">
        <v>236</v>
      </c>
      <c r="B21" s="1">
        <v>47.339300000000001</v>
      </c>
      <c r="C21" s="1">
        <v>48.55</v>
      </c>
      <c r="D21" s="1">
        <v>50.867600000000003</v>
      </c>
      <c r="E21" s="1">
        <v>53.990699999999997</v>
      </c>
      <c r="F21" s="1">
        <v>58.145800000000001</v>
      </c>
      <c r="G21" s="1">
        <v>61.149099999999997</v>
      </c>
      <c r="H21" s="1">
        <v>64.406599999999997</v>
      </c>
      <c r="I21" s="1">
        <v>67.820700000000002</v>
      </c>
      <c r="J21" s="1">
        <v>70.864999999999995</v>
      </c>
      <c r="K21" s="1">
        <v>73.968100000000007</v>
      </c>
      <c r="L21" s="1">
        <v>76.287199999999999</v>
      </c>
      <c r="M21" s="1">
        <v>79.039199999999994</v>
      </c>
      <c r="N21" s="1">
        <v>81.525800000000004</v>
      </c>
      <c r="O21" s="1">
        <v>84.396500000000003</v>
      </c>
      <c r="P21" s="1">
        <v>87.9773</v>
      </c>
      <c r="Q21" s="1">
        <v>91.350999999999999</v>
      </c>
      <c r="R21" s="1">
        <v>93.890100000000004</v>
      </c>
      <c r="S21" s="1">
        <v>96.157300000000006</v>
      </c>
      <c r="T21" s="1">
        <v>97.895700000000005</v>
      </c>
      <c r="U21" s="1">
        <v>100.0996</v>
      </c>
      <c r="V21" s="1">
        <v>102.1061</v>
      </c>
      <c r="W21" s="1">
        <v>103.9834</v>
      </c>
      <c r="X21" s="1">
        <v>106.6189</v>
      </c>
      <c r="Y21" s="1">
        <v>109.22880000000001</v>
      </c>
      <c r="Z21" s="1">
        <v>111.5431</v>
      </c>
      <c r="AA21" s="1">
        <v>113.6092</v>
      </c>
      <c r="AB21" s="1">
        <v>115.8231</v>
      </c>
      <c r="AC21" s="1">
        <v>118.405</v>
      </c>
      <c r="AD21" s="1">
        <v>121.1544</v>
      </c>
      <c r="AE21" s="1">
        <v>125.2647</v>
      </c>
      <c r="AF21" s="1">
        <v>128.42410000000001</v>
      </c>
      <c r="AG21" s="1">
        <v>131.82329999999999</v>
      </c>
      <c r="AH21" s="1">
        <v>134.69040000000001</v>
      </c>
      <c r="AI21" s="1">
        <v>136.30789999999999</v>
      </c>
      <c r="AJ21" s="1">
        <v>137.2287</v>
      </c>
      <c r="AK21" s="1">
        <v>138.3554</v>
      </c>
      <c r="AL21" s="1">
        <v>139.23519999999999</v>
      </c>
      <c r="AM21" s="1">
        <v>140.76900000000001</v>
      </c>
      <c r="AN21" s="1">
        <v>142.44309999999999</v>
      </c>
      <c r="AO21" s="4">
        <v>145.04490000000001</v>
      </c>
      <c r="AP21" s="1">
        <v>147.23929999999999</v>
      </c>
      <c r="AQ21" s="1">
        <v>149.18190000000001</v>
      </c>
      <c r="AR21" s="1">
        <v>151.1558</v>
      </c>
      <c r="AS21" s="1">
        <v>153.4205</v>
      </c>
      <c r="AT21" s="1">
        <v>155.7081</v>
      </c>
      <c r="AU21" s="1">
        <v>158.0292</v>
      </c>
      <c r="AV21" s="1">
        <v>160.55840000000001</v>
      </c>
      <c r="AW21" s="1">
        <v>163.03370000000001</v>
      </c>
      <c r="AX21" s="1">
        <v>165.3092</v>
      </c>
      <c r="AY21" s="1">
        <v>167.7252</v>
      </c>
      <c r="AZ21" s="1">
        <v>170.17769999999999</v>
      </c>
      <c r="BA21" s="1">
        <v>172.5412</v>
      </c>
      <c r="BB21" s="1">
        <v>174.93119999999999</v>
      </c>
      <c r="BC21" s="1">
        <v>177.41130000000001</v>
      </c>
      <c r="BD21" s="1">
        <v>179.86009999999999</v>
      </c>
      <c r="BE21" s="1">
        <v>182.24979999999999</v>
      </c>
      <c r="BF21" s="1">
        <v>184.4254</v>
      </c>
      <c r="BG21" s="1">
        <v>186.5232</v>
      </c>
      <c r="BH21" s="1">
        <v>188.63679999999999</v>
      </c>
      <c r="BI21" s="1">
        <v>190.76580000000001</v>
      </c>
      <c r="BJ21" s="1">
        <v>192.91210000000001</v>
      </c>
      <c r="BK21" s="1">
        <v>195.07509999999999</v>
      </c>
      <c r="BL21" s="1">
        <v>197.27760000000001</v>
      </c>
      <c r="BM21" s="1">
        <v>199.48670000000001</v>
      </c>
      <c r="BN21" s="1">
        <v>201.72239999999999</v>
      </c>
      <c r="BO21" s="1">
        <v>203.96260000000001</v>
      </c>
      <c r="BP21" s="1">
        <v>206.124</v>
      </c>
      <c r="BQ21" s="1">
        <v>208.26910000000001</v>
      </c>
      <c r="BR21" s="1">
        <v>210.22139999999999</v>
      </c>
      <c r="BS21" s="1">
        <v>212.15629999999999</v>
      </c>
      <c r="BT21" t="s">
        <v>164</v>
      </c>
    </row>
    <row r="22" spans="1:72" x14ac:dyDescent="0.3">
      <c r="A22" t="s">
        <v>220</v>
      </c>
      <c r="B22" s="1">
        <v>155.28100000000001</v>
      </c>
      <c r="C22" s="1">
        <v>162.02459999999999</v>
      </c>
      <c r="D22" s="1">
        <v>174.76400000000001</v>
      </c>
      <c r="E22" s="1">
        <v>184.1602</v>
      </c>
      <c r="F22" s="1">
        <v>194.86779999999999</v>
      </c>
      <c r="G22" s="1">
        <v>209.07749999999999</v>
      </c>
      <c r="H22" s="1">
        <v>220.38399999999999</v>
      </c>
      <c r="I22" s="1">
        <v>232.1523</v>
      </c>
      <c r="J22" s="1">
        <v>243.4539</v>
      </c>
      <c r="K22" s="1">
        <v>256.6388</v>
      </c>
      <c r="L22" s="1">
        <v>268.86099999999999</v>
      </c>
      <c r="M22" s="1">
        <v>282.40100000000001</v>
      </c>
      <c r="N22" s="1">
        <v>296.49360000000001</v>
      </c>
      <c r="O22" s="1">
        <v>308.99110000000002</v>
      </c>
      <c r="P22" s="1">
        <v>324.40980000000002</v>
      </c>
      <c r="Q22" s="1">
        <v>340.2056</v>
      </c>
      <c r="R22" s="1">
        <v>351.9162</v>
      </c>
      <c r="S22" s="1">
        <v>360.86529999999999</v>
      </c>
      <c r="T22" s="1">
        <v>370.59390000000002</v>
      </c>
      <c r="U22" s="1">
        <v>382.20800000000003</v>
      </c>
      <c r="V22" s="1">
        <v>392.79689999999999</v>
      </c>
      <c r="W22" s="1">
        <v>402.0487</v>
      </c>
      <c r="X22" s="1">
        <v>412.26670000000001</v>
      </c>
      <c r="Y22" s="1">
        <v>423.07990000000001</v>
      </c>
      <c r="Z22" s="1">
        <v>433.57940000000002</v>
      </c>
      <c r="AA22" s="1">
        <v>446.58789999999999</v>
      </c>
      <c r="AB22" s="1">
        <v>463.32459999999998</v>
      </c>
      <c r="AC22" s="1">
        <v>481.27940000000001</v>
      </c>
      <c r="AD22" s="1">
        <v>501.113</v>
      </c>
      <c r="AE22" s="1">
        <v>526.971</v>
      </c>
      <c r="AF22" s="1">
        <v>558.15819999999997</v>
      </c>
      <c r="AG22" s="1">
        <v>585.07380000000001</v>
      </c>
      <c r="AH22" s="1">
        <v>604.50969999999995</v>
      </c>
      <c r="AI22" s="1">
        <v>610.83590000000004</v>
      </c>
      <c r="AJ22" s="1">
        <v>613.85580000000004</v>
      </c>
      <c r="AK22" s="1">
        <v>622.25160000000005</v>
      </c>
      <c r="AL22" s="1">
        <v>633.28250000000003</v>
      </c>
      <c r="AM22" s="1">
        <v>647.19659999999999</v>
      </c>
      <c r="AN22" s="1">
        <v>663.71190000000001</v>
      </c>
      <c r="AO22" s="4">
        <v>682.00540000000001</v>
      </c>
      <c r="AP22" s="1">
        <v>701.12909999999999</v>
      </c>
      <c r="AQ22" s="1">
        <v>718.98050000000001</v>
      </c>
      <c r="AR22" s="1">
        <v>736.58920000000001</v>
      </c>
      <c r="AS22" s="1">
        <v>753.75750000000005</v>
      </c>
      <c r="AT22" s="1">
        <v>770.69079999999997</v>
      </c>
      <c r="AU22" s="1">
        <v>787.67349999999999</v>
      </c>
      <c r="AV22" s="1">
        <v>804.44489999999996</v>
      </c>
      <c r="AW22" s="1">
        <v>821.63059999999996</v>
      </c>
      <c r="AX22" s="1">
        <v>839.25689999999997</v>
      </c>
      <c r="AY22" s="1">
        <v>857.34010000000001</v>
      </c>
      <c r="AZ22" s="1">
        <v>875.91600000000005</v>
      </c>
      <c r="BA22" s="1">
        <v>894.85820000000001</v>
      </c>
      <c r="BB22" s="1">
        <v>914.21040000000005</v>
      </c>
      <c r="BC22" s="1">
        <v>933.78430000000003</v>
      </c>
      <c r="BD22" s="1">
        <v>953.8279</v>
      </c>
      <c r="BE22" s="1">
        <v>974.24429999999995</v>
      </c>
      <c r="BF22" s="1">
        <v>995.42020000000002</v>
      </c>
      <c r="BG22" s="1">
        <v>1016.7791</v>
      </c>
      <c r="BH22" s="1">
        <v>1038.5941</v>
      </c>
      <c r="BI22" s="1">
        <v>1060.867</v>
      </c>
      <c r="BJ22" s="1">
        <v>1083.6142</v>
      </c>
      <c r="BK22" s="1">
        <v>1105.9744000000001</v>
      </c>
      <c r="BL22" s="1">
        <v>1128.0726</v>
      </c>
      <c r="BM22" s="1">
        <v>1150.5527999999999</v>
      </c>
      <c r="BN22" s="1">
        <v>1173.3616</v>
      </c>
      <c r="BO22" s="1">
        <v>1196.3412000000001</v>
      </c>
      <c r="BP22" s="1">
        <v>1219.7253000000001</v>
      </c>
      <c r="BQ22" s="1">
        <v>1243.6204</v>
      </c>
      <c r="BR22" s="1">
        <v>1266.7184999999999</v>
      </c>
      <c r="BS22" s="1">
        <v>1290.0317</v>
      </c>
      <c r="BT22" t="s">
        <v>169</v>
      </c>
    </row>
    <row r="23" spans="1:72" x14ac:dyDescent="0.3">
      <c r="A23" t="s">
        <v>221</v>
      </c>
      <c r="B23" s="1">
        <v>126.7002</v>
      </c>
      <c r="C23" s="1">
        <v>129.42169999999999</v>
      </c>
      <c r="D23" s="1">
        <v>132.73660000000001</v>
      </c>
      <c r="E23" s="1">
        <v>137.84620000000001</v>
      </c>
      <c r="F23" s="1">
        <v>144.45269999999999</v>
      </c>
      <c r="G23" s="1">
        <v>151.04679999999999</v>
      </c>
      <c r="H23" s="1">
        <v>157.988</v>
      </c>
      <c r="I23" s="1">
        <v>164.41200000000001</v>
      </c>
      <c r="J23" s="1">
        <v>169.63460000000001</v>
      </c>
      <c r="K23" s="1">
        <v>174.95679999999999</v>
      </c>
      <c r="L23" s="1">
        <v>180.96090000000001</v>
      </c>
      <c r="M23" s="1">
        <v>186.4573</v>
      </c>
      <c r="N23" s="1">
        <v>191.83629999999999</v>
      </c>
      <c r="O23" s="1">
        <v>198.0635</v>
      </c>
      <c r="P23" s="1">
        <v>205.96019999999999</v>
      </c>
      <c r="Q23" s="1">
        <v>214.04580000000001</v>
      </c>
      <c r="R23" s="1">
        <v>219.02160000000001</v>
      </c>
      <c r="S23" s="1">
        <v>222.96639999999999</v>
      </c>
      <c r="T23" s="1">
        <v>228.27189999999999</v>
      </c>
      <c r="U23" s="1">
        <v>233.23099999999999</v>
      </c>
      <c r="V23" s="1">
        <v>238.084</v>
      </c>
      <c r="W23" s="1">
        <v>243.15600000000001</v>
      </c>
      <c r="X23" s="1">
        <v>248.1738</v>
      </c>
      <c r="Y23" s="1">
        <v>254.57550000000001</v>
      </c>
      <c r="Z23" s="1">
        <v>259.70600000000002</v>
      </c>
      <c r="AA23" s="1">
        <v>266.43099999999998</v>
      </c>
      <c r="AB23" s="1">
        <v>273.12849999999997</v>
      </c>
      <c r="AC23" s="1">
        <v>280.74310000000003</v>
      </c>
      <c r="AD23" s="1">
        <v>288.20049999999998</v>
      </c>
      <c r="AE23" s="1">
        <v>297.39789999999999</v>
      </c>
      <c r="AF23" s="1">
        <v>307.12810000000002</v>
      </c>
      <c r="AG23" s="1">
        <v>314.03660000000002</v>
      </c>
      <c r="AH23" s="1">
        <v>316.58</v>
      </c>
      <c r="AI23" s="1">
        <v>318.8184</v>
      </c>
      <c r="AJ23" s="1">
        <v>321.16149999999999</v>
      </c>
      <c r="AK23" s="1">
        <v>323.89620000000002</v>
      </c>
      <c r="AL23" s="1">
        <v>328.2706</v>
      </c>
      <c r="AM23" s="1">
        <v>334.83409999999998</v>
      </c>
      <c r="AN23" s="1">
        <v>343.45170000000002</v>
      </c>
      <c r="AO23" s="4">
        <v>352.60059999999999</v>
      </c>
      <c r="AP23" s="1">
        <v>361.04489999999998</v>
      </c>
      <c r="AQ23" s="1">
        <v>368.93990000000002</v>
      </c>
      <c r="AR23" s="1">
        <v>376.60239999999999</v>
      </c>
      <c r="AS23" s="1">
        <v>384.14960000000002</v>
      </c>
      <c r="AT23" s="1">
        <v>391.67399999999998</v>
      </c>
      <c r="AU23" s="1">
        <v>399.0967</v>
      </c>
      <c r="AV23" s="1">
        <v>406.34140000000002</v>
      </c>
      <c r="AW23" s="1">
        <v>413.39</v>
      </c>
      <c r="AX23" s="1">
        <v>420.37849999999997</v>
      </c>
      <c r="AY23" s="1">
        <v>427.41230000000002</v>
      </c>
      <c r="AZ23" s="1">
        <v>434.4579</v>
      </c>
      <c r="BA23" s="1">
        <v>441.51389999999998</v>
      </c>
      <c r="BB23" s="1">
        <v>448.47590000000002</v>
      </c>
      <c r="BC23" s="1">
        <v>455.23559999999998</v>
      </c>
      <c r="BD23" s="1">
        <v>461.84100000000001</v>
      </c>
      <c r="BE23" s="1">
        <v>468.39249999999998</v>
      </c>
      <c r="BF23" s="1">
        <v>474.90589999999997</v>
      </c>
      <c r="BG23" s="1">
        <v>481.4307</v>
      </c>
      <c r="BH23" s="1">
        <v>488.00130000000001</v>
      </c>
      <c r="BI23" s="1">
        <v>494.64350000000002</v>
      </c>
      <c r="BJ23" s="1">
        <v>501.28289999999998</v>
      </c>
      <c r="BK23" s="1">
        <v>507.92869999999999</v>
      </c>
      <c r="BL23" s="1">
        <v>514.58529999999996</v>
      </c>
      <c r="BM23" s="1">
        <v>521.25660000000005</v>
      </c>
      <c r="BN23" s="1">
        <v>527.95830000000001</v>
      </c>
      <c r="BO23" s="1">
        <v>534.66589999999997</v>
      </c>
      <c r="BP23" s="1">
        <v>541.3877</v>
      </c>
      <c r="BQ23" s="1">
        <v>548.00850000000003</v>
      </c>
      <c r="BR23" s="1">
        <v>554.99869999999999</v>
      </c>
      <c r="BS23" s="1">
        <v>562.44309999999996</v>
      </c>
      <c r="BT23" t="s">
        <v>174</v>
      </c>
    </row>
    <row r="24" spans="1:72" x14ac:dyDescent="0.3">
      <c r="A24" t="s">
        <v>222</v>
      </c>
      <c r="B24" s="1">
        <v>48.7988</v>
      </c>
      <c r="C24" s="1">
        <v>50.638500000000001</v>
      </c>
      <c r="D24" s="1">
        <v>53.165399999999998</v>
      </c>
      <c r="E24" s="1">
        <v>57.220399999999998</v>
      </c>
      <c r="F24" s="1">
        <v>61.7134</v>
      </c>
      <c r="G24" s="1">
        <v>65.4422</v>
      </c>
      <c r="H24" s="1">
        <v>69.001499999999993</v>
      </c>
      <c r="I24" s="1">
        <v>72.8596</v>
      </c>
      <c r="J24" s="1">
        <v>76.000500000000002</v>
      </c>
      <c r="K24" s="1">
        <v>79.113500000000002</v>
      </c>
      <c r="L24" s="1">
        <v>82.337800000000001</v>
      </c>
      <c r="M24" s="1">
        <v>86.181700000000006</v>
      </c>
      <c r="N24" s="1">
        <v>90.603200000000001</v>
      </c>
      <c r="O24" s="1">
        <v>94.202600000000004</v>
      </c>
      <c r="P24" s="1">
        <v>98.260900000000007</v>
      </c>
      <c r="Q24" s="1">
        <v>102.27379999999999</v>
      </c>
      <c r="R24" s="1">
        <v>105.2471</v>
      </c>
      <c r="S24" s="1">
        <v>107.0476</v>
      </c>
      <c r="T24" s="1">
        <v>109.88590000000001</v>
      </c>
      <c r="U24" s="1">
        <v>112.4284</v>
      </c>
      <c r="V24" s="1">
        <v>114.7055</v>
      </c>
      <c r="W24" s="1">
        <v>117.7775</v>
      </c>
      <c r="X24" s="1">
        <v>120.5673</v>
      </c>
      <c r="Y24" s="1">
        <v>123.9169</v>
      </c>
      <c r="Z24" s="1">
        <v>126.1571</v>
      </c>
      <c r="AA24" s="1">
        <v>127.7209</v>
      </c>
      <c r="AB24" s="1">
        <v>130.43989999999999</v>
      </c>
      <c r="AC24" s="1">
        <v>133.626</v>
      </c>
      <c r="AD24" s="1">
        <v>137.50290000000001</v>
      </c>
      <c r="AE24" s="1">
        <v>140.43510000000001</v>
      </c>
      <c r="AF24" s="1">
        <v>142.46039999999999</v>
      </c>
      <c r="AG24" s="1">
        <v>142.3998</v>
      </c>
      <c r="AH24" s="1">
        <v>143.71600000000001</v>
      </c>
      <c r="AI24" s="1">
        <v>144.3656</v>
      </c>
      <c r="AJ24" s="1">
        <v>145.83070000000001</v>
      </c>
      <c r="AK24" s="1">
        <v>146.58680000000001</v>
      </c>
      <c r="AL24" s="1">
        <v>147.7895</v>
      </c>
      <c r="AM24" s="1">
        <v>149.1046</v>
      </c>
      <c r="AN24" s="1">
        <v>151.78970000000001</v>
      </c>
      <c r="AO24" s="4">
        <v>153.63720000000001</v>
      </c>
      <c r="AP24" s="1">
        <v>155.1474</v>
      </c>
      <c r="AQ24" s="1">
        <v>156.1464</v>
      </c>
      <c r="AR24" s="1">
        <v>156.9136</v>
      </c>
      <c r="AS24" s="1">
        <v>157.36840000000001</v>
      </c>
      <c r="AT24" s="1">
        <v>157.47</v>
      </c>
      <c r="AU24" s="1">
        <v>157.328</v>
      </c>
      <c r="AV24" s="1">
        <v>156.95779999999999</v>
      </c>
      <c r="AW24" s="1">
        <v>156.37049999999999</v>
      </c>
      <c r="AX24" s="1">
        <v>155.54679999999999</v>
      </c>
      <c r="AY24" s="1">
        <v>154.76230000000001</v>
      </c>
      <c r="AZ24" s="1">
        <v>153.99799999999999</v>
      </c>
      <c r="BA24" s="1">
        <v>153.21940000000001</v>
      </c>
      <c r="BB24" s="1">
        <v>152.43129999999999</v>
      </c>
      <c r="BC24" s="1">
        <v>151.75280000000001</v>
      </c>
      <c r="BD24" s="1">
        <v>151.3648</v>
      </c>
      <c r="BE24" s="1">
        <v>151.16650000000001</v>
      </c>
      <c r="BF24" s="1">
        <v>151.37889999999999</v>
      </c>
      <c r="BG24" s="1">
        <v>151.66579999999999</v>
      </c>
      <c r="BH24" s="1">
        <v>152.0274</v>
      </c>
      <c r="BI24" s="1">
        <v>152.44640000000001</v>
      </c>
      <c r="BJ24" s="1">
        <v>152.8468</v>
      </c>
      <c r="BK24" s="1">
        <v>153.23599999999999</v>
      </c>
      <c r="BL24" s="1">
        <v>153.6217</v>
      </c>
      <c r="BM24" s="1">
        <v>153.9804</v>
      </c>
      <c r="BN24" s="1">
        <v>154.32300000000001</v>
      </c>
      <c r="BO24" s="1">
        <v>154.64840000000001</v>
      </c>
      <c r="BP24" s="1">
        <v>154.98660000000001</v>
      </c>
      <c r="BQ24" s="1">
        <v>155.3073</v>
      </c>
      <c r="BR24" s="1">
        <v>155.57640000000001</v>
      </c>
      <c r="BS24" s="1">
        <v>155.83179999999999</v>
      </c>
      <c r="BT24" t="s">
        <v>176</v>
      </c>
    </row>
    <row r="25" spans="1:72" x14ac:dyDescent="0.3">
      <c r="A25" t="s">
        <v>223</v>
      </c>
      <c r="B25" s="1">
        <v>1493.8974000000001</v>
      </c>
      <c r="C25" s="1">
        <v>1514.0275999999999</v>
      </c>
      <c r="D25" s="1">
        <v>1531.6183000000001</v>
      </c>
      <c r="E25" s="1">
        <v>1549.1727000000001</v>
      </c>
      <c r="F25" s="1">
        <v>1592.7265</v>
      </c>
      <c r="G25" s="1">
        <v>1651.9127000000001</v>
      </c>
      <c r="H25" s="1">
        <v>1709.1932999999999</v>
      </c>
      <c r="I25" s="1">
        <v>1729.125</v>
      </c>
      <c r="J25" s="1">
        <v>1745.0237</v>
      </c>
      <c r="K25" s="1">
        <v>1758.7542000000001</v>
      </c>
      <c r="L25" s="1">
        <v>1780.0634</v>
      </c>
      <c r="M25" s="1">
        <v>1805.3858</v>
      </c>
      <c r="N25" s="1">
        <v>1836.3194000000001</v>
      </c>
      <c r="O25" s="1">
        <v>1873.5151000000001</v>
      </c>
      <c r="P25" s="1">
        <v>1912.7757999999999</v>
      </c>
      <c r="Q25" s="1">
        <v>1948.5361</v>
      </c>
      <c r="R25" s="1">
        <v>1984.7139</v>
      </c>
      <c r="S25" s="1">
        <v>2009.1611</v>
      </c>
      <c r="T25" s="1">
        <v>2016.9472000000001</v>
      </c>
      <c r="U25" s="1">
        <v>2050.1554000000001</v>
      </c>
      <c r="V25" s="1">
        <v>2091.9731999999999</v>
      </c>
      <c r="W25" s="1">
        <v>2133.2062000000001</v>
      </c>
      <c r="X25" s="1">
        <v>2160.6426000000001</v>
      </c>
      <c r="Y25" s="1">
        <v>2186.3317999999999</v>
      </c>
      <c r="Z25" s="1">
        <v>2226.5981999999999</v>
      </c>
      <c r="AA25" s="1">
        <v>2263.2745</v>
      </c>
      <c r="AB25" s="1">
        <v>2290.9449</v>
      </c>
      <c r="AC25" s="1">
        <v>2317.7233000000001</v>
      </c>
      <c r="AD25" s="1">
        <v>2338.9476</v>
      </c>
      <c r="AE25" s="1">
        <v>2362.261</v>
      </c>
      <c r="AF25" s="1">
        <v>2387.8548000000001</v>
      </c>
      <c r="AG25" s="1">
        <v>2406.4364999999998</v>
      </c>
      <c r="AH25" s="1">
        <v>2418.7963</v>
      </c>
      <c r="AI25" s="1">
        <v>2439.9989999999998</v>
      </c>
      <c r="AJ25" s="1">
        <v>2470.4304999999999</v>
      </c>
      <c r="AK25" s="1">
        <v>2517.3816999999999</v>
      </c>
      <c r="AL25" s="1">
        <v>2581.0722000000001</v>
      </c>
      <c r="AM25" s="1">
        <v>2614.7818000000002</v>
      </c>
      <c r="AN25" s="1">
        <v>2643.8317000000002</v>
      </c>
      <c r="AO25" s="4">
        <v>2666.3478</v>
      </c>
      <c r="AP25" s="1">
        <v>2693.3105</v>
      </c>
      <c r="AQ25" s="1">
        <v>2720.3130000000001</v>
      </c>
      <c r="AR25" s="1">
        <v>2746.9618</v>
      </c>
      <c r="AS25" s="1">
        <v>2774.7748999999999</v>
      </c>
      <c r="AT25" s="1">
        <v>2802.5369999999998</v>
      </c>
      <c r="AU25" s="1">
        <v>2829.6696999999999</v>
      </c>
      <c r="AV25" s="1">
        <v>2855.8625999999999</v>
      </c>
      <c r="AW25" s="1">
        <v>2881.5808999999999</v>
      </c>
      <c r="AX25" s="1">
        <v>2907.4337999999998</v>
      </c>
      <c r="AY25" s="1">
        <v>2933.0156000000002</v>
      </c>
      <c r="AZ25" s="1">
        <v>2958.2527</v>
      </c>
      <c r="BA25" s="1">
        <v>2983.2707999999998</v>
      </c>
      <c r="BB25" s="1">
        <v>3007.9135000000001</v>
      </c>
      <c r="BC25" s="1">
        <v>3032.3451</v>
      </c>
      <c r="BD25" s="1">
        <v>3056.3172</v>
      </c>
      <c r="BE25" s="1">
        <v>3079.6529</v>
      </c>
      <c r="BF25" s="1">
        <v>3102.5716000000002</v>
      </c>
      <c r="BG25" s="1">
        <v>3125.1192000000001</v>
      </c>
      <c r="BH25" s="1">
        <v>3147.2939999999999</v>
      </c>
      <c r="BI25" s="1">
        <v>3169.1</v>
      </c>
      <c r="BJ25" s="1">
        <v>3190.5281</v>
      </c>
      <c r="BK25" s="1">
        <v>3211.616</v>
      </c>
      <c r="BL25" s="1">
        <v>3232.4245999999998</v>
      </c>
      <c r="BM25" s="1">
        <v>3252.9791</v>
      </c>
      <c r="BN25" s="1">
        <v>3273.3578000000002</v>
      </c>
      <c r="BO25" s="1">
        <v>3293.2031999999999</v>
      </c>
      <c r="BP25" s="1">
        <v>3312.6505000000002</v>
      </c>
      <c r="BQ25" s="1">
        <v>3331.3240000000001</v>
      </c>
      <c r="BR25" s="1">
        <v>3350.3688999999999</v>
      </c>
      <c r="BS25" s="1">
        <v>3369.0257000000001</v>
      </c>
      <c r="BT25" t="s">
        <v>177</v>
      </c>
    </row>
    <row r="26" spans="1:72" x14ac:dyDescent="0.3">
      <c r="A26" t="s">
        <v>224</v>
      </c>
      <c r="B26" s="1">
        <v>60.9756</v>
      </c>
      <c r="C26" s="1">
        <v>59.367600000000003</v>
      </c>
      <c r="D26" s="1">
        <v>58.853900000000003</v>
      </c>
      <c r="E26" s="1">
        <v>63.043500000000002</v>
      </c>
      <c r="F26" s="1">
        <v>64.669899999999998</v>
      </c>
      <c r="G26" s="1">
        <v>63.924599999999998</v>
      </c>
      <c r="H26" s="1">
        <v>65.918499999999995</v>
      </c>
      <c r="I26" s="1">
        <v>66.927599999999998</v>
      </c>
      <c r="J26" s="1">
        <v>68.065100000000001</v>
      </c>
      <c r="K26" s="1">
        <v>69.552999999999997</v>
      </c>
      <c r="L26" s="1">
        <v>70.687399999999997</v>
      </c>
      <c r="M26" s="1">
        <v>72.646100000000004</v>
      </c>
      <c r="N26" s="1">
        <v>74.289599999999993</v>
      </c>
      <c r="O26" s="1">
        <v>76.115799999999993</v>
      </c>
      <c r="P26" s="1">
        <v>77.170400000000001</v>
      </c>
      <c r="Q26" s="1">
        <v>78.526899999999998</v>
      </c>
      <c r="R26" s="1">
        <v>79.140900000000002</v>
      </c>
      <c r="S26" s="1">
        <v>79.939700000000002</v>
      </c>
      <c r="T26" s="1">
        <v>82.392300000000006</v>
      </c>
      <c r="U26" s="1">
        <v>81.799599999999998</v>
      </c>
      <c r="V26" s="1">
        <v>81.653800000000004</v>
      </c>
      <c r="W26" s="1">
        <v>81.497699999999995</v>
      </c>
      <c r="X26" s="1">
        <v>81.050700000000006</v>
      </c>
      <c r="Y26" s="1">
        <v>80.9529</v>
      </c>
      <c r="Z26" s="1">
        <v>80.067499999999995</v>
      </c>
      <c r="AA26" s="1">
        <v>79.519599999999997</v>
      </c>
      <c r="AB26" s="1">
        <v>79.127899999999997</v>
      </c>
      <c r="AC26" s="1">
        <v>78.886600000000001</v>
      </c>
      <c r="AD26" s="1">
        <v>78.671899999999994</v>
      </c>
      <c r="AE26" s="1">
        <v>77.759900000000002</v>
      </c>
      <c r="AF26" s="1">
        <v>75.951999999999998</v>
      </c>
      <c r="AG26" s="1">
        <v>73.858500000000006</v>
      </c>
      <c r="AH26" s="1">
        <v>73.002600000000001</v>
      </c>
      <c r="AI26" s="1">
        <v>72.692300000000003</v>
      </c>
      <c r="AJ26" s="1">
        <v>72.650700000000001</v>
      </c>
      <c r="AK26" s="1">
        <v>73.216999999999999</v>
      </c>
      <c r="AL26" s="1">
        <v>74.106200000000001</v>
      </c>
      <c r="AM26" s="1">
        <v>74.989999999999995</v>
      </c>
      <c r="AN26" s="1">
        <v>76.565600000000003</v>
      </c>
      <c r="AO26" s="4">
        <v>77.195599999999999</v>
      </c>
      <c r="AP26" s="1">
        <v>78.251599999999996</v>
      </c>
      <c r="AQ26" s="1">
        <v>79.341099999999997</v>
      </c>
      <c r="AR26" s="1">
        <v>80.415300000000002</v>
      </c>
      <c r="AS26" s="1">
        <v>81.473699999999994</v>
      </c>
      <c r="AT26" s="1">
        <v>82.444599999999994</v>
      </c>
      <c r="AU26" s="1">
        <v>83.357299999999995</v>
      </c>
      <c r="AV26" s="1">
        <v>84.159400000000005</v>
      </c>
      <c r="AW26" s="1">
        <v>84.879300000000001</v>
      </c>
      <c r="AX26" s="1">
        <v>85.447500000000005</v>
      </c>
      <c r="AY26" s="1">
        <v>86.053600000000003</v>
      </c>
      <c r="AZ26" s="1">
        <v>86.637500000000003</v>
      </c>
      <c r="BA26" s="1">
        <v>87.217699999999994</v>
      </c>
      <c r="BB26" s="1">
        <v>87.811499999999995</v>
      </c>
      <c r="BC26" s="1">
        <v>88.275700000000001</v>
      </c>
      <c r="BD26" s="1">
        <v>88.783199999999994</v>
      </c>
      <c r="BE26" s="1">
        <v>89.239099999999993</v>
      </c>
      <c r="BF26" s="1">
        <v>89.562799999999996</v>
      </c>
      <c r="BG26" s="1">
        <v>89.706800000000001</v>
      </c>
      <c r="BH26" s="1">
        <v>89.739699999999999</v>
      </c>
      <c r="BI26" s="1">
        <v>89.817300000000003</v>
      </c>
      <c r="BJ26" s="1">
        <v>89.864800000000002</v>
      </c>
      <c r="BK26" s="1">
        <v>89.917400000000001</v>
      </c>
      <c r="BL26" s="1">
        <v>89.972700000000003</v>
      </c>
      <c r="BM26" s="1">
        <v>90.003399999999999</v>
      </c>
      <c r="BN26" s="1">
        <v>90.024199999999993</v>
      </c>
      <c r="BO26" s="1">
        <v>90.025400000000005</v>
      </c>
      <c r="BP26" s="1">
        <v>90.032700000000006</v>
      </c>
      <c r="BQ26" s="1">
        <v>90.0364</v>
      </c>
      <c r="BR26" s="1">
        <v>89.9602</v>
      </c>
      <c r="BS26" s="1">
        <v>89.872500000000002</v>
      </c>
      <c r="BT26" t="s">
        <v>178</v>
      </c>
    </row>
    <row r="27" spans="1:72" x14ac:dyDescent="0.3">
      <c r="A27" t="s">
        <v>225</v>
      </c>
      <c r="B27" s="1">
        <v>28.706299999999999</v>
      </c>
      <c r="C27" s="1">
        <v>30.409300000000002</v>
      </c>
      <c r="D27" s="1">
        <v>31.231100000000001</v>
      </c>
      <c r="E27" s="1">
        <v>32.033099999999997</v>
      </c>
      <c r="F27" s="1">
        <v>32.735399999999998</v>
      </c>
      <c r="G27" s="1">
        <v>33.129199999999997</v>
      </c>
      <c r="H27" s="1">
        <v>33.7804</v>
      </c>
      <c r="I27" s="1">
        <v>34.86</v>
      </c>
      <c r="J27" s="1">
        <v>35.382800000000003</v>
      </c>
      <c r="K27" s="1">
        <v>36.5319</v>
      </c>
      <c r="L27" s="1">
        <v>37.8551</v>
      </c>
      <c r="M27" s="1">
        <v>39.208799999999997</v>
      </c>
      <c r="N27" s="1">
        <v>40.613500000000002</v>
      </c>
      <c r="O27" s="1">
        <v>41.513399999999997</v>
      </c>
      <c r="P27" s="1">
        <v>43.205199999999998</v>
      </c>
      <c r="Q27" s="1">
        <v>44.375</v>
      </c>
      <c r="R27" s="1">
        <v>45.606099999999998</v>
      </c>
      <c r="S27" s="1">
        <v>46.947499999999998</v>
      </c>
      <c r="T27" s="1">
        <v>48.442900000000002</v>
      </c>
      <c r="U27" s="1">
        <v>49.666699999999999</v>
      </c>
      <c r="V27" s="1">
        <v>51.006900000000002</v>
      </c>
      <c r="W27" s="1">
        <v>52.432699999999997</v>
      </c>
      <c r="X27" s="1">
        <v>54.214500000000001</v>
      </c>
      <c r="Y27" s="1">
        <v>55.672400000000003</v>
      </c>
      <c r="Z27" s="1">
        <v>56.992199999999997</v>
      </c>
      <c r="AA27" s="1">
        <v>58.121699999999997</v>
      </c>
      <c r="AB27" s="1">
        <v>59.453099999999999</v>
      </c>
      <c r="AC27" s="1">
        <v>60.949800000000003</v>
      </c>
      <c r="AD27" s="1">
        <v>62.286999999999999</v>
      </c>
      <c r="AE27" s="1">
        <v>63.854900000000001</v>
      </c>
      <c r="AF27" s="1">
        <v>65.807100000000005</v>
      </c>
      <c r="AG27" s="1">
        <v>67.954899999999995</v>
      </c>
      <c r="AH27" s="1">
        <v>70.046599999999998</v>
      </c>
      <c r="AI27" s="1">
        <v>71.626999999999995</v>
      </c>
      <c r="AJ27" s="1">
        <v>72.777100000000004</v>
      </c>
      <c r="AK27" s="1">
        <v>73.639300000000006</v>
      </c>
      <c r="AL27" s="1">
        <v>74.290099999999995</v>
      </c>
      <c r="AM27" s="1">
        <v>74.756200000000007</v>
      </c>
      <c r="AN27" s="1">
        <v>75.802999999999997</v>
      </c>
      <c r="AO27" s="4">
        <v>76.766400000000004</v>
      </c>
      <c r="AP27" s="1">
        <v>77.983400000000003</v>
      </c>
      <c r="AQ27" s="1">
        <v>79.162599999999998</v>
      </c>
      <c r="AR27" s="1">
        <v>80.377799999999993</v>
      </c>
      <c r="AS27" s="1">
        <v>81.633499999999998</v>
      </c>
      <c r="AT27" s="1">
        <v>82.936099999999996</v>
      </c>
      <c r="AU27" s="1">
        <v>84.282399999999996</v>
      </c>
      <c r="AV27" s="1">
        <v>85.677199999999999</v>
      </c>
      <c r="AW27" s="1">
        <v>87.118799999999993</v>
      </c>
      <c r="AX27" s="1">
        <v>88.6053</v>
      </c>
      <c r="AY27" s="1">
        <v>90.096500000000006</v>
      </c>
      <c r="AZ27" s="1">
        <v>91.591999999999999</v>
      </c>
      <c r="BA27" s="1">
        <v>93.095399999999998</v>
      </c>
      <c r="BB27" s="1">
        <v>94.580699999999993</v>
      </c>
      <c r="BC27" s="1">
        <v>96.088200000000001</v>
      </c>
      <c r="BD27" s="1">
        <v>97.616200000000006</v>
      </c>
      <c r="BE27" s="1">
        <v>99.127499999999998</v>
      </c>
      <c r="BF27" s="1">
        <v>100.53959999999999</v>
      </c>
      <c r="BG27" s="1">
        <v>101.9222</v>
      </c>
      <c r="BH27" s="1">
        <v>103.26739999999999</v>
      </c>
      <c r="BI27" s="1">
        <v>104.60339999999999</v>
      </c>
      <c r="BJ27" s="1">
        <v>105.93600000000001</v>
      </c>
      <c r="BK27" s="1">
        <v>107.268</v>
      </c>
      <c r="BL27" s="1">
        <v>108.6003</v>
      </c>
      <c r="BM27" s="1">
        <v>109.9323</v>
      </c>
      <c r="BN27" s="1">
        <v>111.2593</v>
      </c>
      <c r="BO27" s="1">
        <v>112.6056</v>
      </c>
      <c r="BP27" s="1">
        <v>113.9563</v>
      </c>
      <c r="BQ27" s="1">
        <v>115.3104</v>
      </c>
      <c r="BR27" s="1">
        <v>116.6768</v>
      </c>
      <c r="BS27" s="1">
        <v>118.0471</v>
      </c>
      <c r="BT27" t="s">
        <v>179</v>
      </c>
    </row>
    <row r="28" spans="1:72" x14ac:dyDescent="0.3">
      <c r="A28" t="s">
        <v>226</v>
      </c>
      <c r="B28" s="1">
        <v>17.172799999999999</v>
      </c>
      <c r="C28" s="1">
        <v>17.861699999999999</v>
      </c>
      <c r="D28" s="1">
        <v>18.324000000000002</v>
      </c>
      <c r="E28" s="1">
        <v>18.9969</v>
      </c>
      <c r="F28" s="1">
        <v>19.971900000000002</v>
      </c>
      <c r="G28" s="1">
        <v>20.659800000000001</v>
      </c>
      <c r="H28" s="1">
        <v>21.942799999999998</v>
      </c>
      <c r="I28" s="1">
        <v>23.06</v>
      </c>
      <c r="J28" s="1">
        <v>23.4602</v>
      </c>
      <c r="K28" s="1">
        <v>24.250900000000001</v>
      </c>
      <c r="L28" s="1">
        <v>25.142800000000001</v>
      </c>
      <c r="M28" s="1">
        <v>26.594200000000001</v>
      </c>
      <c r="N28" s="1">
        <v>27.402899999999999</v>
      </c>
      <c r="O28" s="1">
        <v>28.2791</v>
      </c>
      <c r="P28" s="1">
        <v>29.297699999999999</v>
      </c>
      <c r="Q28" s="1">
        <v>29.9438</v>
      </c>
      <c r="R28" s="1">
        <v>30.8414</v>
      </c>
      <c r="S28" s="1">
        <v>31.271100000000001</v>
      </c>
      <c r="T28" s="1">
        <v>31.9024</v>
      </c>
      <c r="U28" s="1">
        <v>31.9694</v>
      </c>
      <c r="V28" s="1">
        <v>31.985499999999998</v>
      </c>
      <c r="W28" s="1">
        <v>32.797199999999997</v>
      </c>
      <c r="X28" s="1">
        <v>34.082799999999999</v>
      </c>
      <c r="Y28" s="1">
        <v>34.895699999999998</v>
      </c>
      <c r="Z28" s="1">
        <v>35.593000000000004</v>
      </c>
      <c r="AA28" s="1">
        <v>35.939399999999999</v>
      </c>
      <c r="AB28" s="1">
        <v>36.339300000000001</v>
      </c>
      <c r="AC28" s="1">
        <v>36.837499999999999</v>
      </c>
      <c r="AD28" s="1">
        <v>37.306899999999999</v>
      </c>
      <c r="AE28" s="1">
        <v>38.627499999999998</v>
      </c>
      <c r="AF28" s="1">
        <v>39.315899999999999</v>
      </c>
      <c r="AG28" s="1">
        <v>39.703200000000002</v>
      </c>
      <c r="AH28" s="1">
        <v>39.892800000000001</v>
      </c>
      <c r="AI28" s="1">
        <v>39.947299999999998</v>
      </c>
      <c r="AJ28" s="1">
        <v>39.911999999999999</v>
      </c>
      <c r="AK28" s="1">
        <v>40.043399999999998</v>
      </c>
      <c r="AL28" s="1">
        <v>39.417200000000001</v>
      </c>
      <c r="AM28" s="1">
        <v>39.284500000000001</v>
      </c>
      <c r="AN28" s="1">
        <v>39.091099999999997</v>
      </c>
      <c r="AO28" s="4">
        <v>39.179200000000002</v>
      </c>
      <c r="AP28" s="1">
        <v>39.427799999999998</v>
      </c>
      <c r="AQ28" s="1">
        <v>39.869700000000002</v>
      </c>
      <c r="AR28" s="1">
        <v>40.366300000000003</v>
      </c>
      <c r="AS28" s="1">
        <v>40.849699999999999</v>
      </c>
      <c r="AT28" s="1">
        <v>41.319800000000001</v>
      </c>
      <c r="AU28" s="1">
        <v>41.829300000000003</v>
      </c>
      <c r="AV28" s="1">
        <v>42.392699999999998</v>
      </c>
      <c r="AW28" s="1">
        <v>42.959699999999998</v>
      </c>
      <c r="AX28" s="1">
        <v>43.536900000000003</v>
      </c>
      <c r="AY28" s="1">
        <v>44.112900000000003</v>
      </c>
      <c r="AZ28" s="1">
        <v>44.670999999999999</v>
      </c>
      <c r="BA28" s="1">
        <v>45.216099999999997</v>
      </c>
      <c r="BB28" s="1">
        <v>45.689700000000002</v>
      </c>
      <c r="BC28" s="1">
        <v>46.1751</v>
      </c>
      <c r="BD28" s="1">
        <v>46.6374</v>
      </c>
      <c r="BE28" s="1">
        <v>47.084299999999999</v>
      </c>
      <c r="BF28" s="1">
        <v>47.525199999999998</v>
      </c>
      <c r="BG28" s="1">
        <v>47.963200000000001</v>
      </c>
      <c r="BH28" s="1">
        <v>48.398299999999999</v>
      </c>
      <c r="BI28" s="1">
        <v>48.825099999999999</v>
      </c>
      <c r="BJ28" s="1">
        <v>49.231999999999999</v>
      </c>
      <c r="BK28" s="1">
        <v>49.6432</v>
      </c>
      <c r="BL28" s="1">
        <v>50.056699999999999</v>
      </c>
      <c r="BM28" s="1">
        <v>50.452199999999998</v>
      </c>
      <c r="BN28" s="1">
        <v>50.839799999999997</v>
      </c>
      <c r="BO28" s="1">
        <v>51.211799999999997</v>
      </c>
      <c r="BP28" s="1">
        <v>51.587600000000002</v>
      </c>
      <c r="BQ28" s="1">
        <v>51.962499999999999</v>
      </c>
      <c r="BR28" s="1">
        <v>52.2851</v>
      </c>
      <c r="BS28" s="1">
        <v>52.6</v>
      </c>
      <c r="BT28" t="s">
        <v>181</v>
      </c>
    </row>
    <row r="29" spans="1:72" x14ac:dyDescent="0.3">
      <c r="A29" t="s">
        <v>227</v>
      </c>
      <c r="B29" s="1">
        <v>423.69779999999997</v>
      </c>
      <c r="C29" s="1">
        <v>431.02850000000001</v>
      </c>
      <c r="D29" s="1">
        <v>438.06060000000002</v>
      </c>
      <c r="E29" s="1">
        <v>450.4237</v>
      </c>
      <c r="F29" s="1">
        <v>464.62220000000002</v>
      </c>
      <c r="G29" s="1">
        <v>477.04660000000001</v>
      </c>
      <c r="H29" s="1">
        <v>491.60210000000001</v>
      </c>
      <c r="I29" s="1">
        <v>508.0917</v>
      </c>
      <c r="J29" s="1">
        <v>527.22479999999996</v>
      </c>
      <c r="K29" s="1">
        <v>545.89110000000005</v>
      </c>
      <c r="L29" s="1">
        <v>564.60080000000005</v>
      </c>
      <c r="M29" s="1">
        <v>586.18200000000002</v>
      </c>
      <c r="N29" s="1">
        <v>606.85029999999995</v>
      </c>
      <c r="O29" s="1">
        <v>625.83969999999999</v>
      </c>
      <c r="P29" s="1">
        <v>655.88729999999998</v>
      </c>
      <c r="Q29" s="1">
        <v>687.74639999999999</v>
      </c>
      <c r="R29" s="1">
        <v>708.63630000000001</v>
      </c>
      <c r="S29" s="1">
        <v>728.03890000000001</v>
      </c>
      <c r="T29" s="1">
        <v>748.09059999999999</v>
      </c>
      <c r="U29" s="1">
        <v>766.79679999999996</v>
      </c>
      <c r="V29" s="1">
        <v>783.05830000000003</v>
      </c>
      <c r="W29" s="1">
        <v>804.86710000000005</v>
      </c>
      <c r="X29" s="1">
        <v>832.20719999999994</v>
      </c>
      <c r="Y29" s="1">
        <v>858.15539999999999</v>
      </c>
      <c r="Z29" s="1">
        <v>879.28200000000004</v>
      </c>
      <c r="AA29" s="1">
        <v>906.77769999999998</v>
      </c>
      <c r="AB29" s="1">
        <v>935.03160000000003</v>
      </c>
      <c r="AC29" s="1">
        <v>958.62220000000002</v>
      </c>
      <c r="AD29" s="1">
        <v>984.20159999999998</v>
      </c>
      <c r="AE29" s="1">
        <v>1017.2442</v>
      </c>
      <c r="AF29" s="1">
        <v>1057.1811</v>
      </c>
      <c r="AG29" s="1">
        <v>1085.0615</v>
      </c>
      <c r="AH29" s="1">
        <v>1102.3624</v>
      </c>
      <c r="AI29" s="1">
        <v>1116.9784999999999</v>
      </c>
      <c r="AJ29" s="1">
        <v>1133.5947000000001</v>
      </c>
      <c r="AK29" s="1">
        <v>1152.0556999999999</v>
      </c>
      <c r="AL29" s="1">
        <v>1174.2131999999999</v>
      </c>
      <c r="AM29" s="1">
        <v>1204.9546</v>
      </c>
      <c r="AN29" s="1">
        <v>1230.3172</v>
      </c>
      <c r="AO29" s="4">
        <v>1256.4155000000001</v>
      </c>
      <c r="AP29" s="1">
        <v>1284.3329000000001</v>
      </c>
      <c r="AQ29" s="1">
        <v>1311.0269000000001</v>
      </c>
      <c r="AR29" s="1">
        <v>1336.6146000000001</v>
      </c>
      <c r="AS29" s="1">
        <v>1361.1485</v>
      </c>
      <c r="AT29" s="1">
        <v>1384.4816000000001</v>
      </c>
      <c r="AU29" s="1">
        <v>1406.5879</v>
      </c>
      <c r="AV29" s="1">
        <v>1427.8396</v>
      </c>
      <c r="AW29" s="1">
        <v>1448.4825000000001</v>
      </c>
      <c r="AX29" s="1">
        <v>1468.6601000000001</v>
      </c>
      <c r="AY29" s="1">
        <v>1488.4781</v>
      </c>
      <c r="AZ29" s="1">
        <v>1508.1212</v>
      </c>
      <c r="BA29" s="1">
        <v>1527.6048000000001</v>
      </c>
      <c r="BB29" s="1">
        <v>1548.1167</v>
      </c>
      <c r="BC29" s="1">
        <v>1569.4</v>
      </c>
      <c r="BD29" s="1">
        <v>1591.5965000000001</v>
      </c>
      <c r="BE29" s="1">
        <v>1614.2964999999999</v>
      </c>
      <c r="BF29" s="1">
        <v>1637.452</v>
      </c>
      <c r="BG29" s="1">
        <v>1660.6976999999999</v>
      </c>
      <c r="BH29" s="1">
        <v>1683.8912</v>
      </c>
      <c r="BI29" s="1">
        <v>1706.6898000000001</v>
      </c>
      <c r="BJ29" s="1">
        <v>1729.4709</v>
      </c>
      <c r="BK29" s="1">
        <v>1752.2496000000001</v>
      </c>
      <c r="BL29" s="1">
        <v>1775.0477000000001</v>
      </c>
      <c r="BM29" s="1">
        <v>1797.8733999999999</v>
      </c>
      <c r="BN29" s="1">
        <v>1820.7623000000001</v>
      </c>
      <c r="BO29" s="1">
        <v>1843.5271</v>
      </c>
      <c r="BP29" s="1">
        <v>1866.2311999999999</v>
      </c>
      <c r="BQ29" s="1">
        <v>1888.6465000000001</v>
      </c>
      <c r="BR29" s="1">
        <v>1912.6646000000001</v>
      </c>
      <c r="BS29" s="1">
        <v>1936.6496999999999</v>
      </c>
      <c r="BT29" t="s">
        <v>182</v>
      </c>
    </row>
    <row r="30" spans="1:72" x14ac:dyDescent="0.3">
      <c r="A30" t="s">
        <v>228</v>
      </c>
      <c r="B30" s="1">
        <v>39.219499999999996</v>
      </c>
      <c r="C30" s="1">
        <v>40.545200000000001</v>
      </c>
      <c r="D30" s="1">
        <v>41.8842</v>
      </c>
      <c r="E30" s="1">
        <v>43.384099999999997</v>
      </c>
      <c r="F30" s="1">
        <v>46.681899999999999</v>
      </c>
      <c r="G30" s="1">
        <v>50.879800000000003</v>
      </c>
      <c r="H30" s="1">
        <v>56.184699999999999</v>
      </c>
      <c r="I30" s="1">
        <v>60.689700000000002</v>
      </c>
      <c r="J30" s="1">
        <v>65.533299999999997</v>
      </c>
      <c r="K30" s="1">
        <v>71.647199999999998</v>
      </c>
      <c r="L30" s="1">
        <v>77.433499999999995</v>
      </c>
      <c r="M30" s="1">
        <v>82.397400000000005</v>
      </c>
      <c r="N30" s="1">
        <v>87.673900000000003</v>
      </c>
      <c r="O30" s="1">
        <v>93.846100000000007</v>
      </c>
      <c r="P30" s="1">
        <v>99.989099999999993</v>
      </c>
      <c r="Q30" s="1">
        <v>110.6373</v>
      </c>
      <c r="R30" s="1">
        <v>117.92010000000001</v>
      </c>
      <c r="S30" s="1">
        <v>122.6585</v>
      </c>
      <c r="T30" s="1">
        <v>128.2457</v>
      </c>
      <c r="U30" s="1">
        <v>133.03229999999999</v>
      </c>
      <c r="V30" s="1">
        <v>139.36279999999999</v>
      </c>
      <c r="W30" s="1">
        <v>146.64959999999999</v>
      </c>
      <c r="X30" s="1">
        <v>153.6609</v>
      </c>
      <c r="Y30" s="1">
        <v>160.5274</v>
      </c>
      <c r="Z30" s="1">
        <v>167.70779999999999</v>
      </c>
      <c r="AA30" s="1">
        <v>174.87090000000001</v>
      </c>
      <c r="AB30" s="1">
        <v>182.32900000000001</v>
      </c>
      <c r="AC30" s="1">
        <v>191.54060000000001</v>
      </c>
      <c r="AD30" s="1">
        <v>203.7167</v>
      </c>
      <c r="AE30" s="1">
        <v>217.73179999999999</v>
      </c>
      <c r="AF30" s="1">
        <v>228.85730000000001</v>
      </c>
      <c r="AG30" s="1">
        <v>242.44579999999999</v>
      </c>
      <c r="AH30" s="1">
        <v>254.11369999999999</v>
      </c>
      <c r="AI30" s="1">
        <v>262.08699999999999</v>
      </c>
      <c r="AJ30" s="1">
        <v>265.79309999999998</v>
      </c>
      <c r="AK30" s="1">
        <v>270.46100000000001</v>
      </c>
      <c r="AL30" s="1">
        <v>279.66059999999999</v>
      </c>
      <c r="AM30" s="1">
        <v>289.66199999999998</v>
      </c>
      <c r="AN30" s="1">
        <v>300.3655</v>
      </c>
      <c r="AO30" s="4">
        <v>311.05630000000002</v>
      </c>
      <c r="AP30" s="1">
        <v>323.10739999999998</v>
      </c>
      <c r="AQ30" s="1">
        <v>335.5147</v>
      </c>
      <c r="AR30" s="1">
        <v>348.3229</v>
      </c>
      <c r="AS30" s="1">
        <v>361.5609</v>
      </c>
      <c r="AT30" s="1">
        <v>375.20429999999999</v>
      </c>
      <c r="AU30" s="1">
        <v>389.25810000000001</v>
      </c>
      <c r="AV30" s="1">
        <v>403.83890000000002</v>
      </c>
      <c r="AW30" s="1">
        <v>419.03539999999998</v>
      </c>
      <c r="AX30" s="1">
        <v>434.9126</v>
      </c>
      <c r="AY30" s="1">
        <v>451.2783</v>
      </c>
      <c r="AZ30" s="1">
        <v>468.10019999999997</v>
      </c>
      <c r="BA30" s="1">
        <v>485.41770000000002</v>
      </c>
      <c r="BB30" s="1">
        <v>501.80160000000001</v>
      </c>
      <c r="BC30" s="1">
        <v>517.74680000000001</v>
      </c>
      <c r="BD30" s="1">
        <v>533.08410000000003</v>
      </c>
      <c r="BE30" s="1">
        <v>548.05690000000004</v>
      </c>
      <c r="BF30" s="1">
        <v>562.34770000000003</v>
      </c>
      <c r="BG30" s="1">
        <v>576.72990000000004</v>
      </c>
      <c r="BH30" s="1">
        <v>591.33439999999996</v>
      </c>
      <c r="BI30" s="1">
        <v>606.26549999999997</v>
      </c>
      <c r="BJ30" s="1">
        <v>621.43629999999996</v>
      </c>
      <c r="BK30" s="1">
        <v>636.85829999999999</v>
      </c>
      <c r="BL30" s="1">
        <v>652.54719999999998</v>
      </c>
      <c r="BM30" s="1">
        <v>668.51369999999997</v>
      </c>
      <c r="BN30" s="1">
        <v>684.78049999999996</v>
      </c>
      <c r="BO30" s="1">
        <v>701.28300000000002</v>
      </c>
      <c r="BP30" s="1">
        <v>718.05079999999998</v>
      </c>
      <c r="BQ30" s="1">
        <v>734.99869999999999</v>
      </c>
      <c r="BR30" s="1">
        <v>752.87139999999999</v>
      </c>
      <c r="BS30" s="1">
        <v>771.04409999999996</v>
      </c>
      <c r="BT30" t="s">
        <v>183</v>
      </c>
    </row>
    <row r="31" spans="1:72" x14ac:dyDescent="0.3">
      <c r="A31" s="2" t="s">
        <v>237</v>
      </c>
      <c r="B31" s="1">
        <v>476.27100000000002</v>
      </c>
      <c r="C31" s="1">
        <v>489.2353</v>
      </c>
      <c r="D31" s="1">
        <v>502.5249</v>
      </c>
      <c r="E31" s="1">
        <v>523.24689999999998</v>
      </c>
      <c r="F31" s="1">
        <v>555.3451</v>
      </c>
      <c r="G31" s="1">
        <v>590.03869999999995</v>
      </c>
      <c r="H31" s="1">
        <v>623.11289999999997</v>
      </c>
      <c r="I31" s="1">
        <v>648.31550000000004</v>
      </c>
      <c r="J31" s="1">
        <v>671.01419999999996</v>
      </c>
      <c r="K31" s="1">
        <v>697.62300000000005</v>
      </c>
      <c r="L31" s="1">
        <v>726.83439999999996</v>
      </c>
      <c r="M31" s="1">
        <v>757.3329</v>
      </c>
      <c r="N31" s="1">
        <v>788.48620000000005</v>
      </c>
      <c r="O31" s="1">
        <v>818.16340000000002</v>
      </c>
      <c r="P31" s="1">
        <v>845.86249999999995</v>
      </c>
      <c r="Q31" s="1">
        <v>874.78459999999995</v>
      </c>
      <c r="R31" s="1">
        <v>902.28510000000006</v>
      </c>
      <c r="S31" s="1">
        <v>930.42290000000003</v>
      </c>
      <c r="T31" s="1">
        <v>960.88</v>
      </c>
      <c r="U31" s="1">
        <v>990.86929999999995</v>
      </c>
      <c r="V31" s="1">
        <v>1017.0773</v>
      </c>
      <c r="W31" s="1">
        <v>1044.002</v>
      </c>
      <c r="X31" s="1">
        <v>1072.7856999999999</v>
      </c>
      <c r="Y31" s="1">
        <v>1098.3425999999999</v>
      </c>
      <c r="Z31" s="1">
        <v>1119.1747</v>
      </c>
      <c r="AA31" s="1">
        <v>1139.2434000000001</v>
      </c>
      <c r="AB31" s="1">
        <v>1164.6826000000001</v>
      </c>
      <c r="AC31" s="1">
        <v>1194.3942</v>
      </c>
      <c r="AD31" s="1">
        <v>1222.7772</v>
      </c>
      <c r="AE31" s="1">
        <v>1254.9376</v>
      </c>
      <c r="AF31" s="1">
        <v>1277.8504</v>
      </c>
      <c r="AG31" s="1">
        <v>1284.4820999999999</v>
      </c>
      <c r="AH31" s="1">
        <v>1288.0119999999999</v>
      </c>
      <c r="AI31" s="1">
        <v>1296.7417</v>
      </c>
      <c r="AJ31" s="1">
        <v>1309.8414</v>
      </c>
      <c r="AK31" s="1">
        <v>1326.0395000000001</v>
      </c>
      <c r="AL31" s="1">
        <v>1341.4576</v>
      </c>
      <c r="AM31" s="1">
        <v>1360.6431</v>
      </c>
      <c r="AN31" s="1">
        <v>1379.1114</v>
      </c>
      <c r="AO31" s="4">
        <v>1400.1569</v>
      </c>
      <c r="AP31" s="1">
        <v>1419.9122</v>
      </c>
      <c r="AQ31" s="1">
        <v>1438.9260999999999</v>
      </c>
      <c r="AR31" s="1">
        <v>1458.8161</v>
      </c>
      <c r="AS31" s="1">
        <v>1479.5787</v>
      </c>
      <c r="AT31" s="1">
        <v>1500.5879</v>
      </c>
      <c r="AU31" s="1">
        <v>1521.7814000000001</v>
      </c>
      <c r="AV31" s="1">
        <v>1543.1723999999999</v>
      </c>
      <c r="AW31" s="1">
        <v>1564.6706999999999</v>
      </c>
      <c r="AX31" s="1">
        <v>1586.1957</v>
      </c>
      <c r="AY31" s="1">
        <v>1607.8196</v>
      </c>
      <c r="AZ31" s="1">
        <v>1629.7433000000001</v>
      </c>
      <c r="BA31" s="1">
        <v>1652.0681999999999</v>
      </c>
      <c r="BB31" s="1">
        <v>1674.7298000000001</v>
      </c>
      <c r="BC31" s="1">
        <v>1697.7170000000001</v>
      </c>
      <c r="BD31" s="1">
        <v>1721.0320999999999</v>
      </c>
      <c r="BE31" s="1">
        <v>1744.6389999999999</v>
      </c>
      <c r="BF31" s="1">
        <v>1768.3262999999999</v>
      </c>
      <c r="BG31" s="1">
        <v>1792.0347999999999</v>
      </c>
      <c r="BH31" s="1">
        <v>1815.7710999999999</v>
      </c>
      <c r="BI31" s="1">
        <v>1839.5508</v>
      </c>
      <c r="BJ31" s="1">
        <v>1863.3404</v>
      </c>
      <c r="BK31" s="1">
        <v>1887.1699000000001</v>
      </c>
      <c r="BL31" s="1">
        <v>1911.0740000000001</v>
      </c>
      <c r="BM31" s="1">
        <v>1935.0463999999999</v>
      </c>
      <c r="BN31" s="1">
        <v>1959.1670999999999</v>
      </c>
      <c r="BO31" s="1">
        <v>1983.5443</v>
      </c>
      <c r="BP31" s="1">
        <v>2008.1098999999999</v>
      </c>
      <c r="BQ31" s="1">
        <v>2033.002</v>
      </c>
      <c r="BR31" s="1">
        <v>2057.8490000000002</v>
      </c>
      <c r="BS31" s="1">
        <v>2083.0151000000001</v>
      </c>
      <c r="BT31" t="s">
        <v>184</v>
      </c>
    </row>
    <row r="32" spans="1:72" x14ac:dyDescent="0.3">
      <c r="A32" t="s">
        <v>229</v>
      </c>
      <c r="B32" s="1">
        <v>44.786999999999999</v>
      </c>
      <c r="C32" s="1">
        <v>45.875900000000001</v>
      </c>
      <c r="D32" s="1">
        <v>47.497199999999999</v>
      </c>
      <c r="E32" s="1">
        <v>47.764800000000001</v>
      </c>
      <c r="F32" s="1">
        <v>49.4161</v>
      </c>
      <c r="G32" s="1">
        <v>50.957299999999996</v>
      </c>
      <c r="H32" s="1">
        <v>51.8309</v>
      </c>
      <c r="I32" s="1">
        <v>53.717799999999997</v>
      </c>
      <c r="J32" s="1">
        <v>55.8581</v>
      </c>
      <c r="K32" s="1">
        <v>57.248800000000003</v>
      </c>
      <c r="L32" s="1">
        <v>58.495899999999999</v>
      </c>
      <c r="M32" s="1">
        <v>59.962699999999998</v>
      </c>
      <c r="N32" s="1">
        <v>62.1295</v>
      </c>
      <c r="O32" s="1">
        <v>62.534399999999998</v>
      </c>
      <c r="P32" s="1">
        <v>64.111400000000003</v>
      </c>
      <c r="Q32" s="1">
        <v>65.585499999999996</v>
      </c>
      <c r="R32" s="1">
        <v>66.4559</v>
      </c>
      <c r="S32" s="1">
        <v>67.205699999999993</v>
      </c>
      <c r="T32" s="1">
        <v>68.041700000000006</v>
      </c>
      <c r="U32" s="1">
        <v>68.911199999999994</v>
      </c>
      <c r="V32" s="1">
        <v>69.478099999999998</v>
      </c>
      <c r="W32" s="1">
        <v>70.161299999999997</v>
      </c>
      <c r="X32" s="1">
        <v>70.497299999999996</v>
      </c>
      <c r="Y32" s="1">
        <v>70.7727</v>
      </c>
      <c r="Z32" s="1">
        <v>70.582300000000004</v>
      </c>
      <c r="AA32" s="1">
        <v>70.476900000000001</v>
      </c>
      <c r="AB32" s="1">
        <v>70.665300000000002</v>
      </c>
      <c r="AC32" s="1">
        <v>71.505300000000005</v>
      </c>
      <c r="AD32" s="1">
        <v>72.013099999999994</v>
      </c>
      <c r="AE32" s="1">
        <v>72.965999999999994</v>
      </c>
      <c r="AF32" s="1">
        <v>73.921499999999995</v>
      </c>
      <c r="AG32" s="1">
        <v>74.729299999999995</v>
      </c>
      <c r="AH32" s="1">
        <v>75.206500000000005</v>
      </c>
      <c r="AI32" s="1">
        <v>74.9602</v>
      </c>
      <c r="AJ32" s="1">
        <v>74.570300000000003</v>
      </c>
      <c r="AK32" s="1">
        <v>74.242099999999994</v>
      </c>
      <c r="AL32" s="1">
        <v>73.883399999999995</v>
      </c>
      <c r="AM32" s="1">
        <v>73.118099999999998</v>
      </c>
      <c r="AN32" s="1">
        <v>72.570999999999998</v>
      </c>
      <c r="AO32" s="4">
        <v>72.198700000000002</v>
      </c>
      <c r="AP32" s="1">
        <v>72.249200000000002</v>
      </c>
      <c r="AQ32" s="1">
        <v>72.645099999999999</v>
      </c>
      <c r="AR32" s="1">
        <v>73.129499999999993</v>
      </c>
      <c r="AS32" s="1">
        <v>73.578999999999994</v>
      </c>
      <c r="AT32" s="1">
        <v>73.994</v>
      </c>
      <c r="AU32" s="1">
        <v>74.469399999999993</v>
      </c>
      <c r="AV32" s="1">
        <v>75.029899999999998</v>
      </c>
      <c r="AW32" s="1">
        <v>75.585499999999996</v>
      </c>
      <c r="AX32" s="1">
        <v>76.148200000000003</v>
      </c>
      <c r="AY32" s="1">
        <v>76.693299999999994</v>
      </c>
      <c r="AZ32" s="1">
        <v>77.203500000000005</v>
      </c>
      <c r="BA32" s="1">
        <v>77.686199999999999</v>
      </c>
      <c r="BB32" s="1">
        <v>78.254199999999997</v>
      </c>
      <c r="BC32" s="1">
        <v>78.953699999999998</v>
      </c>
      <c r="BD32" s="1">
        <v>79.644800000000004</v>
      </c>
      <c r="BE32" s="1">
        <v>80.302300000000002</v>
      </c>
      <c r="BF32" s="1">
        <v>80.878200000000007</v>
      </c>
      <c r="BG32" s="1">
        <v>81.421099999999996</v>
      </c>
      <c r="BH32" s="1">
        <v>81.938999999999993</v>
      </c>
      <c r="BI32" s="1">
        <v>82.418800000000005</v>
      </c>
      <c r="BJ32" s="1">
        <v>82.861400000000003</v>
      </c>
      <c r="BK32" s="1">
        <v>83.307699999999997</v>
      </c>
      <c r="BL32" s="1">
        <v>83.754300000000001</v>
      </c>
      <c r="BM32" s="1">
        <v>84.167599999999993</v>
      </c>
      <c r="BN32" s="1">
        <v>84.564400000000006</v>
      </c>
      <c r="BO32" s="1">
        <v>84.932299999999998</v>
      </c>
      <c r="BP32" s="1">
        <v>85.3035</v>
      </c>
      <c r="BQ32" s="1">
        <v>85.670199999999994</v>
      </c>
      <c r="BR32" s="1">
        <v>85.947999999999993</v>
      </c>
      <c r="BS32" s="1">
        <v>86.210899999999995</v>
      </c>
      <c r="BT32" t="s">
        <v>188</v>
      </c>
    </row>
    <row r="33" spans="1:72" x14ac:dyDescent="0.3">
      <c r="A33" s="2" t="s">
        <v>238</v>
      </c>
      <c r="B33" s="1">
        <v>40.4206</v>
      </c>
      <c r="C33" s="1">
        <v>41.776299999999999</v>
      </c>
      <c r="D33" s="1">
        <v>43.883899999999997</v>
      </c>
      <c r="E33" s="1">
        <v>46.188699999999997</v>
      </c>
      <c r="F33" s="1">
        <v>48.856000000000002</v>
      </c>
      <c r="G33" s="1">
        <v>52.043100000000003</v>
      </c>
      <c r="H33" s="1">
        <v>54.5518</v>
      </c>
      <c r="I33" s="1">
        <v>57.004800000000003</v>
      </c>
      <c r="J33" s="1">
        <v>59.5578</v>
      </c>
      <c r="K33" s="1">
        <v>62.923299999999998</v>
      </c>
      <c r="L33" s="1">
        <v>66.721100000000007</v>
      </c>
      <c r="M33" s="1">
        <v>70.127399999999994</v>
      </c>
      <c r="N33" s="1">
        <v>72.741100000000003</v>
      </c>
      <c r="O33" s="1">
        <v>76.324200000000005</v>
      </c>
      <c r="P33" s="1">
        <v>80.873900000000006</v>
      </c>
      <c r="Q33" s="1">
        <v>85.0608</v>
      </c>
      <c r="R33" s="1">
        <v>87.882900000000006</v>
      </c>
      <c r="S33" s="1">
        <v>90.259299999999996</v>
      </c>
      <c r="T33" s="1">
        <v>94.715900000000005</v>
      </c>
      <c r="U33" s="1">
        <v>98.647900000000007</v>
      </c>
      <c r="V33" s="1">
        <v>102.63679999999999</v>
      </c>
      <c r="W33" s="1">
        <v>107.2192</v>
      </c>
      <c r="X33" s="1">
        <v>112.0059</v>
      </c>
      <c r="Y33" s="1">
        <v>116.4687</v>
      </c>
      <c r="Z33" s="1">
        <v>119.8905</v>
      </c>
      <c r="AA33" s="1">
        <v>124.8759</v>
      </c>
      <c r="AB33" s="1">
        <v>130.14019999999999</v>
      </c>
      <c r="AC33" s="1">
        <v>136.06870000000001</v>
      </c>
      <c r="AD33" s="1">
        <v>142.6643</v>
      </c>
      <c r="AE33" s="1">
        <v>152.08840000000001</v>
      </c>
      <c r="AF33" s="1">
        <v>160.85040000000001</v>
      </c>
      <c r="AG33" s="1">
        <v>168.80760000000001</v>
      </c>
      <c r="AH33" s="1">
        <v>175.51249999999999</v>
      </c>
      <c r="AI33" s="1">
        <v>181.89779999999999</v>
      </c>
      <c r="AJ33" s="1">
        <v>186.55289999999999</v>
      </c>
      <c r="AK33" s="1">
        <v>191.52520000000001</v>
      </c>
      <c r="AL33" s="1">
        <v>196.37139999999999</v>
      </c>
      <c r="AM33" s="1">
        <v>202.57900000000001</v>
      </c>
      <c r="AN33" s="1">
        <v>210.02879999999999</v>
      </c>
      <c r="AO33" s="4">
        <v>218.3382</v>
      </c>
      <c r="AP33" s="1">
        <v>226.6317</v>
      </c>
      <c r="AQ33" s="1">
        <v>234.98230000000001</v>
      </c>
      <c r="AR33" s="1">
        <v>243.6095</v>
      </c>
      <c r="AS33" s="1">
        <v>252.53710000000001</v>
      </c>
      <c r="AT33" s="1">
        <v>261.79599999999999</v>
      </c>
      <c r="AU33" s="1">
        <v>271.3877</v>
      </c>
      <c r="AV33" s="1">
        <v>281.34050000000002</v>
      </c>
      <c r="AW33" s="1">
        <v>291.66149999999999</v>
      </c>
      <c r="AX33" s="1">
        <v>302.35770000000002</v>
      </c>
      <c r="AY33" s="1">
        <v>313.35050000000001</v>
      </c>
      <c r="AZ33" s="1">
        <v>324.64389999999997</v>
      </c>
      <c r="BA33" s="1">
        <v>336.24829999999997</v>
      </c>
      <c r="BB33" s="1">
        <v>346.99599999999998</v>
      </c>
      <c r="BC33" s="1">
        <v>357.10599999999999</v>
      </c>
      <c r="BD33" s="1">
        <v>366.76650000000001</v>
      </c>
      <c r="BE33" s="1">
        <v>376.20190000000002</v>
      </c>
      <c r="BF33" s="1">
        <v>384.99880000000002</v>
      </c>
      <c r="BG33" s="1">
        <v>393.7962</v>
      </c>
      <c r="BH33" s="1">
        <v>402.63339999999999</v>
      </c>
      <c r="BI33" s="1">
        <v>411.60969999999998</v>
      </c>
      <c r="BJ33" s="1">
        <v>420.69529999999997</v>
      </c>
      <c r="BK33" s="1">
        <v>429.90379999999999</v>
      </c>
      <c r="BL33" s="1">
        <v>439.2423</v>
      </c>
      <c r="BM33" s="1">
        <v>448.71269999999998</v>
      </c>
      <c r="BN33" s="1">
        <v>458.29840000000002</v>
      </c>
      <c r="BO33" s="1">
        <v>468.10149999999999</v>
      </c>
      <c r="BP33" s="1">
        <v>478.06470000000002</v>
      </c>
      <c r="BQ33" s="1">
        <v>488.18619999999999</v>
      </c>
      <c r="BR33" s="1">
        <v>498.50540000000001</v>
      </c>
      <c r="BS33" s="1">
        <v>508.99009999999998</v>
      </c>
      <c r="BT33" t="s">
        <v>189</v>
      </c>
    </row>
    <row r="34" spans="1:72" x14ac:dyDescent="0.3">
      <c r="A34" s="2" t="s">
        <v>239</v>
      </c>
      <c r="B34" s="1">
        <v>69.441699999999997</v>
      </c>
      <c r="C34" s="1">
        <v>72.036000000000001</v>
      </c>
      <c r="D34" s="1">
        <v>74.773300000000006</v>
      </c>
      <c r="E34" s="1">
        <v>78.010199999999998</v>
      </c>
      <c r="F34" s="1">
        <v>82.878299999999996</v>
      </c>
      <c r="G34" s="1">
        <v>89.528899999999993</v>
      </c>
      <c r="H34" s="1">
        <v>95.984300000000005</v>
      </c>
      <c r="I34" s="1">
        <v>101.5822</v>
      </c>
      <c r="J34" s="1">
        <v>106.50149999999999</v>
      </c>
      <c r="K34" s="1">
        <v>111.7073</v>
      </c>
      <c r="L34" s="1">
        <v>116.6615</v>
      </c>
      <c r="M34" s="1">
        <v>122.235</v>
      </c>
      <c r="N34" s="1">
        <v>128.38200000000001</v>
      </c>
      <c r="O34" s="1">
        <v>134.9862</v>
      </c>
      <c r="P34" s="1">
        <v>143.13130000000001</v>
      </c>
      <c r="Q34" s="1">
        <v>153.02930000000001</v>
      </c>
      <c r="R34" s="1">
        <v>158.59049999999999</v>
      </c>
      <c r="S34" s="1">
        <v>163.65870000000001</v>
      </c>
      <c r="T34" s="1">
        <v>168.3261</v>
      </c>
      <c r="U34" s="1">
        <v>173.11709999999999</v>
      </c>
      <c r="V34" s="1">
        <v>176.85730000000001</v>
      </c>
      <c r="W34" s="1">
        <v>181.00040000000001</v>
      </c>
      <c r="X34" s="1">
        <v>185.07560000000001</v>
      </c>
      <c r="Y34" s="1">
        <v>187.8314</v>
      </c>
      <c r="Z34" s="1">
        <v>190.62569999999999</v>
      </c>
      <c r="AA34" s="1">
        <v>194.15639999999999</v>
      </c>
      <c r="AB34" s="1">
        <v>199.35130000000001</v>
      </c>
      <c r="AC34" s="1">
        <v>206.8501</v>
      </c>
      <c r="AD34" s="1">
        <v>216.34780000000001</v>
      </c>
      <c r="AE34" s="1">
        <v>229.7029</v>
      </c>
      <c r="AF34" s="1">
        <v>242.9</v>
      </c>
      <c r="AG34" s="1">
        <v>256.327</v>
      </c>
      <c r="AH34" s="1">
        <v>267.18349999999998</v>
      </c>
      <c r="AI34" s="1">
        <v>273.14460000000003</v>
      </c>
      <c r="AJ34" s="1">
        <v>274.95620000000002</v>
      </c>
      <c r="AK34" s="1">
        <v>279.05220000000003</v>
      </c>
      <c r="AL34" s="1">
        <v>281.149</v>
      </c>
      <c r="AM34" s="1">
        <v>284.05169999999998</v>
      </c>
      <c r="AN34" s="1">
        <v>286.89620000000002</v>
      </c>
      <c r="AO34" s="4">
        <v>291.4932</v>
      </c>
      <c r="AP34" s="1">
        <v>295.68630000000002</v>
      </c>
      <c r="AQ34" s="1">
        <v>300.0403</v>
      </c>
      <c r="AR34" s="1">
        <v>305.02019999999999</v>
      </c>
      <c r="AS34" s="1">
        <v>310.40660000000003</v>
      </c>
      <c r="AT34" s="1">
        <v>316.05369999999999</v>
      </c>
      <c r="AU34" s="1">
        <v>322.11599999999999</v>
      </c>
      <c r="AV34" s="1">
        <v>328.56900000000002</v>
      </c>
      <c r="AW34" s="1">
        <v>335.38150000000002</v>
      </c>
      <c r="AX34" s="1">
        <v>342.4579</v>
      </c>
      <c r="AY34" s="1">
        <v>349.59949999999998</v>
      </c>
      <c r="AZ34" s="1">
        <v>356.86619999999999</v>
      </c>
      <c r="BA34" s="1">
        <v>364.21089999999998</v>
      </c>
      <c r="BB34" s="1">
        <v>371.6268</v>
      </c>
      <c r="BC34" s="1">
        <v>378.87909999999999</v>
      </c>
      <c r="BD34" s="1">
        <v>385.87639999999999</v>
      </c>
      <c r="BE34" s="1">
        <v>392.65429999999998</v>
      </c>
      <c r="BF34" s="1">
        <v>399.15370000000001</v>
      </c>
      <c r="BG34" s="1">
        <v>405.52800000000002</v>
      </c>
      <c r="BH34" s="1">
        <v>411.8433</v>
      </c>
      <c r="BI34" s="1">
        <v>418.12110000000001</v>
      </c>
      <c r="BJ34" s="1">
        <v>424.42720000000003</v>
      </c>
      <c r="BK34" s="1">
        <v>430.78149999999999</v>
      </c>
      <c r="BL34" s="1">
        <v>437.20589999999999</v>
      </c>
      <c r="BM34" s="1">
        <v>443.6343</v>
      </c>
      <c r="BN34" s="1">
        <v>450.09989999999999</v>
      </c>
      <c r="BO34" s="1">
        <v>456.6001</v>
      </c>
      <c r="BP34" s="1">
        <v>463.22840000000002</v>
      </c>
      <c r="BQ34" s="1">
        <v>469.89690000000002</v>
      </c>
      <c r="BR34" s="1">
        <v>476.50110000000001</v>
      </c>
      <c r="BS34" s="1">
        <v>483.15440000000001</v>
      </c>
      <c r="BT34" t="s">
        <v>190</v>
      </c>
    </row>
    <row r="35" spans="1:72" x14ac:dyDescent="0.3">
      <c r="A35" t="s">
        <v>230</v>
      </c>
      <c r="B35" s="1">
        <v>163.2217</v>
      </c>
      <c r="C35" s="1">
        <v>168.63</v>
      </c>
      <c r="D35" s="1">
        <v>176.2072</v>
      </c>
      <c r="E35" s="1">
        <v>186.35130000000001</v>
      </c>
      <c r="F35" s="1">
        <v>196.10669999999999</v>
      </c>
      <c r="G35" s="1">
        <v>205.5299</v>
      </c>
      <c r="H35" s="1">
        <v>213.9213</v>
      </c>
      <c r="I35" s="1">
        <v>222.16149999999999</v>
      </c>
      <c r="J35" s="1">
        <v>231.60210000000001</v>
      </c>
      <c r="K35" s="1">
        <v>240.17169999999999</v>
      </c>
      <c r="L35" s="1">
        <v>247.06559999999999</v>
      </c>
      <c r="M35" s="1">
        <v>253.50530000000001</v>
      </c>
      <c r="N35" s="1">
        <v>260.0095</v>
      </c>
      <c r="O35" s="1">
        <v>266.46809999999999</v>
      </c>
      <c r="P35" s="1">
        <v>272.60579999999999</v>
      </c>
      <c r="Q35" s="1">
        <v>280.38040000000001</v>
      </c>
      <c r="R35" s="1">
        <v>286.46820000000002</v>
      </c>
      <c r="S35" s="1">
        <v>289.65410000000003</v>
      </c>
      <c r="T35" s="1">
        <v>294.1234</v>
      </c>
      <c r="U35" s="1">
        <v>300.06639999999999</v>
      </c>
      <c r="V35" s="1">
        <v>304.79360000000003</v>
      </c>
      <c r="W35" s="1">
        <v>309.1814</v>
      </c>
      <c r="X35" s="1">
        <v>314.66559999999998</v>
      </c>
      <c r="Y35" s="1">
        <v>319.3494</v>
      </c>
      <c r="Z35" s="1">
        <v>323.65280000000001</v>
      </c>
      <c r="AA35" s="1">
        <v>328.1343</v>
      </c>
      <c r="AB35" s="1">
        <v>334.7457</v>
      </c>
      <c r="AC35" s="1">
        <v>341.55489999999998</v>
      </c>
      <c r="AD35" s="1">
        <v>349.31709999999998</v>
      </c>
      <c r="AE35" s="1">
        <v>359.21850000000001</v>
      </c>
      <c r="AF35" s="1">
        <v>368.25150000000002</v>
      </c>
      <c r="AG35" s="1">
        <v>371.67529999999999</v>
      </c>
      <c r="AH35" s="1">
        <v>375.52670000000001</v>
      </c>
      <c r="AI35" s="1">
        <v>377.24</v>
      </c>
      <c r="AJ35" s="1">
        <v>377.7919</v>
      </c>
      <c r="AK35" s="1">
        <v>380.5104</v>
      </c>
      <c r="AL35" s="1">
        <v>382.45979999999997</v>
      </c>
      <c r="AM35" s="1">
        <v>386.93180000000001</v>
      </c>
      <c r="AN35" s="1">
        <v>391.4212</v>
      </c>
      <c r="AO35" s="4">
        <v>397.9264</v>
      </c>
      <c r="AP35" s="1">
        <v>403.54840000000002</v>
      </c>
      <c r="AQ35" s="1">
        <v>408.74189999999999</v>
      </c>
      <c r="AR35" s="1">
        <v>413.87299999999999</v>
      </c>
      <c r="AS35" s="1">
        <v>419.0763</v>
      </c>
      <c r="AT35" s="1">
        <v>424.45549999999997</v>
      </c>
      <c r="AU35" s="1">
        <v>429.92669999999998</v>
      </c>
      <c r="AV35" s="1">
        <v>435.41079999999999</v>
      </c>
      <c r="AW35" s="1">
        <v>440.89170000000001</v>
      </c>
      <c r="AX35" s="1">
        <v>446.51690000000002</v>
      </c>
      <c r="AY35" s="1">
        <v>452.14440000000002</v>
      </c>
      <c r="AZ35" s="1">
        <v>457.79689999999999</v>
      </c>
      <c r="BA35" s="1">
        <v>463.47050000000002</v>
      </c>
      <c r="BB35" s="1">
        <v>469.25490000000002</v>
      </c>
      <c r="BC35" s="1">
        <v>475.27960000000002</v>
      </c>
      <c r="BD35" s="1">
        <v>481.43169999999998</v>
      </c>
      <c r="BE35" s="1">
        <v>487.58530000000002</v>
      </c>
      <c r="BF35" s="1">
        <v>493.74919999999997</v>
      </c>
      <c r="BG35" s="1">
        <v>499.87389999999999</v>
      </c>
      <c r="BH35" s="1">
        <v>505.92700000000002</v>
      </c>
      <c r="BI35" s="1">
        <v>511.88720000000001</v>
      </c>
      <c r="BJ35" s="1">
        <v>517.82299999999998</v>
      </c>
      <c r="BK35" s="1">
        <v>523.74360000000001</v>
      </c>
      <c r="BL35" s="1">
        <v>529.65340000000003</v>
      </c>
      <c r="BM35" s="1">
        <v>535.55560000000003</v>
      </c>
      <c r="BN35" s="1">
        <v>541.46630000000005</v>
      </c>
      <c r="BO35" s="1">
        <v>547.36</v>
      </c>
      <c r="BP35" s="1">
        <v>553.24530000000004</v>
      </c>
      <c r="BQ35" s="1">
        <v>559.00469999999996</v>
      </c>
      <c r="BR35" s="1">
        <v>565.11770000000001</v>
      </c>
      <c r="BS35" s="1">
        <v>571.66849999999999</v>
      </c>
      <c r="BT35" t="s">
        <v>192</v>
      </c>
    </row>
    <row r="36" spans="1:72" x14ac:dyDescent="0.3">
      <c r="A36" t="s">
        <v>231</v>
      </c>
      <c r="B36" s="1">
        <v>139.2979</v>
      </c>
      <c r="C36" s="1">
        <v>143.91079999999999</v>
      </c>
      <c r="D36" s="1">
        <v>152.72739999999999</v>
      </c>
      <c r="E36" s="1">
        <v>161.10130000000001</v>
      </c>
      <c r="F36" s="1">
        <v>171.56479999999999</v>
      </c>
      <c r="G36" s="1">
        <v>182.85130000000001</v>
      </c>
      <c r="H36" s="1">
        <v>191.37190000000001</v>
      </c>
      <c r="I36" s="1">
        <v>199.66370000000001</v>
      </c>
      <c r="J36" s="1">
        <v>210.2816</v>
      </c>
      <c r="K36" s="1">
        <v>221.11420000000001</v>
      </c>
      <c r="L36" s="1">
        <v>232.7159</v>
      </c>
      <c r="M36" s="1">
        <v>243.59010000000001</v>
      </c>
      <c r="N36" s="1">
        <v>254.10149999999999</v>
      </c>
      <c r="O36" s="1">
        <v>265.4674</v>
      </c>
      <c r="P36" s="1">
        <v>277.30430000000001</v>
      </c>
      <c r="Q36" s="1">
        <v>292.00900000000001</v>
      </c>
      <c r="R36" s="1">
        <v>302.73230000000001</v>
      </c>
      <c r="S36" s="1">
        <v>311.21370000000002</v>
      </c>
      <c r="T36" s="1">
        <v>318.60840000000002</v>
      </c>
      <c r="U36" s="1">
        <v>326.30680000000001</v>
      </c>
      <c r="V36" s="1">
        <v>332.87389999999999</v>
      </c>
      <c r="W36" s="1">
        <v>339.43110000000001</v>
      </c>
      <c r="X36" s="1">
        <v>347.4479</v>
      </c>
      <c r="Y36" s="1">
        <v>354.21339999999998</v>
      </c>
      <c r="Z36" s="1">
        <v>361.64909999999998</v>
      </c>
      <c r="AA36" s="1">
        <v>368.90719999999999</v>
      </c>
      <c r="AB36" s="1">
        <v>375.90219999999999</v>
      </c>
      <c r="AC36" s="1">
        <v>384.24340000000001</v>
      </c>
      <c r="AD36" s="1">
        <v>390.11279999999999</v>
      </c>
      <c r="AE36" s="1">
        <v>397.40339999999998</v>
      </c>
      <c r="AF36" s="1">
        <v>408.32319999999999</v>
      </c>
      <c r="AG36" s="1">
        <v>413.84059999999999</v>
      </c>
      <c r="AH36" s="1">
        <v>414.20949999999999</v>
      </c>
      <c r="AI36" s="1">
        <v>417.10680000000002</v>
      </c>
      <c r="AJ36" s="1">
        <v>420.62049999999999</v>
      </c>
      <c r="AK36" s="1">
        <v>424.2756</v>
      </c>
      <c r="AL36" s="1">
        <v>428.42329999999998</v>
      </c>
      <c r="AM36" s="1">
        <v>432.43810000000002</v>
      </c>
      <c r="AN36" s="1">
        <v>437.97089999999997</v>
      </c>
      <c r="AO36" s="4">
        <v>443.72190000000001</v>
      </c>
      <c r="AP36" s="1">
        <v>449.09019999999998</v>
      </c>
      <c r="AQ36" s="1">
        <v>453.95650000000001</v>
      </c>
      <c r="AR36" s="1">
        <v>458.37189999999998</v>
      </c>
      <c r="AS36" s="1">
        <v>462.36329999999998</v>
      </c>
      <c r="AT36" s="1">
        <v>465.8897</v>
      </c>
      <c r="AU36" s="1">
        <v>468.95159999999998</v>
      </c>
      <c r="AV36" s="1">
        <v>471.68130000000002</v>
      </c>
      <c r="AW36" s="1">
        <v>474.16500000000002</v>
      </c>
      <c r="AX36" s="1">
        <v>476.45260000000002</v>
      </c>
      <c r="AY36" s="1">
        <v>478.76920000000001</v>
      </c>
      <c r="AZ36" s="1">
        <v>481.07209999999998</v>
      </c>
      <c r="BA36" s="1">
        <v>483.3845</v>
      </c>
      <c r="BB36" s="1">
        <v>486.51769999999999</v>
      </c>
      <c r="BC36" s="1">
        <v>490.11779999999999</v>
      </c>
      <c r="BD36" s="1">
        <v>494.22089999999997</v>
      </c>
      <c r="BE36" s="1">
        <v>498.58699999999999</v>
      </c>
      <c r="BF36" s="1">
        <v>503.58550000000002</v>
      </c>
      <c r="BG36" s="1">
        <v>508.55990000000003</v>
      </c>
      <c r="BH36" s="1">
        <v>513.50210000000004</v>
      </c>
      <c r="BI36" s="1">
        <v>518.46109999999999</v>
      </c>
      <c r="BJ36" s="1">
        <v>523.37180000000001</v>
      </c>
      <c r="BK36" s="1">
        <v>528.23910000000001</v>
      </c>
      <c r="BL36" s="1">
        <v>533.06949999999995</v>
      </c>
      <c r="BM36" s="1">
        <v>537.86540000000002</v>
      </c>
      <c r="BN36" s="1">
        <v>542.63720000000001</v>
      </c>
      <c r="BO36" s="1">
        <v>547.32889999999998</v>
      </c>
      <c r="BP36" s="1">
        <v>551.95939999999996</v>
      </c>
      <c r="BQ36" s="1">
        <v>556.46190000000001</v>
      </c>
      <c r="BR36" s="1">
        <v>561.39250000000004</v>
      </c>
      <c r="BS36" s="1">
        <v>566.26779999999997</v>
      </c>
      <c r="BT36" t="s">
        <v>193</v>
      </c>
    </row>
    <row r="37" spans="1:72" x14ac:dyDescent="0.3">
      <c r="A37" t="s">
        <v>232</v>
      </c>
      <c r="B37" s="1">
        <v>19.452400000000001</v>
      </c>
      <c r="C37" s="1">
        <v>20.573499999999999</v>
      </c>
      <c r="D37" s="1">
        <v>21.633199999999999</v>
      </c>
      <c r="E37" s="1">
        <v>21.9361</v>
      </c>
      <c r="F37" s="1">
        <v>22.4621</v>
      </c>
      <c r="G37" s="1">
        <v>22.530799999999999</v>
      </c>
      <c r="H37" s="1">
        <v>23.173200000000001</v>
      </c>
      <c r="I37" s="1">
        <v>23.665199999999999</v>
      </c>
      <c r="J37" s="1">
        <v>24.131599999999999</v>
      </c>
      <c r="K37" s="1">
        <v>24.569400000000002</v>
      </c>
      <c r="L37" s="1">
        <v>24.8</v>
      </c>
      <c r="M37" s="1">
        <v>25.300699999999999</v>
      </c>
      <c r="N37" s="1">
        <v>25.537199999999999</v>
      </c>
      <c r="O37" s="1">
        <v>25.8277</v>
      </c>
      <c r="P37" s="1">
        <v>26.450500000000002</v>
      </c>
      <c r="Q37" s="1">
        <v>27.017099999999999</v>
      </c>
      <c r="R37" s="1">
        <v>27.8447</v>
      </c>
      <c r="S37" s="1">
        <v>28.539100000000001</v>
      </c>
      <c r="T37" s="1">
        <v>29.338899999999999</v>
      </c>
      <c r="U37" s="1">
        <v>29.980399999999999</v>
      </c>
      <c r="V37" s="1">
        <v>30.5151</v>
      </c>
      <c r="W37" s="1">
        <v>31.7254</v>
      </c>
      <c r="X37" s="1">
        <v>32.738799999999998</v>
      </c>
      <c r="Y37" s="1">
        <v>33.562800000000003</v>
      </c>
      <c r="Z37" s="1">
        <v>34.260399999999997</v>
      </c>
      <c r="AA37" s="1">
        <v>35.0929</v>
      </c>
      <c r="AB37" s="1">
        <v>35.7196</v>
      </c>
      <c r="AC37" s="1">
        <v>36.246499999999997</v>
      </c>
      <c r="AD37" s="1">
        <v>36.893999999999998</v>
      </c>
      <c r="AE37" s="1">
        <v>37.666699999999999</v>
      </c>
      <c r="AF37" s="1">
        <v>38.754899999999999</v>
      </c>
      <c r="AG37" s="1">
        <v>39.568100000000001</v>
      </c>
      <c r="AH37" s="1">
        <v>40.362400000000001</v>
      </c>
      <c r="AI37" s="1">
        <v>40.752899999999997</v>
      </c>
      <c r="AJ37" s="1">
        <v>41.276400000000002</v>
      </c>
      <c r="AK37" s="1">
        <v>42.325600000000001</v>
      </c>
      <c r="AL37" s="1">
        <v>43.358800000000002</v>
      </c>
      <c r="AM37" s="1">
        <v>43.575400000000002</v>
      </c>
      <c r="AN37" s="1">
        <v>43.734900000000003</v>
      </c>
      <c r="AO37" s="4">
        <v>44.055999999999997</v>
      </c>
      <c r="AP37" s="1">
        <v>44.673699999999997</v>
      </c>
      <c r="AQ37" s="1">
        <v>45.511200000000002</v>
      </c>
      <c r="AR37" s="1">
        <v>46.414299999999997</v>
      </c>
      <c r="AS37" s="1">
        <v>47.3065</v>
      </c>
      <c r="AT37" s="1">
        <v>48.187399999999997</v>
      </c>
      <c r="AU37" s="1">
        <v>49.119199999999999</v>
      </c>
      <c r="AV37" s="1">
        <v>50.1205</v>
      </c>
      <c r="AW37" s="1">
        <v>51.132800000000003</v>
      </c>
      <c r="AX37" s="1">
        <v>52.164700000000003</v>
      </c>
      <c r="AY37" s="1">
        <v>53.183100000000003</v>
      </c>
      <c r="AZ37" s="1">
        <v>54.196199999999997</v>
      </c>
      <c r="BA37" s="1">
        <v>55.210700000000003</v>
      </c>
      <c r="BB37" s="1">
        <v>56.165999999999997</v>
      </c>
      <c r="BC37" s="1">
        <v>57.158299999999997</v>
      </c>
      <c r="BD37" s="1">
        <v>58.120600000000003</v>
      </c>
      <c r="BE37" s="1">
        <v>59.058799999999998</v>
      </c>
      <c r="BF37" s="1">
        <v>59.908900000000003</v>
      </c>
      <c r="BG37" s="1">
        <v>60.743299999999998</v>
      </c>
      <c r="BH37" s="1">
        <v>61.548299999999998</v>
      </c>
      <c r="BI37" s="1">
        <v>62.292299999999997</v>
      </c>
      <c r="BJ37" s="1">
        <v>63.014699999999998</v>
      </c>
      <c r="BK37" s="1">
        <v>63.746499999999997</v>
      </c>
      <c r="BL37" s="1">
        <v>64.484999999999999</v>
      </c>
      <c r="BM37" s="1">
        <v>65.2042</v>
      </c>
      <c r="BN37" s="1">
        <v>65.916899999999998</v>
      </c>
      <c r="BO37" s="1">
        <v>66.613</v>
      </c>
      <c r="BP37" s="1">
        <v>67.317800000000005</v>
      </c>
      <c r="BQ37" s="1">
        <v>68.025000000000006</v>
      </c>
      <c r="BR37" s="1">
        <v>68.667500000000004</v>
      </c>
      <c r="BS37" s="1">
        <v>69.303200000000004</v>
      </c>
      <c r="BT37" t="s">
        <v>195</v>
      </c>
    </row>
    <row r="38" spans="1:72" x14ac:dyDescent="0.3">
      <c r="A38" t="s">
        <v>233</v>
      </c>
      <c r="B38" s="1">
        <v>9.9082000000000008</v>
      </c>
      <c r="C38" s="1">
        <v>10.5564</v>
      </c>
      <c r="D38" s="1">
        <v>10.4071</v>
      </c>
      <c r="E38" s="1">
        <v>10.7806</v>
      </c>
      <c r="F38" s="1">
        <v>10.547700000000001</v>
      </c>
      <c r="G38" s="1">
        <v>10.205500000000001</v>
      </c>
      <c r="H38" s="1">
        <v>10.2158</v>
      </c>
      <c r="I38" s="1">
        <v>10.9824</v>
      </c>
      <c r="J38" s="1">
        <v>10.738200000000001</v>
      </c>
      <c r="K38" s="1">
        <v>10.643800000000001</v>
      </c>
      <c r="L38" s="1">
        <v>10.6349</v>
      </c>
      <c r="M38" s="1">
        <v>10.452400000000001</v>
      </c>
      <c r="N38" s="1">
        <v>10.4695</v>
      </c>
      <c r="O38" s="1">
        <v>10.024699999999999</v>
      </c>
      <c r="P38" s="1">
        <v>10.1798</v>
      </c>
      <c r="Q38" s="1">
        <v>10.3309</v>
      </c>
      <c r="R38" s="1">
        <v>11.362500000000001</v>
      </c>
      <c r="S38" s="1">
        <v>11.492900000000001</v>
      </c>
      <c r="T38" s="1">
        <v>11.9796</v>
      </c>
      <c r="U38" s="1">
        <v>12.5846</v>
      </c>
      <c r="V38" s="1">
        <v>12.5296</v>
      </c>
      <c r="W38" s="1">
        <v>12.764900000000001</v>
      </c>
      <c r="X38" s="1">
        <v>12.875</v>
      </c>
      <c r="Y38" s="1">
        <v>13.1073</v>
      </c>
      <c r="Z38" s="1">
        <v>13.453900000000001</v>
      </c>
      <c r="AA38" s="1">
        <v>13.458399999999999</v>
      </c>
      <c r="AB38" s="1">
        <v>13.6135</v>
      </c>
      <c r="AC38" s="1">
        <v>13.684799999999999</v>
      </c>
      <c r="AD38" s="1">
        <v>13.8177</v>
      </c>
      <c r="AE38" s="1">
        <v>14.4968</v>
      </c>
      <c r="AF38" s="1">
        <v>14.882099999999999</v>
      </c>
      <c r="AG38" s="1">
        <v>14.886200000000001</v>
      </c>
      <c r="AH38" s="1">
        <v>15.439399999999999</v>
      </c>
      <c r="AI38" s="1">
        <v>15.709899999999999</v>
      </c>
      <c r="AJ38" s="1">
        <v>15.345000000000001</v>
      </c>
      <c r="AK38" s="1">
        <v>15.5327</v>
      </c>
      <c r="AL38" s="1">
        <v>15.229799999999999</v>
      </c>
      <c r="AM38" s="1">
        <v>15.238799999999999</v>
      </c>
      <c r="AN38" s="1">
        <v>15.091799999999999</v>
      </c>
      <c r="AO38" s="4">
        <v>15.201700000000001</v>
      </c>
      <c r="AP38" s="1">
        <v>15.2849</v>
      </c>
      <c r="AQ38" s="1">
        <v>15.4558</v>
      </c>
      <c r="AR38" s="1">
        <v>15.6593</v>
      </c>
      <c r="AS38" s="1">
        <v>15.8681</v>
      </c>
      <c r="AT38" s="1">
        <v>16.081</v>
      </c>
      <c r="AU38" s="1">
        <v>16.317699999999999</v>
      </c>
      <c r="AV38" s="1">
        <v>16.583200000000001</v>
      </c>
      <c r="AW38" s="1">
        <v>16.857299999999999</v>
      </c>
      <c r="AX38" s="1">
        <v>17.1419</v>
      </c>
      <c r="AY38" s="1">
        <v>17.421600000000002</v>
      </c>
      <c r="AZ38" s="1">
        <v>17.6937</v>
      </c>
      <c r="BA38" s="1">
        <v>17.962</v>
      </c>
      <c r="BB38" s="1">
        <v>18.1998</v>
      </c>
      <c r="BC38" s="1">
        <v>18.4663</v>
      </c>
      <c r="BD38" s="1">
        <v>18.737500000000001</v>
      </c>
      <c r="BE38" s="1">
        <v>18.997800000000002</v>
      </c>
      <c r="BF38" s="1">
        <v>19.2318</v>
      </c>
      <c r="BG38" s="1">
        <v>19.454000000000001</v>
      </c>
      <c r="BH38" s="1">
        <v>19.668399999999998</v>
      </c>
      <c r="BI38" s="1">
        <v>19.870999999999999</v>
      </c>
      <c r="BJ38" s="1">
        <v>20.065999999999999</v>
      </c>
      <c r="BK38" s="1">
        <v>20.263200000000001</v>
      </c>
      <c r="BL38" s="1">
        <v>20.4618</v>
      </c>
      <c r="BM38" s="1">
        <v>20.653500000000001</v>
      </c>
      <c r="BN38" s="1">
        <v>20.842500000000001</v>
      </c>
      <c r="BO38" s="1">
        <v>21.025500000000001</v>
      </c>
      <c r="BP38" s="1">
        <v>21.2105</v>
      </c>
      <c r="BQ38" s="1">
        <v>21.395600000000002</v>
      </c>
      <c r="BR38" s="1">
        <v>21.559699999999999</v>
      </c>
      <c r="BS38" s="1">
        <v>21.721</v>
      </c>
      <c r="BT38" t="s">
        <v>197</v>
      </c>
    </row>
    <row r="39" spans="1:72" x14ac:dyDescent="0.3">
      <c r="A39" t="s">
        <v>234</v>
      </c>
      <c r="B39" s="1">
        <v>218.2783</v>
      </c>
      <c r="C39" s="1">
        <v>223.1189</v>
      </c>
      <c r="D39" s="1">
        <v>230.17679999999999</v>
      </c>
      <c r="E39" s="1">
        <v>239.35560000000001</v>
      </c>
      <c r="F39" s="1">
        <v>251.6712</v>
      </c>
      <c r="G39" s="1">
        <v>262.7559</v>
      </c>
      <c r="H39" s="1">
        <v>272.94170000000003</v>
      </c>
      <c r="I39" s="1">
        <v>283.07729999999998</v>
      </c>
      <c r="J39" s="1">
        <v>292.5471</v>
      </c>
      <c r="K39" s="1">
        <v>302.08589999999998</v>
      </c>
      <c r="L39" s="1">
        <v>312.66840000000002</v>
      </c>
      <c r="M39" s="1">
        <v>323.66239999999999</v>
      </c>
      <c r="N39" s="1">
        <v>335.96390000000002</v>
      </c>
      <c r="O39" s="1">
        <v>348.44450000000001</v>
      </c>
      <c r="P39" s="1">
        <v>361.0917</v>
      </c>
      <c r="Q39" s="1">
        <v>375.13240000000002</v>
      </c>
      <c r="R39" s="1">
        <v>385.15129999999999</v>
      </c>
      <c r="S39" s="1">
        <v>393.31130000000002</v>
      </c>
      <c r="T39" s="1">
        <v>400.87799999999999</v>
      </c>
      <c r="U39" s="1">
        <v>408.46390000000002</v>
      </c>
      <c r="V39" s="1">
        <v>414.16239999999999</v>
      </c>
      <c r="W39" s="1">
        <v>419.82299999999998</v>
      </c>
      <c r="X39" s="1">
        <v>427.12700000000001</v>
      </c>
      <c r="Y39" s="1">
        <v>433.20229999999998</v>
      </c>
      <c r="Z39" s="1">
        <v>439.39769999999999</v>
      </c>
      <c r="AA39" s="1">
        <v>446.01229999999998</v>
      </c>
      <c r="AB39" s="1">
        <v>452.4169</v>
      </c>
      <c r="AC39" s="1">
        <v>459.76069999999999</v>
      </c>
      <c r="AD39" s="1">
        <v>468.19</v>
      </c>
      <c r="AE39" s="1">
        <v>478.67869999999999</v>
      </c>
      <c r="AF39" s="1">
        <v>487.91500000000002</v>
      </c>
      <c r="AG39" s="1">
        <v>495.55849999999998</v>
      </c>
      <c r="AH39" s="1">
        <v>498.61509999999998</v>
      </c>
      <c r="AI39" s="1">
        <v>497.04649999999998</v>
      </c>
      <c r="AJ39" s="1">
        <v>494.97840000000002</v>
      </c>
      <c r="AK39" s="1">
        <v>494.82220000000001</v>
      </c>
      <c r="AL39" s="1">
        <v>495.01150000000001</v>
      </c>
      <c r="AM39" s="1">
        <v>497.75330000000002</v>
      </c>
      <c r="AN39" s="1">
        <v>502.27769999999998</v>
      </c>
      <c r="AO39" s="4">
        <v>508.23009999999999</v>
      </c>
      <c r="AP39" s="1">
        <v>513.02850000000001</v>
      </c>
      <c r="AQ39" s="1">
        <v>518.20889999999997</v>
      </c>
      <c r="AR39" s="1">
        <v>523.19069999999999</v>
      </c>
      <c r="AS39" s="1">
        <v>528.34159999999997</v>
      </c>
      <c r="AT39" s="1">
        <v>534.52539999999999</v>
      </c>
      <c r="AU39" s="1">
        <v>540.82180000000005</v>
      </c>
      <c r="AV39" s="1">
        <v>547.09630000000004</v>
      </c>
      <c r="AW39" s="1">
        <v>553.44960000000003</v>
      </c>
      <c r="AX39" s="1">
        <v>559.75940000000003</v>
      </c>
      <c r="AY39" s="1">
        <v>566.1</v>
      </c>
      <c r="AZ39" s="1">
        <v>572.51509999999996</v>
      </c>
      <c r="BA39" s="1">
        <v>578.98530000000005</v>
      </c>
      <c r="BB39" s="1">
        <v>585.50699999999995</v>
      </c>
      <c r="BC39" s="1">
        <v>591.43989999999997</v>
      </c>
      <c r="BD39" s="1">
        <v>596.93849999999998</v>
      </c>
      <c r="BE39" s="1">
        <v>602.28189999999995</v>
      </c>
      <c r="BF39" s="1">
        <v>607.61120000000005</v>
      </c>
      <c r="BG39" s="1">
        <v>613.01469999999995</v>
      </c>
      <c r="BH39" s="1">
        <v>618.51859999999999</v>
      </c>
      <c r="BI39" s="1">
        <v>624.10050000000001</v>
      </c>
      <c r="BJ39" s="1">
        <v>629.75440000000003</v>
      </c>
      <c r="BK39" s="1">
        <v>635.52099999999996</v>
      </c>
      <c r="BL39" s="1">
        <v>641.37369999999999</v>
      </c>
      <c r="BM39" s="1">
        <v>647.33360000000005</v>
      </c>
      <c r="BN39" s="1">
        <v>653.34670000000006</v>
      </c>
      <c r="BO39" s="1">
        <v>659.39520000000005</v>
      </c>
      <c r="BP39" s="1">
        <v>665.40160000000003</v>
      </c>
      <c r="BQ39" s="1">
        <v>671.07740000000001</v>
      </c>
      <c r="BR39" s="1">
        <v>675.22730000000001</v>
      </c>
      <c r="BS39" s="1">
        <v>679.13260000000002</v>
      </c>
      <c r="BT39" t="s">
        <v>198</v>
      </c>
    </row>
    <row r="40" spans="1:72" x14ac:dyDescent="0.3">
      <c r="A40" t="s">
        <v>204</v>
      </c>
      <c r="B40" s="1">
        <f t="shared" ref="B40:AG40" si="0">SUM(B5:B39)</f>
        <v>5748.4882000000007</v>
      </c>
      <c r="C40" s="1">
        <f t="shared" si="0"/>
        <v>5855.481200000002</v>
      </c>
      <c r="D40" s="1">
        <f t="shared" si="0"/>
        <v>5993.6107000000002</v>
      </c>
      <c r="E40" s="1">
        <f t="shared" si="0"/>
        <v>6180.8122999999996</v>
      </c>
      <c r="F40" s="1">
        <f t="shared" si="0"/>
        <v>6425.9082999999982</v>
      </c>
      <c r="G40" s="1">
        <f t="shared" si="0"/>
        <v>6694.8624000000018</v>
      </c>
      <c r="H40" s="1">
        <f t="shared" si="0"/>
        <v>6941.7545</v>
      </c>
      <c r="I40" s="1">
        <f t="shared" si="0"/>
        <v>7137.1259</v>
      </c>
      <c r="J40" s="1">
        <f t="shared" si="0"/>
        <v>7322.9498999999996</v>
      </c>
      <c r="K40" s="1">
        <f t="shared" si="0"/>
        <v>7520.9877000000015</v>
      </c>
      <c r="L40" s="1">
        <f t="shared" si="0"/>
        <v>7735.5371999999988</v>
      </c>
      <c r="M40" s="1">
        <f t="shared" si="0"/>
        <v>7960.6775000000007</v>
      </c>
      <c r="N40" s="1">
        <f t="shared" si="0"/>
        <v>8195.7767999999996</v>
      </c>
      <c r="O40" s="1">
        <f t="shared" si="0"/>
        <v>8433.5673999999999</v>
      </c>
      <c r="P40" s="1">
        <f t="shared" si="0"/>
        <v>8690.5551000000032</v>
      </c>
      <c r="Q40" s="1">
        <f t="shared" si="0"/>
        <v>8983.0072000000018</v>
      </c>
      <c r="R40" s="1">
        <f t="shared" si="0"/>
        <v>9230.3896999999979</v>
      </c>
      <c r="S40" s="1">
        <f t="shared" si="0"/>
        <v>9441.0856999999978</v>
      </c>
      <c r="T40" s="1">
        <f t="shared" si="0"/>
        <v>9647.6377000000011</v>
      </c>
      <c r="U40" s="1">
        <f t="shared" si="0"/>
        <v>9870.7564000000002</v>
      </c>
      <c r="V40" s="1">
        <f t="shared" si="0"/>
        <v>10088.212299999999</v>
      </c>
      <c r="W40" s="1">
        <f t="shared" si="0"/>
        <v>10321.2631</v>
      </c>
      <c r="X40" s="1">
        <f t="shared" si="0"/>
        <v>10555.462799999998</v>
      </c>
      <c r="Y40" s="1">
        <f t="shared" si="0"/>
        <v>10771.092399999998</v>
      </c>
      <c r="Z40" s="1">
        <f t="shared" si="0"/>
        <v>10980.571099999999</v>
      </c>
      <c r="AA40" s="1">
        <f t="shared" si="0"/>
        <v>11197.420299999996</v>
      </c>
      <c r="AB40" s="1">
        <f t="shared" si="0"/>
        <v>11424.558999999999</v>
      </c>
      <c r="AC40" s="1">
        <f t="shared" si="0"/>
        <v>11659.354300000001</v>
      </c>
      <c r="AD40" s="1">
        <f t="shared" si="0"/>
        <v>11891.134300000003</v>
      </c>
      <c r="AE40" s="1">
        <f t="shared" si="0"/>
        <v>12169.2552</v>
      </c>
      <c r="AF40" s="1">
        <f t="shared" si="0"/>
        <v>12439.9534</v>
      </c>
      <c r="AG40" s="1">
        <f t="shared" si="0"/>
        <v>12627.935300000001</v>
      </c>
      <c r="AH40" s="1">
        <f t="shared" ref="AH40:BM40" si="1">SUM(AH5:AH39)</f>
        <v>12748.821800000002</v>
      </c>
      <c r="AI40" s="1">
        <f t="shared" si="1"/>
        <v>12851.335699999998</v>
      </c>
      <c r="AJ40" s="1">
        <f t="shared" si="1"/>
        <v>12955.631600000004</v>
      </c>
      <c r="AK40" s="1">
        <f t="shared" si="1"/>
        <v>13111.164300000002</v>
      </c>
      <c r="AL40" s="1">
        <f t="shared" si="1"/>
        <v>13303.708499999999</v>
      </c>
      <c r="AM40" s="1">
        <f t="shared" si="1"/>
        <v>13494.517699999997</v>
      </c>
      <c r="AN40" s="1">
        <f t="shared" si="1"/>
        <v>13686.558500000001</v>
      </c>
      <c r="AO40" s="4">
        <f t="shared" si="1"/>
        <v>13893.340700000002</v>
      </c>
      <c r="AP40" s="1">
        <f t="shared" si="1"/>
        <v>14101.3068</v>
      </c>
      <c r="AQ40" s="1">
        <f t="shared" si="1"/>
        <v>14305.1278</v>
      </c>
      <c r="AR40" s="1">
        <f t="shared" si="1"/>
        <v>14509.5813</v>
      </c>
      <c r="AS40" s="1">
        <f t="shared" si="1"/>
        <v>14716.998799999999</v>
      </c>
      <c r="AT40" s="1">
        <f t="shared" si="1"/>
        <v>14925.708100000002</v>
      </c>
      <c r="AU40" s="1">
        <f t="shared" si="1"/>
        <v>15134.004499999999</v>
      </c>
      <c r="AV40" s="1">
        <f t="shared" si="1"/>
        <v>15342.312999999998</v>
      </c>
      <c r="AW40" s="1">
        <f t="shared" si="1"/>
        <v>15551.098699999999</v>
      </c>
      <c r="AX40" s="1">
        <f t="shared" si="1"/>
        <v>15760.254999999999</v>
      </c>
      <c r="AY40" s="1">
        <f t="shared" si="1"/>
        <v>15970.568700000002</v>
      </c>
      <c r="AZ40" s="1">
        <f t="shared" si="1"/>
        <v>16182.002500000001</v>
      </c>
      <c r="BA40" s="1">
        <f t="shared" si="1"/>
        <v>16394.569199999994</v>
      </c>
      <c r="BB40" s="1">
        <f t="shared" si="1"/>
        <v>16609.077000000001</v>
      </c>
      <c r="BC40" s="1">
        <f t="shared" si="1"/>
        <v>16824.855200000002</v>
      </c>
      <c r="BD40" s="1">
        <f t="shared" si="1"/>
        <v>17041.264099999997</v>
      </c>
      <c r="BE40" s="1">
        <f t="shared" si="1"/>
        <v>17258.113400000002</v>
      </c>
      <c r="BF40" s="1">
        <f t="shared" si="1"/>
        <v>17475.620999999999</v>
      </c>
      <c r="BG40" s="1">
        <f t="shared" si="1"/>
        <v>17692.741999999998</v>
      </c>
      <c r="BH40" s="1">
        <f t="shared" si="1"/>
        <v>17909.729300000003</v>
      </c>
      <c r="BI40" s="1">
        <f t="shared" si="1"/>
        <v>18126.520300000004</v>
      </c>
      <c r="BJ40" s="1">
        <f t="shared" si="1"/>
        <v>18343.225699999999</v>
      </c>
      <c r="BK40" s="1">
        <f t="shared" si="1"/>
        <v>18559.668000000001</v>
      </c>
      <c r="BL40" s="1">
        <f t="shared" si="1"/>
        <v>18776.316900000005</v>
      </c>
      <c r="BM40" s="1">
        <f t="shared" si="1"/>
        <v>18993.306700000001</v>
      </c>
      <c r="BN40" s="1">
        <f t="shared" ref="BN40:BS40" si="2">SUM(BN5:BN39)</f>
        <v>19210.953500000003</v>
      </c>
      <c r="BO40" s="1">
        <f t="shared" si="2"/>
        <v>19429.401900000001</v>
      </c>
      <c r="BP40" s="1">
        <f t="shared" si="2"/>
        <v>19648.581099999999</v>
      </c>
      <c r="BQ40" s="1">
        <f t="shared" si="2"/>
        <v>19867.888700000003</v>
      </c>
      <c r="BR40" s="1">
        <f t="shared" si="2"/>
        <v>20087.2222</v>
      </c>
      <c r="BS40" s="1">
        <f t="shared" si="2"/>
        <v>20307.768999999997</v>
      </c>
    </row>
    <row r="41" spans="1:7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2" x14ac:dyDescent="0.3">
      <c r="AQ42" s="13">
        <v>20497926.462129477</v>
      </c>
      <c r="AR42" s="13">
        <v>20789909.034648355</v>
      </c>
      <c r="AS42" s="13">
        <v>21084790.28781775</v>
      </c>
      <c r="AT42" s="13">
        <v>21379566.406935688</v>
      </c>
      <c r="AU42" s="13">
        <v>21673535.711390611</v>
      </c>
      <c r="AV42" s="13">
        <v>21967555.140114419</v>
      </c>
      <c r="AW42" s="13">
        <v>22262855.274211507</v>
      </c>
      <c r="AX42" s="13">
        <v>22559651.458081409</v>
      </c>
      <c r="AY42" s="13">
        <v>22857847.931535646</v>
      </c>
      <c r="AZ42" s="13">
        <v>23157353.81092893</v>
      </c>
      <c r="BA42" s="13">
        <v>23458163.314039022</v>
      </c>
      <c r="BB42" s="13">
        <v>23760176.155054826</v>
      </c>
      <c r="BC42" s="13">
        <v>24063199.40527292</v>
      </c>
      <c r="BD42" s="13">
        <v>24366050.374774378</v>
      </c>
      <c r="BE42" s="13">
        <v>24668284.846738841</v>
      </c>
      <c r="BF42" s="13">
        <v>24970519.318703305</v>
      </c>
      <c r="BG42" s="13">
        <v>25272753.790667761</v>
      </c>
      <c r="BH42" s="13">
        <v>25574988.262632225</v>
      </c>
      <c r="BI42" s="13">
        <v>25877222.734596688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2"/>
  <sheetViews>
    <sheetView zoomScale="90" zoomScaleNormal="90" workbookViewId="0">
      <pane xSplit="2" ySplit="4" topLeftCell="AP5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44" bestFit="1" customWidth="1"/>
    <col min="2" max="2" width="9.88671875" bestFit="1" customWidth="1"/>
    <col min="3" max="8" width="8.33203125" bestFit="1" customWidth="1"/>
    <col min="9" max="43" width="9.33203125" bestFit="1" customWidth="1"/>
    <col min="44" max="44" width="13.6640625" customWidth="1"/>
    <col min="45" max="62" width="15" bestFit="1" customWidth="1"/>
    <col min="63" max="72" width="9.33203125" bestFit="1" customWidth="1"/>
    <col min="73" max="73" width="15.6640625" customWidth="1"/>
  </cols>
  <sheetData>
    <row r="1" spans="1:73" x14ac:dyDescent="0.3">
      <c r="A1" s="39" t="s">
        <v>265</v>
      </c>
    </row>
    <row r="2" spans="1:73" x14ac:dyDescent="0.3">
      <c r="A2" s="39" t="s">
        <v>264</v>
      </c>
    </row>
    <row r="4" spans="1:73" x14ac:dyDescent="0.3">
      <c r="C4">
        <v>1975</v>
      </c>
      <c r="D4">
        <v>1976</v>
      </c>
      <c r="E4">
        <v>1977</v>
      </c>
      <c r="F4">
        <v>1978</v>
      </c>
      <c r="G4">
        <v>1979</v>
      </c>
      <c r="H4">
        <v>1980</v>
      </c>
      <c r="I4">
        <v>1981</v>
      </c>
      <c r="J4">
        <v>1982</v>
      </c>
      <c r="K4">
        <v>1983</v>
      </c>
      <c r="L4">
        <v>1984</v>
      </c>
      <c r="M4">
        <v>1985</v>
      </c>
      <c r="N4">
        <v>1986</v>
      </c>
      <c r="O4">
        <v>1987</v>
      </c>
      <c r="P4">
        <v>1988</v>
      </c>
      <c r="Q4">
        <v>1989</v>
      </c>
      <c r="R4">
        <v>1990</v>
      </c>
      <c r="S4">
        <v>1991</v>
      </c>
      <c r="T4">
        <v>1992</v>
      </c>
      <c r="U4">
        <v>1993</v>
      </c>
      <c r="V4">
        <v>1994</v>
      </c>
      <c r="W4">
        <v>1995</v>
      </c>
      <c r="X4">
        <v>1996</v>
      </c>
      <c r="Y4">
        <v>1997</v>
      </c>
      <c r="Z4">
        <v>1998</v>
      </c>
      <c r="AA4">
        <v>1999</v>
      </c>
      <c r="AB4">
        <v>2000</v>
      </c>
      <c r="AC4">
        <v>2001</v>
      </c>
      <c r="AD4">
        <v>2002</v>
      </c>
      <c r="AE4">
        <v>2003</v>
      </c>
      <c r="AF4">
        <v>2004</v>
      </c>
      <c r="AG4">
        <v>2005</v>
      </c>
      <c r="AH4">
        <v>2006</v>
      </c>
      <c r="AI4">
        <v>2007</v>
      </c>
      <c r="AJ4">
        <v>2008</v>
      </c>
      <c r="AK4">
        <v>2009</v>
      </c>
      <c r="AL4">
        <v>2010</v>
      </c>
      <c r="AM4">
        <v>2011</v>
      </c>
      <c r="AN4">
        <v>2012</v>
      </c>
      <c r="AO4">
        <v>2013</v>
      </c>
      <c r="AP4" s="3">
        <v>2014</v>
      </c>
      <c r="AQ4">
        <v>2015</v>
      </c>
      <c r="AR4">
        <v>2016</v>
      </c>
      <c r="AS4">
        <v>2017</v>
      </c>
      <c r="AT4">
        <v>2018</v>
      </c>
      <c r="AU4">
        <v>2019</v>
      </c>
      <c r="AV4">
        <v>2020</v>
      </c>
      <c r="AW4">
        <v>2021</v>
      </c>
      <c r="AX4">
        <v>2022</v>
      </c>
      <c r="AY4">
        <v>2023</v>
      </c>
      <c r="AZ4">
        <v>2024</v>
      </c>
      <c r="BA4">
        <v>2025</v>
      </c>
      <c r="BB4">
        <v>2026</v>
      </c>
      <c r="BC4">
        <v>2027</v>
      </c>
      <c r="BD4">
        <v>2028</v>
      </c>
      <c r="BE4">
        <v>2029</v>
      </c>
      <c r="BF4">
        <v>2030</v>
      </c>
      <c r="BG4">
        <v>2031</v>
      </c>
      <c r="BH4">
        <v>2032</v>
      </c>
      <c r="BI4">
        <v>2033</v>
      </c>
      <c r="BJ4">
        <v>2034</v>
      </c>
      <c r="BK4">
        <v>2035</v>
      </c>
      <c r="BL4">
        <v>2036</v>
      </c>
      <c r="BM4">
        <v>2037</v>
      </c>
      <c r="BN4">
        <v>2038</v>
      </c>
      <c r="BO4">
        <v>2039</v>
      </c>
      <c r="BP4">
        <v>2040</v>
      </c>
      <c r="BQ4">
        <v>2041</v>
      </c>
      <c r="BR4">
        <v>2042</v>
      </c>
      <c r="BS4">
        <v>2043</v>
      </c>
      <c r="BT4">
        <v>2044</v>
      </c>
      <c r="BU4" t="s">
        <v>134</v>
      </c>
    </row>
    <row r="5" spans="1:73" x14ac:dyDescent="0.3">
      <c r="A5" t="s">
        <v>67</v>
      </c>
      <c r="B5" t="s">
        <v>0</v>
      </c>
      <c r="C5" s="1">
        <v>132.58690000000001</v>
      </c>
      <c r="D5" s="1">
        <v>133.64570000000001</v>
      </c>
      <c r="E5" s="1">
        <v>138.05969999999999</v>
      </c>
      <c r="F5" s="1">
        <v>143.03460000000001</v>
      </c>
      <c r="G5" s="1">
        <v>146.94110000000001</v>
      </c>
      <c r="H5" s="1">
        <v>152.47499999999999</v>
      </c>
      <c r="I5" s="1">
        <v>155.88810000000001</v>
      </c>
      <c r="J5" s="1">
        <v>159.38130000000001</v>
      </c>
      <c r="K5" s="1">
        <v>162.40989999999999</v>
      </c>
      <c r="L5" s="1">
        <v>165.9914</v>
      </c>
      <c r="M5" s="1">
        <v>169.6747</v>
      </c>
      <c r="N5" s="1">
        <v>172.1163</v>
      </c>
      <c r="O5" s="1">
        <v>174.87559999999999</v>
      </c>
      <c r="P5" s="1">
        <v>177.23849999999999</v>
      </c>
      <c r="Q5" s="1">
        <v>180.02109999999999</v>
      </c>
      <c r="R5" s="1">
        <v>183.57900000000001</v>
      </c>
      <c r="S5" s="1">
        <v>188.84710000000001</v>
      </c>
      <c r="T5" s="1">
        <v>193.9889</v>
      </c>
      <c r="U5" s="1">
        <v>197.46950000000001</v>
      </c>
      <c r="V5" s="1">
        <v>199.6884</v>
      </c>
      <c r="W5" s="1">
        <v>204.01769999999999</v>
      </c>
      <c r="X5" s="1">
        <v>207.0514</v>
      </c>
      <c r="Y5" s="1">
        <v>210.43709999999999</v>
      </c>
      <c r="Z5" s="1">
        <v>213.08099999999999</v>
      </c>
      <c r="AA5" s="1">
        <v>216.23869999999999</v>
      </c>
      <c r="AB5" s="1">
        <v>218.9699</v>
      </c>
      <c r="AC5" s="1">
        <v>222.08690000000001</v>
      </c>
      <c r="AD5" s="1">
        <v>224.9385</v>
      </c>
      <c r="AE5" s="1">
        <v>227.38810000000001</v>
      </c>
      <c r="AF5" s="1">
        <v>230.45150000000001</v>
      </c>
      <c r="AG5" s="1">
        <v>234.57390000000001</v>
      </c>
      <c r="AH5" s="1">
        <v>239.76750000000001</v>
      </c>
      <c r="AI5" s="1">
        <v>242.89410000000001</v>
      </c>
      <c r="AJ5" s="1">
        <v>245.06319999999999</v>
      </c>
      <c r="AK5" s="1">
        <v>246.74690000000001</v>
      </c>
      <c r="AL5" s="1">
        <v>248.00069999999999</v>
      </c>
      <c r="AM5" s="1">
        <v>249.92869999999999</v>
      </c>
      <c r="AN5" s="1">
        <v>251.88550000000001</v>
      </c>
      <c r="AO5" s="1">
        <v>253.76499999999999</v>
      </c>
      <c r="AP5" s="4">
        <v>256.66500000000002</v>
      </c>
      <c r="AQ5" s="1">
        <v>259.07429999999999</v>
      </c>
      <c r="AR5" s="1">
        <v>261.04629999999997</v>
      </c>
      <c r="AS5" s="1">
        <v>262.8689</v>
      </c>
      <c r="AT5" s="1">
        <v>264.73129999999998</v>
      </c>
      <c r="AU5" s="1">
        <v>266.5428</v>
      </c>
      <c r="AV5" s="1">
        <v>268.2749</v>
      </c>
      <c r="AW5" s="1">
        <v>269.85820000000001</v>
      </c>
      <c r="AX5" s="1">
        <v>271.36810000000003</v>
      </c>
      <c r="AY5" s="1">
        <v>272.81560000000002</v>
      </c>
      <c r="AZ5" s="1">
        <v>274.26060000000001</v>
      </c>
      <c r="BA5" s="1">
        <v>275.74040000000002</v>
      </c>
      <c r="BB5" s="1">
        <v>277.22239999999999</v>
      </c>
      <c r="BC5" s="1">
        <v>278.76</v>
      </c>
      <c r="BD5" s="1">
        <v>280.29539999999997</v>
      </c>
      <c r="BE5" s="1">
        <v>281.82709999999997</v>
      </c>
      <c r="BF5" s="1">
        <v>283.3202</v>
      </c>
      <c r="BG5" s="1">
        <v>284.77710000000002</v>
      </c>
      <c r="BH5" s="1">
        <v>286.25830000000002</v>
      </c>
      <c r="BI5" s="1">
        <v>287.73570000000001</v>
      </c>
      <c r="BJ5" s="1">
        <v>289.20159999999998</v>
      </c>
      <c r="BK5" s="1">
        <v>290.6549</v>
      </c>
      <c r="BL5" s="1">
        <v>292.10680000000002</v>
      </c>
      <c r="BM5" s="1">
        <v>293.5951</v>
      </c>
      <c r="BN5" s="1">
        <v>295.0926</v>
      </c>
      <c r="BO5" s="1">
        <v>296.60120000000001</v>
      </c>
      <c r="BP5" s="1">
        <v>298.08150000000001</v>
      </c>
      <c r="BQ5" s="1">
        <v>299.464</v>
      </c>
      <c r="BR5" s="1">
        <v>300.71929999999998</v>
      </c>
      <c r="BS5" s="1">
        <v>301.83449999999999</v>
      </c>
      <c r="BT5" s="1">
        <v>302.94900000000001</v>
      </c>
      <c r="BU5" t="s">
        <v>135</v>
      </c>
    </row>
    <row r="6" spans="1:73" x14ac:dyDescent="0.3">
      <c r="A6" t="s">
        <v>68</v>
      </c>
      <c r="B6" t="s">
        <v>1</v>
      </c>
      <c r="C6" s="1">
        <v>12.957599999999999</v>
      </c>
      <c r="D6" s="1">
        <v>13.2628</v>
      </c>
      <c r="E6" s="1">
        <v>14.098100000000001</v>
      </c>
      <c r="F6" s="1">
        <v>14.5768</v>
      </c>
      <c r="G6" s="1">
        <v>15.126200000000001</v>
      </c>
      <c r="H6" s="1">
        <v>15.416600000000001</v>
      </c>
      <c r="I6" s="1">
        <v>15.7965</v>
      </c>
      <c r="J6" s="1">
        <v>16.025400000000001</v>
      </c>
      <c r="K6" s="1">
        <v>16.385999999999999</v>
      </c>
      <c r="L6" s="1">
        <v>16.462599999999998</v>
      </c>
      <c r="M6" s="1">
        <v>16.638100000000001</v>
      </c>
      <c r="N6" s="1">
        <v>17.006599999999999</v>
      </c>
      <c r="O6" s="1">
        <v>17.284500000000001</v>
      </c>
      <c r="P6" s="1">
        <v>17.619399999999999</v>
      </c>
      <c r="Q6" s="1">
        <v>18.276</v>
      </c>
      <c r="R6" s="1">
        <v>18.645700000000001</v>
      </c>
      <c r="S6" s="1">
        <v>19.3154</v>
      </c>
      <c r="T6" s="1">
        <v>19.5868</v>
      </c>
      <c r="U6" s="1">
        <v>19.959800000000001</v>
      </c>
      <c r="V6" s="1">
        <v>20.0763</v>
      </c>
      <c r="W6" s="1">
        <v>20.580400000000001</v>
      </c>
      <c r="X6" s="1">
        <v>21.016999999999999</v>
      </c>
      <c r="Y6" s="1">
        <v>21.328800000000001</v>
      </c>
      <c r="Z6" s="1">
        <v>21.264600000000002</v>
      </c>
      <c r="AA6" s="1">
        <v>21.6191</v>
      </c>
      <c r="AB6" s="1">
        <v>22.4376</v>
      </c>
      <c r="AC6" s="1">
        <v>22.6784</v>
      </c>
      <c r="AD6" s="1">
        <v>23.349299999999999</v>
      </c>
      <c r="AE6" s="1">
        <v>23.637699999999999</v>
      </c>
      <c r="AF6" s="1">
        <v>24.2011</v>
      </c>
      <c r="AG6" s="1">
        <v>24.922599999999999</v>
      </c>
      <c r="AH6" s="1">
        <v>25.620699999999999</v>
      </c>
      <c r="AI6" s="1">
        <v>26.241099999999999</v>
      </c>
      <c r="AJ6" s="1">
        <v>26.751100000000001</v>
      </c>
      <c r="AK6" s="1">
        <v>27.163599999999999</v>
      </c>
      <c r="AL6" s="1">
        <v>27.108499999999999</v>
      </c>
      <c r="AM6" s="1">
        <v>27.111799999999999</v>
      </c>
      <c r="AN6" s="1">
        <v>27.083100000000002</v>
      </c>
      <c r="AO6" s="1">
        <v>27.079499999999999</v>
      </c>
      <c r="AP6" s="4">
        <v>27.145099999999999</v>
      </c>
      <c r="AQ6" s="1">
        <v>27.298300000000001</v>
      </c>
      <c r="AR6" s="1">
        <v>27.466799999999999</v>
      </c>
      <c r="AS6" s="1">
        <v>27.673400000000001</v>
      </c>
      <c r="AT6" s="1">
        <v>27.916499999999999</v>
      </c>
      <c r="AU6" s="1">
        <v>28.195499999999999</v>
      </c>
      <c r="AV6" s="1">
        <v>28.506900000000002</v>
      </c>
      <c r="AW6" s="1">
        <v>28.850300000000001</v>
      </c>
      <c r="AX6" s="1">
        <v>29.222999999999999</v>
      </c>
      <c r="AY6" s="1">
        <v>29.622900000000001</v>
      </c>
      <c r="AZ6" s="1">
        <v>30.015799999999999</v>
      </c>
      <c r="BA6" s="1">
        <v>30.4038</v>
      </c>
      <c r="BB6" s="1">
        <v>30.788599999999999</v>
      </c>
      <c r="BC6" s="1">
        <v>31.188700000000001</v>
      </c>
      <c r="BD6" s="1">
        <v>31.624700000000001</v>
      </c>
      <c r="BE6" s="1">
        <v>32.050699999999999</v>
      </c>
      <c r="BF6" s="1">
        <v>32.466900000000003</v>
      </c>
      <c r="BG6" s="1">
        <v>32.842500000000001</v>
      </c>
      <c r="BH6" s="1">
        <v>33.200200000000002</v>
      </c>
      <c r="BI6" s="1">
        <v>33.548999999999999</v>
      </c>
      <c r="BJ6" s="1">
        <v>33.890500000000003</v>
      </c>
      <c r="BK6" s="1">
        <v>34.2288</v>
      </c>
      <c r="BL6" s="1">
        <v>34.564799999999998</v>
      </c>
      <c r="BM6" s="1">
        <v>34.898699999999998</v>
      </c>
      <c r="BN6" s="1">
        <v>35.230400000000003</v>
      </c>
      <c r="BO6" s="1">
        <v>35.558500000000002</v>
      </c>
      <c r="BP6" s="1">
        <v>35.890599999999999</v>
      </c>
      <c r="BQ6" s="1">
        <v>36.222099999999998</v>
      </c>
      <c r="BR6" s="1">
        <v>36.552599999999998</v>
      </c>
      <c r="BS6" s="1">
        <v>36.884900000000002</v>
      </c>
      <c r="BT6" s="1">
        <v>37.216299999999997</v>
      </c>
      <c r="BU6" t="s">
        <v>136</v>
      </c>
    </row>
    <row r="7" spans="1:73" x14ac:dyDescent="0.3">
      <c r="A7" t="s">
        <v>69</v>
      </c>
      <c r="B7" t="s">
        <v>2</v>
      </c>
      <c r="C7" s="1">
        <v>89.474500000000006</v>
      </c>
      <c r="D7" s="1">
        <v>91.960499999999996</v>
      </c>
      <c r="E7" s="1">
        <v>93.542100000000005</v>
      </c>
      <c r="F7" s="1">
        <v>95.149299999999997</v>
      </c>
      <c r="G7" s="1">
        <v>97.502499999999998</v>
      </c>
      <c r="H7" s="1">
        <v>98.605000000000004</v>
      </c>
      <c r="I7" s="1">
        <v>100.9409</v>
      </c>
      <c r="J7" s="1">
        <v>104.0639</v>
      </c>
      <c r="K7" s="1">
        <v>106.46380000000001</v>
      </c>
      <c r="L7" s="1">
        <v>109.8591</v>
      </c>
      <c r="M7" s="1">
        <v>114.203</v>
      </c>
      <c r="N7" s="1">
        <v>118.45780000000001</v>
      </c>
      <c r="O7" s="1">
        <v>121.6639</v>
      </c>
      <c r="P7" s="1">
        <v>124.0278</v>
      </c>
      <c r="Q7" s="1">
        <v>125.8549</v>
      </c>
      <c r="R7" s="1">
        <v>127.6751</v>
      </c>
      <c r="S7" s="1">
        <v>130.43199999999999</v>
      </c>
      <c r="T7" s="1">
        <v>133.99209999999999</v>
      </c>
      <c r="U7" s="1">
        <v>137.39689999999999</v>
      </c>
      <c r="V7" s="1">
        <v>139.90430000000001</v>
      </c>
      <c r="W7" s="1">
        <v>142.4238</v>
      </c>
      <c r="X7" s="1">
        <v>144.9607</v>
      </c>
      <c r="Y7" s="1">
        <v>146.59299999999999</v>
      </c>
      <c r="Z7" s="1">
        <v>147.1925</v>
      </c>
      <c r="AA7" s="1">
        <v>148.53290000000001</v>
      </c>
      <c r="AB7" s="1">
        <v>148.7192</v>
      </c>
      <c r="AC7" s="1">
        <v>150.51929999999999</v>
      </c>
      <c r="AD7" s="1">
        <v>153.0472</v>
      </c>
      <c r="AE7" s="1">
        <v>155.5599</v>
      </c>
      <c r="AF7" s="1">
        <v>159.33029999999999</v>
      </c>
      <c r="AG7" s="1">
        <v>163.1379</v>
      </c>
      <c r="AH7" s="1">
        <v>165.43960000000001</v>
      </c>
      <c r="AI7" s="1">
        <v>165.5059</v>
      </c>
      <c r="AJ7" s="1">
        <v>166.4359</v>
      </c>
      <c r="AK7" s="1">
        <v>167.69909999999999</v>
      </c>
      <c r="AL7" s="1">
        <v>169.29419999999999</v>
      </c>
      <c r="AM7" s="1">
        <v>170.08070000000001</v>
      </c>
      <c r="AN7" s="1">
        <v>172.39439999999999</v>
      </c>
      <c r="AO7" s="1">
        <v>175.50020000000001</v>
      </c>
      <c r="AP7" s="4">
        <v>179.37729999999999</v>
      </c>
      <c r="AQ7" s="1">
        <v>182.49420000000001</v>
      </c>
      <c r="AR7" s="1">
        <v>184.89840000000001</v>
      </c>
      <c r="AS7" s="1">
        <v>187.0609</v>
      </c>
      <c r="AT7" s="1">
        <v>189.39179999999999</v>
      </c>
      <c r="AU7" s="1">
        <v>191.76079999999999</v>
      </c>
      <c r="AV7" s="1">
        <v>194.09620000000001</v>
      </c>
      <c r="AW7" s="1">
        <v>196.41</v>
      </c>
      <c r="AX7" s="1">
        <v>198.77860000000001</v>
      </c>
      <c r="AY7" s="1">
        <v>201.17869999999999</v>
      </c>
      <c r="AZ7" s="1">
        <v>203.5795</v>
      </c>
      <c r="BA7" s="1">
        <v>206.0231</v>
      </c>
      <c r="BB7" s="1">
        <v>208.48060000000001</v>
      </c>
      <c r="BC7" s="1">
        <v>210.96440000000001</v>
      </c>
      <c r="BD7" s="1">
        <v>213.4579</v>
      </c>
      <c r="BE7" s="1">
        <v>216.01580000000001</v>
      </c>
      <c r="BF7" s="1">
        <v>218.57919999999999</v>
      </c>
      <c r="BG7" s="1">
        <v>221.18819999999999</v>
      </c>
      <c r="BH7" s="1">
        <v>223.75460000000001</v>
      </c>
      <c r="BI7" s="1">
        <v>226.31720000000001</v>
      </c>
      <c r="BJ7" s="1">
        <v>228.87950000000001</v>
      </c>
      <c r="BK7" s="1">
        <v>231.45740000000001</v>
      </c>
      <c r="BL7" s="1">
        <v>234.05160000000001</v>
      </c>
      <c r="BM7" s="1">
        <v>236.7</v>
      </c>
      <c r="BN7" s="1">
        <v>239.39359999999999</v>
      </c>
      <c r="BO7" s="1">
        <v>242.11840000000001</v>
      </c>
      <c r="BP7" s="1">
        <v>244.81739999999999</v>
      </c>
      <c r="BQ7" s="1">
        <v>247.51009999999999</v>
      </c>
      <c r="BR7" s="1">
        <v>250.20519999999999</v>
      </c>
      <c r="BS7" s="1">
        <v>252.67099999999999</v>
      </c>
      <c r="BT7" s="1">
        <v>255.1183</v>
      </c>
      <c r="BU7" t="s">
        <v>137</v>
      </c>
    </row>
    <row r="8" spans="1:73" x14ac:dyDescent="0.3">
      <c r="A8" t="s">
        <v>70</v>
      </c>
      <c r="B8" t="s">
        <v>3</v>
      </c>
      <c r="C8" s="1">
        <v>17.297899999999998</v>
      </c>
      <c r="D8" s="1">
        <v>17.692299999999999</v>
      </c>
      <c r="E8" s="1">
        <v>18.410399999999999</v>
      </c>
      <c r="F8" s="1">
        <v>18.892600000000002</v>
      </c>
      <c r="G8" s="1">
        <v>19.266999999999999</v>
      </c>
      <c r="H8" s="1">
        <v>20.170200000000001</v>
      </c>
      <c r="I8" s="1">
        <v>20.459599999999998</v>
      </c>
      <c r="J8" s="1">
        <v>21.192399999999999</v>
      </c>
      <c r="K8" s="1">
        <v>22.7027</v>
      </c>
      <c r="L8" s="1">
        <v>22.529399999999999</v>
      </c>
      <c r="M8" s="1">
        <v>22.682099999999998</v>
      </c>
      <c r="N8" s="1">
        <v>22.4299</v>
      </c>
      <c r="O8" s="1">
        <v>22.479399999999998</v>
      </c>
      <c r="P8" s="1">
        <v>22.441600000000001</v>
      </c>
      <c r="Q8" s="1">
        <v>22.534800000000001</v>
      </c>
      <c r="R8" s="1">
        <v>22.688199999999998</v>
      </c>
      <c r="S8" s="1">
        <v>23.287099999999999</v>
      </c>
      <c r="T8" s="1">
        <v>23.677099999999999</v>
      </c>
      <c r="U8" s="1">
        <v>23.802800000000001</v>
      </c>
      <c r="V8" s="1">
        <v>24.6068</v>
      </c>
      <c r="W8" s="1">
        <v>24.592099999999999</v>
      </c>
      <c r="X8" s="1">
        <v>25.085000000000001</v>
      </c>
      <c r="Y8" s="1">
        <v>25.576699999999999</v>
      </c>
      <c r="Z8" s="1">
        <v>25.9282</v>
      </c>
      <c r="AA8" s="1">
        <v>25.9176</v>
      </c>
      <c r="AB8" s="1">
        <v>26.080300000000001</v>
      </c>
      <c r="AC8" s="1">
        <v>26.1127</v>
      </c>
      <c r="AD8" s="1">
        <v>26.35</v>
      </c>
      <c r="AE8" s="1">
        <v>27.095199999999998</v>
      </c>
      <c r="AF8" s="1">
        <v>27.754300000000001</v>
      </c>
      <c r="AG8" s="1">
        <v>28.147300000000001</v>
      </c>
      <c r="AH8" s="1">
        <v>28.531300000000002</v>
      </c>
      <c r="AI8" s="1">
        <v>28.863199999999999</v>
      </c>
      <c r="AJ8" s="1">
        <v>28.946000000000002</v>
      </c>
      <c r="AK8" s="1">
        <v>28.988399999999999</v>
      </c>
      <c r="AL8" s="1">
        <v>28.5411</v>
      </c>
      <c r="AM8" s="1">
        <v>28.4588</v>
      </c>
      <c r="AN8" s="1">
        <v>27.131699999999999</v>
      </c>
      <c r="AO8" s="1">
        <v>26.917400000000001</v>
      </c>
      <c r="AP8" s="4">
        <v>26.7226</v>
      </c>
      <c r="AQ8" s="1">
        <v>26.6066</v>
      </c>
      <c r="AR8" s="1">
        <v>26.686</v>
      </c>
      <c r="AS8" s="1">
        <v>26.855399999999999</v>
      </c>
      <c r="AT8" s="1">
        <v>27.061199999999999</v>
      </c>
      <c r="AU8" s="1">
        <v>27.296500000000002</v>
      </c>
      <c r="AV8" s="1">
        <v>27.590599999999998</v>
      </c>
      <c r="AW8" s="1">
        <v>27.9481</v>
      </c>
      <c r="AX8" s="1">
        <v>28.331800000000001</v>
      </c>
      <c r="AY8" s="1">
        <v>28.742599999999999</v>
      </c>
      <c r="AZ8" s="1">
        <v>29.157399999999999</v>
      </c>
      <c r="BA8" s="1">
        <v>29.562899999999999</v>
      </c>
      <c r="BB8" s="1">
        <v>29.9621</v>
      </c>
      <c r="BC8" s="1">
        <v>30.359400000000001</v>
      </c>
      <c r="BD8" s="1">
        <v>30.792300000000001</v>
      </c>
      <c r="BE8" s="1">
        <v>31.219100000000001</v>
      </c>
      <c r="BF8" s="1">
        <v>31.625800000000002</v>
      </c>
      <c r="BG8" s="1">
        <v>31.974299999999999</v>
      </c>
      <c r="BH8" s="1">
        <v>32.307099999999998</v>
      </c>
      <c r="BI8" s="1">
        <v>32.6158</v>
      </c>
      <c r="BJ8" s="1">
        <v>32.924300000000002</v>
      </c>
      <c r="BK8" s="1">
        <v>33.2196</v>
      </c>
      <c r="BL8" s="1">
        <v>33.518099999999997</v>
      </c>
      <c r="BM8" s="1">
        <v>33.818300000000001</v>
      </c>
      <c r="BN8" s="1">
        <v>34.1066</v>
      </c>
      <c r="BO8" s="1">
        <v>34.389899999999997</v>
      </c>
      <c r="BP8" s="1">
        <v>34.662799999999997</v>
      </c>
      <c r="BQ8" s="1">
        <v>34.938600000000001</v>
      </c>
      <c r="BR8" s="1">
        <v>35.214100000000002</v>
      </c>
      <c r="BS8" s="1">
        <v>35.454500000000003</v>
      </c>
      <c r="BT8" s="1">
        <v>35.689900000000002</v>
      </c>
      <c r="BU8" t="s">
        <v>138</v>
      </c>
    </row>
    <row r="9" spans="1:73" x14ac:dyDescent="0.3">
      <c r="A9" t="s">
        <v>71</v>
      </c>
      <c r="B9" t="s">
        <v>4</v>
      </c>
      <c r="C9" s="1">
        <v>240.97489999999999</v>
      </c>
      <c r="D9" s="1">
        <v>240.93469999999999</v>
      </c>
      <c r="E9" s="1">
        <v>243.1935</v>
      </c>
      <c r="F9" s="1">
        <v>252.66069999999999</v>
      </c>
      <c r="G9" s="1">
        <v>264.62540000000001</v>
      </c>
      <c r="H9" s="1">
        <v>276.77760000000001</v>
      </c>
      <c r="I9" s="1">
        <v>287.76229999999998</v>
      </c>
      <c r="J9" s="1">
        <v>300.30579999999998</v>
      </c>
      <c r="K9" s="1">
        <v>311.7022</v>
      </c>
      <c r="L9" s="1">
        <v>324.61649999999997</v>
      </c>
      <c r="M9" s="1">
        <v>338.32670000000002</v>
      </c>
      <c r="N9" s="1">
        <v>350.35480000000001</v>
      </c>
      <c r="O9" s="1">
        <v>361.19060000000002</v>
      </c>
      <c r="P9" s="1">
        <v>373.19619999999998</v>
      </c>
      <c r="Q9" s="1">
        <v>387.1139</v>
      </c>
      <c r="R9" s="1">
        <v>404.31830000000002</v>
      </c>
      <c r="S9" s="1">
        <v>416.61540000000002</v>
      </c>
      <c r="T9" s="1">
        <v>426.94659999999999</v>
      </c>
      <c r="U9" s="1">
        <v>437.08170000000001</v>
      </c>
      <c r="V9" s="1">
        <v>445.02109999999999</v>
      </c>
      <c r="W9" s="1">
        <v>451.7081</v>
      </c>
      <c r="X9" s="1">
        <v>456.67250000000001</v>
      </c>
      <c r="Y9" s="1">
        <v>462.42200000000003</v>
      </c>
      <c r="Z9" s="1">
        <v>468.0872</v>
      </c>
      <c r="AA9" s="1">
        <v>472.89280000000002</v>
      </c>
      <c r="AB9" s="1">
        <v>479.04379999999998</v>
      </c>
      <c r="AC9" s="1">
        <v>487.56259999999997</v>
      </c>
      <c r="AD9" s="1">
        <v>496.61520000000002</v>
      </c>
      <c r="AE9" s="1">
        <v>506.83960000000002</v>
      </c>
      <c r="AF9" s="1">
        <v>519.92830000000004</v>
      </c>
      <c r="AG9" s="1">
        <v>530.1721</v>
      </c>
      <c r="AH9" s="1">
        <v>535.66240000000005</v>
      </c>
      <c r="AI9" s="1">
        <v>539.92750000000001</v>
      </c>
      <c r="AJ9" s="1">
        <v>542.15909999999997</v>
      </c>
      <c r="AK9" s="1">
        <v>542.46600000000001</v>
      </c>
      <c r="AL9" s="1">
        <v>544.05930000000001</v>
      </c>
      <c r="AM9" s="1">
        <v>545.01840000000004</v>
      </c>
      <c r="AN9" s="1">
        <v>548.16679999999997</v>
      </c>
      <c r="AO9" s="1">
        <v>552.2165</v>
      </c>
      <c r="AP9" s="4">
        <v>557.59730000000002</v>
      </c>
      <c r="AQ9" s="1">
        <v>563.83360000000005</v>
      </c>
      <c r="AR9" s="1">
        <v>570.37390000000005</v>
      </c>
      <c r="AS9" s="1">
        <v>577.19330000000002</v>
      </c>
      <c r="AT9" s="1">
        <v>584.65039999999999</v>
      </c>
      <c r="AU9" s="1">
        <v>592.63239999999996</v>
      </c>
      <c r="AV9" s="1">
        <v>601.04219999999998</v>
      </c>
      <c r="AW9" s="1">
        <v>609.57460000000003</v>
      </c>
      <c r="AX9" s="1">
        <v>618.17729999999995</v>
      </c>
      <c r="AY9" s="1">
        <v>626.88350000000003</v>
      </c>
      <c r="AZ9" s="1">
        <v>635.54100000000005</v>
      </c>
      <c r="BA9" s="1">
        <v>644.12900000000002</v>
      </c>
      <c r="BB9" s="1">
        <v>652.95939999999996</v>
      </c>
      <c r="BC9" s="1">
        <v>661.80780000000004</v>
      </c>
      <c r="BD9" s="1">
        <v>670.83489999999995</v>
      </c>
      <c r="BE9" s="1">
        <v>679.77760000000001</v>
      </c>
      <c r="BF9" s="1">
        <v>688.90250000000003</v>
      </c>
      <c r="BG9" s="1">
        <v>698.67750000000001</v>
      </c>
      <c r="BH9" s="1">
        <v>708.24929999999995</v>
      </c>
      <c r="BI9" s="1">
        <v>717.6046</v>
      </c>
      <c r="BJ9" s="1">
        <v>726.73479999999995</v>
      </c>
      <c r="BK9" s="1">
        <v>735.64229999999998</v>
      </c>
      <c r="BL9" s="1">
        <v>744.41499999999996</v>
      </c>
      <c r="BM9" s="1">
        <v>753.05889999999999</v>
      </c>
      <c r="BN9" s="1">
        <v>761.56320000000005</v>
      </c>
      <c r="BO9" s="1">
        <v>770.01670000000001</v>
      </c>
      <c r="BP9" s="1">
        <v>778.4239</v>
      </c>
      <c r="BQ9" s="1">
        <v>786.6164</v>
      </c>
      <c r="BR9" s="1">
        <v>795.06039999999996</v>
      </c>
      <c r="BS9" s="1">
        <v>802.84810000000004</v>
      </c>
      <c r="BT9" s="1">
        <v>810.57579999999996</v>
      </c>
      <c r="BU9" t="s">
        <v>139</v>
      </c>
    </row>
    <row r="10" spans="1:73" x14ac:dyDescent="0.3">
      <c r="A10" t="s">
        <v>72</v>
      </c>
      <c r="B10" t="s">
        <v>5</v>
      </c>
      <c r="C10" s="1">
        <v>870.30619999999999</v>
      </c>
      <c r="D10" s="1">
        <v>887.85320000000002</v>
      </c>
      <c r="E10" s="1">
        <v>912.24109999999996</v>
      </c>
      <c r="F10" s="1">
        <v>948.49980000000005</v>
      </c>
      <c r="G10" s="1">
        <v>991.02650000000006</v>
      </c>
      <c r="H10" s="1">
        <v>1028.9721</v>
      </c>
      <c r="I10" s="1">
        <v>1057.4593</v>
      </c>
      <c r="J10" s="1">
        <v>1078.8001999999999</v>
      </c>
      <c r="K10" s="1">
        <v>1096.8384000000001</v>
      </c>
      <c r="L10" s="1">
        <v>1113.9464</v>
      </c>
      <c r="M10" s="1">
        <v>1135.5197000000001</v>
      </c>
      <c r="N10" s="1">
        <v>1158.0309</v>
      </c>
      <c r="O10" s="1">
        <v>1184.3633</v>
      </c>
      <c r="P10" s="1">
        <v>1211.2583</v>
      </c>
      <c r="Q10" s="1">
        <v>1237.0907</v>
      </c>
      <c r="R10" s="1">
        <v>1267.5164</v>
      </c>
      <c r="S10" s="1">
        <v>1299.6094000000001</v>
      </c>
      <c r="T10" s="1">
        <v>1332.3533</v>
      </c>
      <c r="U10" s="1">
        <v>1377.0504000000001</v>
      </c>
      <c r="V10" s="1">
        <v>1416.5497</v>
      </c>
      <c r="W10" s="1">
        <v>1451.3317</v>
      </c>
      <c r="X10" s="1">
        <v>1486.7973999999999</v>
      </c>
      <c r="Y10" s="1">
        <v>1526.7896000000001</v>
      </c>
      <c r="Z10" s="1">
        <v>1564.4820999999999</v>
      </c>
      <c r="AA10" s="1">
        <v>1599.2371000000001</v>
      </c>
      <c r="AB10" s="1">
        <v>1634.7072000000001</v>
      </c>
      <c r="AC10" s="1">
        <v>1665.8943999999999</v>
      </c>
      <c r="AD10" s="1">
        <v>1691.6324999999999</v>
      </c>
      <c r="AE10" s="1">
        <v>1709.7460000000001</v>
      </c>
      <c r="AF10" s="1">
        <v>1728.2816</v>
      </c>
      <c r="AG10" s="1">
        <v>1744.0861</v>
      </c>
      <c r="AH10" s="1">
        <v>1736.3219999999999</v>
      </c>
      <c r="AI10" s="1">
        <v>1722.4973</v>
      </c>
      <c r="AJ10" s="1">
        <v>1725.2646</v>
      </c>
      <c r="AK10" s="1">
        <v>1736.4693</v>
      </c>
      <c r="AL10" s="1">
        <v>1758.6611</v>
      </c>
      <c r="AM10" s="1">
        <v>1792.0497</v>
      </c>
      <c r="AN10" s="1">
        <v>1822.5909999999999</v>
      </c>
      <c r="AO10" s="1">
        <v>1848.2329999999999</v>
      </c>
      <c r="AP10" s="4">
        <v>1871.9649999999999</v>
      </c>
      <c r="AQ10" s="1">
        <v>1894.6675</v>
      </c>
      <c r="AR10" s="1">
        <v>1916.5831000000001</v>
      </c>
      <c r="AS10" s="1">
        <v>1938.7483</v>
      </c>
      <c r="AT10" s="1">
        <v>1962.0422000000001</v>
      </c>
      <c r="AU10" s="1">
        <v>1986.2570000000001</v>
      </c>
      <c r="AV10" s="1">
        <v>2010.2766999999999</v>
      </c>
      <c r="AW10" s="1">
        <v>2034.778</v>
      </c>
      <c r="AX10" s="1">
        <v>2059.5376000000001</v>
      </c>
      <c r="AY10" s="1">
        <v>2083.8049000000001</v>
      </c>
      <c r="AZ10" s="1">
        <v>2108.1858999999999</v>
      </c>
      <c r="BA10" s="1">
        <v>2132.5259999999998</v>
      </c>
      <c r="BB10" s="1">
        <v>2156.5603000000001</v>
      </c>
      <c r="BC10" s="1">
        <v>2181.1053000000002</v>
      </c>
      <c r="BD10" s="1">
        <v>2205.7127</v>
      </c>
      <c r="BE10" s="1">
        <v>2230.3921</v>
      </c>
      <c r="BF10" s="1">
        <v>2255.6439</v>
      </c>
      <c r="BG10" s="1">
        <v>2280.8382000000001</v>
      </c>
      <c r="BH10" s="1">
        <v>2305.7521000000002</v>
      </c>
      <c r="BI10" s="1">
        <v>2330.444</v>
      </c>
      <c r="BJ10" s="1">
        <v>2354.9987000000001</v>
      </c>
      <c r="BK10" s="1">
        <v>2379.4078</v>
      </c>
      <c r="BL10" s="1">
        <v>2403.6761000000001</v>
      </c>
      <c r="BM10" s="1">
        <v>2427.8685999999998</v>
      </c>
      <c r="BN10" s="1">
        <v>2451.9807000000001</v>
      </c>
      <c r="BO10" s="1">
        <v>2475.8993999999998</v>
      </c>
      <c r="BP10" s="1">
        <v>2500.2773000000002</v>
      </c>
      <c r="BQ10" s="1">
        <v>2525.1925999999999</v>
      </c>
      <c r="BR10" s="1">
        <v>2550.3793999999998</v>
      </c>
      <c r="BS10" s="1">
        <v>2576.2264</v>
      </c>
      <c r="BT10" s="1">
        <v>2602.1932999999999</v>
      </c>
      <c r="BU10" t="s">
        <v>140</v>
      </c>
    </row>
    <row r="11" spans="1:73" x14ac:dyDescent="0.3">
      <c r="A11" t="s">
        <v>73</v>
      </c>
      <c r="B11" t="s">
        <v>6</v>
      </c>
      <c r="C11" s="1">
        <v>8.3329000000000004</v>
      </c>
      <c r="D11" s="1">
        <v>8.6737000000000002</v>
      </c>
      <c r="E11" s="1">
        <v>8.8314000000000004</v>
      </c>
      <c r="F11" s="1">
        <v>8.9290000000000003</v>
      </c>
      <c r="G11" s="1">
        <v>9.1077999999999992</v>
      </c>
      <c r="H11" s="1">
        <v>9.3216999999999999</v>
      </c>
      <c r="I11" s="1">
        <v>9.2962000000000007</v>
      </c>
      <c r="J11" s="1">
        <v>9.2319999999999993</v>
      </c>
      <c r="K11" s="1">
        <v>9.4456000000000007</v>
      </c>
      <c r="L11" s="1">
        <v>9.5271000000000008</v>
      </c>
      <c r="M11" s="1">
        <v>9.6325000000000003</v>
      </c>
      <c r="N11" s="1">
        <v>9.6701999999999995</v>
      </c>
      <c r="O11" s="1">
        <v>9.8209</v>
      </c>
      <c r="P11" s="1">
        <v>10.325900000000001</v>
      </c>
      <c r="Q11" s="1">
        <v>10.958</v>
      </c>
      <c r="R11" s="1">
        <v>11.0846</v>
      </c>
      <c r="S11" s="1">
        <v>11.3385</v>
      </c>
      <c r="T11" s="1">
        <v>11.4177</v>
      </c>
      <c r="U11" s="1">
        <v>11.485300000000001</v>
      </c>
      <c r="V11" s="1">
        <v>11.870799999999999</v>
      </c>
      <c r="W11" s="1">
        <v>12.0124</v>
      </c>
      <c r="X11" s="1">
        <v>12.6717</v>
      </c>
      <c r="Y11" s="1">
        <v>12.6015</v>
      </c>
      <c r="Z11" s="1">
        <v>12.5816</v>
      </c>
      <c r="AA11" s="1">
        <v>12.8101</v>
      </c>
      <c r="AB11" s="1">
        <v>13.0481</v>
      </c>
      <c r="AC11" s="1">
        <v>12.861599999999999</v>
      </c>
      <c r="AD11" s="1">
        <v>12.9686</v>
      </c>
      <c r="AE11" s="1">
        <v>13.3226</v>
      </c>
      <c r="AF11" s="1">
        <v>13.469900000000001</v>
      </c>
      <c r="AG11" s="1">
        <v>13.8743</v>
      </c>
      <c r="AH11" s="1">
        <v>14.009399999999999</v>
      </c>
      <c r="AI11" s="1">
        <v>14.2408</v>
      </c>
      <c r="AJ11" s="1">
        <v>14.3436</v>
      </c>
      <c r="AK11" s="1">
        <v>14.6968</v>
      </c>
      <c r="AL11" s="1">
        <v>14.6356</v>
      </c>
      <c r="AM11" s="1">
        <v>14.754099999999999</v>
      </c>
      <c r="AN11" s="1">
        <v>14.7088</v>
      </c>
      <c r="AO11" s="1">
        <v>14.652699999999999</v>
      </c>
      <c r="AP11" s="4">
        <v>14.543200000000001</v>
      </c>
      <c r="AQ11" s="1">
        <v>14.6568</v>
      </c>
      <c r="AR11" s="1">
        <v>14.841100000000001</v>
      </c>
      <c r="AS11" s="1">
        <v>15.0449</v>
      </c>
      <c r="AT11" s="1">
        <v>15.243</v>
      </c>
      <c r="AU11" s="1">
        <v>15.4354</v>
      </c>
      <c r="AV11" s="1">
        <v>15.6419</v>
      </c>
      <c r="AW11" s="1">
        <v>15.8681</v>
      </c>
      <c r="AX11" s="1">
        <v>16.095099999999999</v>
      </c>
      <c r="AY11" s="1">
        <v>16.325600000000001</v>
      </c>
      <c r="AZ11" s="1">
        <v>16.550799999999999</v>
      </c>
      <c r="BA11" s="1">
        <v>16.7712</v>
      </c>
      <c r="BB11" s="1">
        <v>16.9876</v>
      </c>
      <c r="BC11" s="1">
        <v>17.2212</v>
      </c>
      <c r="BD11" s="1">
        <v>17.483000000000001</v>
      </c>
      <c r="BE11" s="1">
        <v>17.7393</v>
      </c>
      <c r="BF11" s="1">
        <v>18.0015</v>
      </c>
      <c r="BG11" s="1">
        <v>18.222100000000001</v>
      </c>
      <c r="BH11" s="1">
        <v>18.427499999999998</v>
      </c>
      <c r="BI11" s="1">
        <v>18.616900000000001</v>
      </c>
      <c r="BJ11" s="1">
        <v>18.786300000000001</v>
      </c>
      <c r="BK11" s="1">
        <v>18.948</v>
      </c>
      <c r="BL11" s="1">
        <v>19.1113</v>
      </c>
      <c r="BM11" s="1">
        <v>19.275400000000001</v>
      </c>
      <c r="BN11" s="1">
        <v>19.432500000000001</v>
      </c>
      <c r="BO11" s="1">
        <v>19.586600000000001</v>
      </c>
      <c r="BP11" s="1">
        <v>19.7346</v>
      </c>
      <c r="BQ11" s="1">
        <v>19.8842</v>
      </c>
      <c r="BR11" s="1">
        <v>20.033300000000001</v>
      </c>
      <c r="BS11" s="1">
        <v>20.162500000000001</v>
      </c>
      <c r="BT11" s="1">
        <v>20.288599999999999</v>
      </c>
      <c r="BU11" t="s">
        <v>141</v>
      </c>
    </row>
    <row r="12" spans="1:73" x14ac:dyDescent="0.3">
      <c r="A12" t="s">
        <v>74</v>
      </c>
      <c r="B12" t="s">
        <v>7</v>
      </c>
      <c r="C12" s="1">
        <v>43.743299999999998</v>
      </c>
      <c r="D12" s="1">
        <v>44.784100000000002</v>
      </c>
      <c r="E12" s="1">
        <v>47.614899999999999</v>
      </c>
      <c r="F12" s="1">
        <v>51.514000000000003</v>
      </c>
      <c r="G12" s="1">
        <v>55.803100000000001</v>
      </c>
      <c r="H12" s="1">
        <v>59.943800000000003</v>
      </c>
      <c r="I12" s="1">
        <v>64.014300000000006</v>
      </c>
      <c r="J12" s="1">
        <v>68.340999999999994</v>
      </c>
      <c r="K12" s="1">
        <v>72.170900000000003</v>
      </c>
      <c r="L12" s="1">
        <v>76.769099999999995</v>
      </c>
      <c r="M12" s="1">
        <v>81.560900000000004</v>
      </c>
      <c r="N12" s="1">
        <v>86.811599999999999</v>
      </c>
      <c r="O12" s="1">
        <v>92.417500000000004</v>
      </c>
      <c r="P12" s="1">
        <v>98.173400000000001</v>
      </c>
      <c r="Q12" s="1">
        <v>105.2621</v>
      </c>
      <c r="R12" s="1">
        <v>113.20229999999999</v>
      </c>
      <c r="S12" s="1">
        <v>118.06789999999999</v>
      </c>
      <c r="T12" s="1">
        <v>121.2803</v>
      </c>
      <c r="U12" s="1">
        <v>124.5437</v>
      </c>
      <c r="V12" s="1">
        <v>127.8415</v>
      </c>
      <c r="W12" s="1">
        <v>130.8683</v>
      </c>
      <c r="X12" s="1">
        <v>132.91069999999999</v>
      </c>
      <c r="Y12" s="1">
        <v>135.30119999999999</v>
      </c>
      <c r="Z12" s="1">
        <v>137.92490000000001</v>
      </c>
      <c r="AA12" s="1">
        <v>140.41890000000001</v>
      </c>
      <c r="AB12" s="1">
        <v>142.86009999999999</v>
      </c>
      <c r="AC12" s="1">
        <v>146.76840000000001</v>
      </c>
      <c r="AD12" s="1">
        <v>150.4639</v>
      </c>
      <c r="AE12" s="1">
        <v>153.8819</v>
      </c>
      <c r="AF12" s="1">
        <v>156.99789999999999</v>
      </c>
      <c r="AG12" s="1">
        <v>155.75729999999999</v>
      </c>
      <c r="AH12" s="1">
        <v>157.47749999999999</v>
      </c>
      <c r="AI12" s="1">
        <v>159.7116</v>
      </c>
      <c r="AJ12" s="1">
        <v>160.26390000000001</v>
      </c>
      <c r="AK12" s="1">
        <v>159.77549999999999</v>
      </c>
      <c r="AL12" s="1">
        <v>159.90260000000001</v>
      </c>
      <c r="AM12" s="1">
        <v>160.22880000000001</v>
      </c>
      <c r="AN12" s="1">
        <v>162.99549999999999</v>
      </c>
      <c r="AO12" s="1">
        <v>165.4718</v>
      </c>
      <c r="AP12" s="4">
        <v>168.87049999999999</v>
      </c>
      <c r="AQ12" s="1">
        <v>171.84970000000001</v>
      </c>
      <c r="AR12" s="1">
        <v>174.2182</v>
      </c>
      <c r="AS12" s="1">
        <v>176.6713</v>
      </c>
      <c r="AT12" s="1">
        <v>179.17619999999999</v>
      </c>
      <c r="AU12" s="1">
        <v>181.733</v>
      </c>
      <c r="AV12" s="1">
        <v>184.3674</v>
      </c>
      <c r="AW12" s="1">
        <v>187.0549</v>
      </c>
      <c r="AX12" s="1">
        <v>189.7978</v>
      </c>
      <c r="AY12" s="1">
        <v>192.56469999999999</v>
      </c>
      <c r="AZ12" s="1">
        <v>195.36840000000001</v>
      </c>
      <c r="BA12" s="1">
        <v>198.21729999999999</v>
      </c>
      <c r="BB12" s="1">
        <v>201.0993</v>
      </c>
      <c r="BC12" s="1">
        <v>204.02260000000001</v>
      </c>
      <c r="BD12" s="1">
        <v>207.00640000000001</v>
      </c>
      <c r="BE12" s="1">
        <v>210.0411</v>
      </c>
      <c r="BF12" s="1">
        <v>213.113</v>
      </c>
      <c r="BG12" s="1">
        <v>216.22989999999999</v>
      </c>
      <c r="BH12" s="1">
        <v>219.38470000000001</v>
      </c>
      <c r="BI12" s="1">
        <v>222.5812</v>
      </c>
      <c r="BJ12" s="1">
        <v>225.82089999999999</v>
      </c>
      <c r="BK12" s="1">
        <v>229.10300000000001</v>
      </c>
      <c r="BL12" s="1">
        <v>232.43289999999999</v>
      </c>
      <c r="BM12" s="1">
        <v>235.81700000000001</v>
      </c>
      <c r="BN12" s="1">
        <v>239.2055</v>
      </c>
      <c r="BO12" s="1">
        <v>242.62350000000001</v>
      </c>
      <c r="BP12" s="1">
        <v>246.03649999999999</v>
      </c>
      <c r="BQ12" s="1">
        <v>249.47929999999999</v>
      </c>
      <c r="BR12" s="1">
        <v>252.90289999999999</v>
      </c>
      <c r="BS12" s="1">
        <v>256.09820000000002</v>
      </c>
      <c r="BT12" s="1">
        <v>259.2903</v>
      </c>
      <c r="BU12" t="s">
        <v>142</v>
      </c>
    </row>
    <row r="13" spans="1:73" x14ac:dyDescent="0.3">
      <c r="A13" t="s">
        <v>75</v>
      </c>
      <c r="B13" t="s">
        <v>8</v>
      </c>
      <c r="C13" s="1">
        <v>39.953800000000001</v>
      </c>
      <c r="D13" s="1">
        <v>41.953699999999998</v>
      </c>
      <c r="E13" s="1">
        <v>45.7181</v>
      </c>
      <c r="F13" s="1">
        <v>48.778199999999998</v>
      </c>
      <c r="G13" s="1">
        <v>52.153500000000001</v>
      </c>
      <c r="H13" s="1">
        <v>56.197200000000002</v>
      </c>
      <c r="I13" s="1">
        <v>60.037700000000001</v>
      </c>
      <c r="J13" s="1">
        <v>63.464300000000001</v>
      </c>
      <c r="K13" s="1">
        <v>67.389499999999998</v>
      </c>
      <c r="L13" s="1">
        <v>71.472899999999996</v>
      </c>
      <c r="M13" s="1">
        <v>75.311199999999999</v>
      </c>
      <c r="N13" s="1">
        <v>79.576899999999995</v>
      </c>
      <c r="O13" s="1">
        <v>83.402500000000003</v>
      </c>
      <c r="P13" s="1">
        <v>86.506900000000002</v>
      </c>
      <c r="Q13" s="1">
        <v>90.321299999999994</v>
      </c>
      <c r="R13" s="1">
        <v>94.872900000000001</v>
      </c>
      <c r="S13" s="1">
        <v>97.877600000000001</v>
      </c>
      <c r="T13" s="1">
        <v>100.3732</v>
      </c>
      <c r="U13" s="1">
        <v>102.3233</v>
      </c>
      <c r="V13" s="1">
        <v>104.8631</v>
      </c>
      <c r="W13" s="1">
        <v>107.82510000000001</v>
      </c>
      <c r="X13" s="1">
        <v>110.1799</v>
      </c>
      <c r="Y13" s="1">
        <v>112.28700000000001</v>
      </c>
      <c r="Z13" s="1">
        <v>114.62220000000001</v>
      </c>
      <c r="AA13" s="1">
        <v>116.858</v>
      </c>
      <c r="AB13" s="1">
        <v>118.98860000000001</v>
      </c>
      <c r="AC13" s="1">
        <v>121.4641</v>
      </c>
      <c r="AD13" s="1">
        <v>123.8548</v>
      </c>
      <c r="AE13" s="1">
        <v>126.71939999999999</v>
      </c>
      <c r="AF13" s="1">
        <v>130.34829999999999</v>
      </c>
      <c r="AG13" s="1">
        <v>134.29640000000001</v>
      </c>
      <c r="AH13" s="1">
        <v>138.16210000000001</v>
      </c>
      <c r="AI13" s="1">
        <v>140.9915</v>
      </c>
      <c r="AJ13" s="1">
        <v>141.91069999999999</v>
      </c>
      <c r="AK13" s="1">
        <v>141.3972</v>
      </c>
      <c r="AL13" s="1">
        <v>141.023</v>
      </c>
      <c r="AM13" s="1">
        <v>139.77869999999999</v>
      </c>
      <c r="AN13" s="1">
        <v>139.28919999999999</v>
      </c>
      <c r="AO13" s="1">
        <v>139.18709999999999</v>
      </c>
      <c r="AP13" s="4">
        <v>139.45070000000001</v>
      </c>
      <c r="AQ13" s="1">
        <v>140.4092</v>
      </c>
      <c r="AR13" s="1">
        <v>142.26419999999999</v>
      </c>
      <c r="AS13" s="1">
        <v>144.83500000000001</v>
      </c>
      <c r="AT13" s="1">
        <v>147.53899999999999</v>
      </c>
      <c r="AU13" s="1">
        <v>150.3768</v>
      </c>
      <c r="AV13" s="1">
        <v>153.27019999999999</v>
      </c>
      <c r="AW13" s="1">
        <v>156.10169999999999</v>
      </c>
      <c r="AX13" s="1">
        <v>158.92429999999999</v>
      </c>
      <c r="AY13" s="1">
        <v>161.762</v>
      </c>
      <c r="AZ13" s="1">
        <v>164.62950000000001</v>
      </c>
      <c r="BA13" s="1">
        <v>167.53790000000001</v>
      </c>
      <c r="BB13" s="1">
        <v>170.46469999999999</v>
      </c>
      <c r="BC13" s="1">
        <v>173.41800000000001</v>
      </c>
      <c r="BD13" s="1">
        <v>176.37520000000001</v>
      </c>
      <c r="BE13" s="1">
        <v>179.36709999999999</v>
      </c>
      <c r="BF13" s="1">
        <v>182.37180000000001</v>
      </c>
      <c r="BG13" s="1">
        <v>185.47989999999999</v>
      </c>
      <c r="BH13" s="1">
        <v>188.5857</v>
      </c>
      <c r="BI13" s="1">
        <v>191.715</v>
      </c>
      <c r="BJ13" s="1">
        <v>194.8663</v>
      </c>
      <c r="BK13" s="1">
        <v>198.04040000000001</v>
      </c>
      <c r="BL13" s="1">
        <v>201.2466</v>
      </c>
      <c r="BM13" s="1">
        <v>204.4956</v>
      </c>
      <c r="BN13" s="1">
        <v>207.7602</v>
      </c>
      <c r="BO13" s="1">
        <v>211.05019999999999</v>
      </c>
      <c r="BP13" s="1">
        <v>214.35329999999999</v>
      </c>
      <c r="BQ13" s="1">
        <v>217.6662</v>
      </c>
      <c r="BR13" s="1">
        <v>221.137</v>
      </c>
      <c r="BS13" s="1">
        <v>224.4666</v>
      </c>
      <c r="BT13" s="1">
        <v>227.76490000000001</v>
      </c>
      <c r="BU13" t="s">
        <v>143</v>
      </c>
    </row>
    <row r="14" spans="1:73" x14ac:dyDescent="0.3">
      <c r="A14" t="s">
        <v>76</v>
      </c>
      <c r="B14" t="s">
        <v>9</v>
      </c>
      <c r="C14" s="1">
        <v>50.172400000000003</v>
      </c>
      <c r="D14" s="1">
        <v>52.759900000000002</v>
      </c>
      <c r="E14" s="1">
        <v>56.729100000000003</v>
      </c>
      <c r="F14" s="1">
        <v>60.841500000000003</v>
      </c>
      <c r="G14" s="1">
        <v>64.626099999999994</v>
      </c>
      <c r="H14" s="1">
        <v>67.936499999999995</v>
      </c>
      <c r="I14" s="1">
        <v>70.881399999999999</v>
      </c>
      <c r="J14" s="1">
        <v>73.984700000000004</v>
      </c>
      <c r="K14" s="1">
        <v>77.117199999999997</v>
      </c>
      <c r="L14" s="1">
        <v>82.176500000000004</v>
      </c>
      <c r="M14" s="1">
        <v>87.4512</v>
      </c>
      <c r="N14" s="1">
        <v>91.5886</v>
      </c>
      <c r="O14" s="1">
        <v>96.017899999999997</v>
      </c>
      <c r="P14" s="1">
        <v>99.466099999999997</v>
      </c>
      <c r="Q14" s="1">
        <v>103.6942</v>
      </c>
      <c r="R14" s="1">
        <v>107.0487</v>
      </c>
      <c r="S14" s="1">
        <v>110.0252</v>
      </c>
      <c r="T14" s="1">
        <v>113.38160000000001</v>
      </c>
      <c r="U14" s="1">
        <v>116.2094</v>
      </c>
      <c r="V14" s="1">
        <v>119.48779999999999</v>
      </c>
      <c r="W14" s="1">
        <v>123.36190000000001</v>
      </c>
      <c r="X14" s="1">
        <v>127.77500000000001</v>
      </c>
      <c r="Y14" s="1">
        <v>132.19990000000001</v>
      </c>
      <c r="Z14" s="1">
        <v>135.73920000000001</v>
      </c>
      <c r="AA14" s="1">
        <v>138.98740000000001</v>
      </c>
      <c r="AB14" s="1">
        <v>142.0316</v>
      </c>
      <c r="AC14" s="1">
        <v>146.06120000000001</v>
      </c>
      <c r="AD14" s="1">
        <v>151.2791</v>
      </c>
      <c r="AE14" s="1">
        <v>156.16650000000001</v>
      </c>
      <c r="AF14" s="1">
        <v>163.63759999999999</v>
      </c>
      <c r="AG14" s="1">
        <v>170.03579999999999</v>
      </c>
      <c r="AH14" s="1">
        <v>178.6858</v>
      </c>
      <c r="AI14" s="1">
        <v>184.46039999999999</v>
      </c>
      <c r="AJ14" s="1">
        <v>187.47219999999999</v>
      </c>
      <c r="AK14" s="1">
        <v>189.37700000000001</v>
      </c>
      <c r="AL14" s="1">
        <v>191.6754</v>
      </c>
      <c r="AM14" s="1">
        <v>192.63079999999999</v>
      </c>
      <c r="AN14" s="1">
        <v>194.5966</v>
      </c>
      <c r="AO14" s="1">
        <v>196.9897</v>
      </c>
      <c r="AP14" s="4">
        <v>200.1824</v>
      </c>
      <c r="AQ14" s="1">
        <v>203.678</v>
      </c>
      <c r="AR14" s="1">
        <v>207.32570000000001</v>
      </c>
      <c r="AS14" s="1">
        <v>211.30430000000001</v>
      </c>
      <c r="AT14" s="1">
        <v>215.61439999999999</v>
      </c>
      <c r="AU14" s="1">
        <v>220.26339999999999</v>
      </c>
      <c r="AV14" s="1">
        <v>225.23480000000001</v>
      </c>
      <c r="AW14" s="1">
        <v>230.536</v>
      </c>
      <c r="AX14" s="1">
        <v>236.15710000000001</v>
      </c>
      <c r="AY14" s="1">
        <v>242.08959999999999</v>
      </c>
      <c r="AZ14" s="1">
        <v>248.09450000000001</v>
      </c>
      <c r="BA14" s="1">
        <v>254.1566</v>
      </c>
      <c r="BB14" s="1">
        <v>260.26119999999997</v>
      </c>
      <c r="BC14" s="1">
        <v>266.1859</v>
      </c>
      <c r="BD14" s="1">
        <v>271.98110000000003</v>
      </c>
      <c r="BE14" s="1">
        <v>277.47230000000002</v>
      </c>
      <c r="BF14" s="1">
        <v>282.79649999999998</v>
      </c>
      <c r="BG14" s="1">
        <v>287.7604</v>
      </c>
      <c r="BH14" s="1">
        <v>292.64949999999999</v>
      </c>
      <c r="BI14" s="1">
        <v>297.5224</v>
      </c>
      <c r="BJ14" s="1">
        <v>302.44209999999998</v>
      </c>
      <c r="BK14" s="1">
        <v>307.38139999999999</v>
      </c>
      <c r="BL14" s="1">
        <v>312.34829999999999</v>
      </c>
      <c r="BM14" s="1">
        <v>317.34559999999999</v>
      </c>
      <c r="BN14" s="1">
        <v>322.37290000000002</v>
      </c>
      <c r="BO14" s="1">
        <v>327.4169</v>
      </c>
      <c r="BP14" s="1">
        <v>332.54930000000002</v>
      </c>
      <c r="BQ14" s="1">
        <v>337.72699999999998</v>
      </c>
      <c r="BR14" s="1">
        <v>342.94760000000002</v>
      </c>
      <c r="BS14" s="1">
        <v>348.23739999999998</v>
      </c>
      <c r="BT14" s="1">
        <v>353.57209999999998</v>
      </c>
      <c r="BU14" t="s">
        <v>144</v>
      </c>
    </row>
    <row r="15" spans="1:73" x14ac:dyDescent="0.3">
      <c r="A15" t="s">
        <v>77</v>
      </c>
      <c r="B15" t="s">
        <v>10</v>
      </c>
      <c r="C15" s="1">
        <v>63.747500000000002</v>
      </c>
      <c r="D15" s="1">
        <v>66.579800000000006</v>
      </c>
      <c r="E15" s="1">
        <v>70.215400000000002</v>
      </c>
      <c r="F15" s="1">
        <v>75.818200000000004</v>
      </c>
      <c r="G15" s="1">
        <v>82.492999999999995</v>
      </c>
      <c r="H15" s="1">
        <v>88.263300000000001</v>
      </c>
      <c r="I15" s="1">
        <v>94.298900000000003</v>
      </c>
      <c r="J15" s="1">
        <v>100.31270000000001</v>
      </c>
      <c r="K15" s="1">
        <v>105.08150000000001</v>
      </c>
      <c r="L15" s="1">
        <v>110.7608</v>
      </c>
      <c r="M15" s="1">
        <v>116.30840000000001</v>
      </c>
      <c r="N15" s="1">
        <v>122.185</v>
      </c>
      <c r="O15" s="1">
        <v>128.9057</v>
      </c>
      <c r="P15" s="1">
        <v>136.69550000000001</v>
      </c>
      <c r="Q15" s="1">
        <v>146.02719999999999</v>
      </c>
      <c r="R15" s="1">
        <v>155.7141</v>
      </c>
      <c r="S15" s="1">
        <v>164.90950000000001</v>
      </c>
      <c r="T15" s="1">
        <v>173.2929</v>
      </c>
      <c r="U15" s="1">
        <v>182.5514</v>
      </c>
      <c r="V15" s="1">
        <v>192.10509999999999</v>
      </c>
      <c r="W15" s="1">
        <v>200.8938</v>
      </c>
      <c r="X15" s="1">
        <v>210.7963</v>
      </c>
      <c r="Y15" s="1">
        <v>222.51740000000001</v>
      </c>
      <c r="Z15" s="1">
        <v>234.785</v>
      </c>
      <c r="AA15" s="1">
        <v>245.9391</v>
      </c>
      <c r="AB15" s="1">
        <v>255.27629999999999</v>
      </c>
      <c r="AC15" s="1">
        <v>265.70209999999997</v>
      </c>
      <c r="AD15" s="1">
        <v>276.6223</v>
      </c>
      <c r="AE15" s="1">
        <v>286.70139999999998</v>
      </c>
      <c r="AF15" s="1">
        <v>297.48200000000003</v>
      </c>
      <c r="AG15" s="1">
        <v>307.69709999999998</v>
      </c>
      <c r="AH15" s="1">
        <v>312.63400000000001</v>
      </c>
      <c r="AI15" s="1">
        <v>314.7346</v>
      </c>
      <c r="AJ15" s="1">
        <v>316.84769999999997</v>
      </c>
      <c r="AK15" s="1">
        <v>319.14229999999998</v>
      </c>
      <c r="AL15" s="1">
        <v>323.44290000000001</v>
      </c>
      <c r="AM15" s="1">
        <v>328.51209999999998</v>
      </c>
      <c r="AN15" s="1">
        <v>333.9144</v>
      </c>
      <c r="AO15" s="1">
        <v>341.27440000000001</v>
      </c>
      <c r="AP15" s="4">
        <v>349.70819999999998</v>
      </c>
      <c r="AQ15" s="1">
        <v>357.92689999999999</v>
      </c>
      <c r="AR15" s="1">
        <v>367.20690000000002</v>
      </c>
      <c r="AS15" s="1">
        <v>376.6798</v>
      </c>
      <c r="AT15" s="1">
        <v>386.14499999999998</v>
      </c>
      <c r="AU15" s="1">
        <v>395.55990000000003</v>
      </c>
      <c r="AV15" s="1">
        <v>405.0367</v>
      </c>
      <c r="AW15" s="1">
        <v>414.58179999999999</v>
      </c>
      <c r="AX15" s="1">
        <v>424.25099999999998</v>
      </c>
      <c r="AY15" s="1">
        <v>433.99340000000001</v>
      </c>
      <c r="AZ15" s="1">
        <v>443.88940000000002</v>
      </c>
      <c r="BA15" s="1">
        <v>453.9742</v>
      </c>
      <c r="BB15" s="1">
        <v>464.19209999999998</v>
      </c>
      <c r="BC15" s="1">
        <v>474.56549999999999</v>
      </c>
      <c r="BD15" s="1">
        <v>484.95890000000003</v>
      </c>
      <c r="BE15" s="1">
        <v>495.51350000000002</v>
      </c>
      <c r="BF15" s="1">
        <v>506.1696</v>
      </c>
      <c r="BG15" s="1">
        <v>516.8098</v>
      </c>
      <c r="BH15" s="1">
        <v>527.99030000000005</v>
      </c>
      <c r="BI15" s="1">
        <v>539.30709999999999</v>
      </c>
      <c r="BJ15" s="1">
        <v>550.7568</v>
      </c>
      <c r="BK15" s="1">
        <v>562.34159999999997</v>
      </c>
      <c r="BL15" s="1">
        <v>574.09</v>
      </c>
      <c r="BM15" s="1">
        <v>586.04010000000005</v>
      </c>
      <c r="BN15" s="1">
        <v>598.1182</v>
      </c>
      <c r="BO15" s="1">
        <v>610.37019999999995</v>
      </c>
      <c r="BP15" s="1">
        <v>622.82830000000001</v>
      </c>
      <c r="BQ15" s="1">
        <v>635.18629999999996</v>
      </c>
      <c r="BR15" s="1">
        <v>647.88969999999995</v>
      </c>
      <c r="BS15" s="1">
        <v>660.23030000000006</v>
      </c>
      <c r="BT15" s="1">
        <v>672.66769999999997</v>
      </c>
      <c r="BU15" t="s">
        <v>145</v>
      </c>
    </row>
    <row r="16" spans="1:73" x14ac:dyDescent="0.3">
      <c r="A16" t="s">
        <v>78</v>
      </c>
      <c r="B16" t="s">
        <v>11</v>
      </c>
      <c r="C16" s="1">
        <v>30.6038</v>
      </c>
      <c r="D16" s="1">
        <v>31.2041</v>
      </c>
      <c r="E16" s="1">
        <v>32.060400000000001</v>
      </c>
      <c r="F16" s="1">
        <v>33.172800000000002</v>
      </c>
      <c r="G16" s="1">
        <v>34.521799999999999</v>
      </c>
      <c r="H16" s="1">
        <v>35.759900000000002</v>
      </c>
      <c r="I16" s="1">
        <v>36.674199999999999</v>
      </c>
      <c r="J16" s="1">
        <v>37.176499999999997</v>
      </c>
      <c r="K16" s="1">
        <v>37.673200000000001</v>
      </c>
      <c r="L16" s="1">
        <v>38.621200000000002</v>
      </c>
      <c r="M16" s="1">
        <v>39.404200000000003</v>
      </c>
      <c r="N16" s="1">
        <v>39.955399999999997</v>
      </c>
      <c r="O16" s="1">
        <v>40.151499999999999</v>
      </c>
      <c r="P16" s="1">
        <v>40.770400000000002</v>
      </c>
      <c r="Q16" s="1">
        <v>41.953099999999999</v>
      </c>
      <c r="R16" s="1">
        <v>43.018700000000003</v>
      </c>
      <c r="S16" s="1">
        <v>43.798000000000002</v>
      </c>
      <c r="T16" s="1">
        <v>44.8018</v>
      </c>
      <c r="U16" s="1">
        <v>46.4315</v>
      </c>
      <c r="V16" s="1">
        <v>48.720500000000001</v>
      </c>
      <c r="W16" s="1">
        <v>50.502299999999998</v>
      </c>
      <c r="X16" s="1">
        <v>51.794800000000002</v>
      </c>
      <c r="Y16" s="1">
        <v>53.007199999999997</v>
      </c>
      <c r="Z16" s="1">
        <v>54.3508</v>
      </c>
      <c r="AA16" s="1">
        <v>55.5105</v>
      </c>
      <c r="AB16" s="1">
        <v>56.606299999999997</v>
      </c>
      <c r="AC16" s="1">
        <v>57.104900000000001</v>
      </c>
      <c r="AD16" s="1">
        <v>58.026800000000001</v>
      </c>
      <c r="AE16" s="1">
        <v>59.5274</v>
      </c>
      <c r="AF16" s="1">
        <v>60.916699999999999</v>
      </c>
      <c r="AG16" s="1">
        <v>63.219700000000003</v>
      </c>
      <c r="AH16" s="1">
        <v>65.948499999999996</v>
      </c>
      <c r="AI16" s="1">
        <v>66.6922</v>
      </c>
      <c r="AJ16" s="1">
        <v>67.283100000000005</v>
      </c>
      <c r="AK16" s="1">
        <v>67.433999999999997</v>
      </c>
      <c r="AL16" s="1">
        <v>67.613399999999999</v>
      </c>
      <c r="AM16" s="1">
        <v>67.299300000000002</v>
      </c>
      <c r="AN16" s="1">
        <v>67.942099999999996</v>
      </c>
      <c r="AO16" s="1">
        <v>67.589100000000002</v>
      </c>
      <c r="AP16" s="4">
        <v>67.909400000000005</v>
      </c>
      <c r="AQ16" s="1">
        <v>68.594399999999993</v>
      </c>
      <c r="AR16" s="1">
        <v>69.692599999999999</v>
      </c>
      <c r="AS16" s="1">
        <v>70.958399999999997</v>
      </c>
      <c r="AT16" s="1">
        <v>72.268100000000004</v>
      </c>
      <c r="AU16" s="1">
        <v>73.616100000000003</v>
      </c>
      <c r="AV16" s="1">
        <v>75.092299999999994</v>
      </c>
      <c r="AW16" s="1">
        <v>76.7209</v>
      </c>
      <c r="AX16" s="1">
        <v>78.409300000000002</v>
      </c>
      <c r="AY16" s="1">
        <v>80.167100000000005</v>
      </c>
      <c r="AZ16" s="1">
        <v>81.927499999999995</v>
      </c>
      <c r="BA16" s="1">
        <v>83.674700000000001</v>
      </c>
      <c r="BB16" s="1">
        <v>85.423500000000004</v>
      </c>
      <c r="BC16" s="1">
        <v>87.136499999999998</v>
      </c>
      <c r="BD16" s="1">
        <v>88.817899999999995</v>
      </c>
      <c r="BE16" s="1">
        <v>90.362200000000001</v>
      </c>
      <c r="BF16" s="1">
        <v>91.819699999999997</v>
      </c>
      <c r="BG16" s="1">
        <v>93.161500000000004</v>
      </c>
      <c r="BH16" s="1">
        <v>94.4666</v>
      </c>
      <c r="BI16" s="1">
        <v>95.769000000000005</v>
      </c>
      <c r="BJ16" s="1">
        <v>97.024900000000002</v>
      </c>
      <c r="BK16" s="1">
        <v>98.249499999999998</v>
      </c>
      <c r="BL16" s="1">
        <v>99.491</v>
      </c>
      <c r="BM16" s="1">
        <v>100.7454</v>
      </c>
      <c r="BN16" s="1">
        <v>101.9721</v>
      </c>
      <c r="BO16" s="1">
        <v>103.19119999999999</v>
      </c>
      <c r="BP16" s="1">
        <v>104.3867</v>
      </c>
      <c r="BQ16" s="1">
        <v>105.5984</v>
      </c>
      <c r="BR16" s="1">
        <v>106.8164</v>
      </c>
      <c r="BS16" s="1">
        <v>107.935</v>
      </c>
      <c r="BT16" s="1">
        <v>109.04510000000001</v>
      </c>
      <c r="BU16" t="s">
        <v>146</v>
      </c>
    </row>
    <row r="17" spans="1:73" x14ac:dyDescent="0.3">
      <c r="A17" t="s">
        <v>79</v>
      </c>
      <c r="B17" t="s">
        <v>12</v>
      </c>
      <c r="C17" s="1">
        <v>17.346900000000002</v>
      </c>
      <c r="D17" s="1">
        <v>17.539899999999999</v>
      </c>
      <c r="E17" s="1">
        <v>17.769200000000001</v>
      </c>
      <c r="F17" s="1">
        <v>18.013400000000001</v>
      </c>
      <c r="G17" s="1">
        <v>18.574100000000001</v>
      </c>
      <c r="H17" s="1">
        <v>19.2333</v>
      </c>
      <c r="I17" s="1">
        <v>19.724499999999999</v>
      </c>
      <c r="J17" s="1">
        <v>20.269500000000001</v>
      </c>
      <c r="K17" s="1">
        <v>20.5685</v>
      </c>
      <c r="L17" s="1">
        <v>21.086200000000002</v>
      </c>
      <c r="M17" s="1">
        <v>21.455200000000001</v>
      </c>
      <c r="N17" s="1">
        <v>21.790099999999999</v>
      </c>
      <c r="O17" s="1">
        <v>22.339300000000001</v>
      </c>
      <c r="P17" s="1">
        <v>22.939499999999999</v>
      </c>
      <c r="Q17" s="1">
        <v>23.5503</v>
      </c>
      <c r="R17" s="1">
        <v>24.182700000000001</v>
      </c>
      <c r="S17" s="1">
        <v>25.314</v>
      </c>
      <c r="T17" s="1">
        <v>25.8583</v>
      </c>
      <c r="U17" s="1">
        <v>26.796399999999998</v>
      </c>
      <c r="V17" s="1">
        <v>27.762799999999999</v>
      </c>
      <c r="W17" s="1">
        <v>28.645600000000002</v>
      </c>
      <c r="X17" s="1">
        <v>29.023800000000001</v>
      </c>
      <c r="Y17" s="1">
        <v>29.876300000000001</v>
      </c>
      <c r="Z17" s="1">
        <v>30.4465</v>
      </c>
      <c r="AA17" s="1">
        <v>31.39</v>
      </c>
      <c r="AB17" s="1">
        <v>32.216099999999997</v>
      </c>
      <c r="AC17" s="1">
        <v>32.438800000000001</v>
      </c>
      <c r="AD17" s="1">
        <v>32.5002</v>
      </c>
      <c r="AE17" s="1">
        <v>33.345100000000002</v>
      </c>
      <c r="AF17" s="1">
        <v>33.957799999999999</v>
      </c>
      <c r="AG17" s="1">
        <v>33.923400000000001</v>
      </c>
      <c r="AH17" s="1">
        <v>34.330500000000001</v>
      </c>
      <c r="AI17" s="1">
        <v>34.582700000000003</v>
      </c>
      <c r="AJ17" s="1">
        <v>34.356200000000001</v>
      </c>
      <c r="AK17" s="1">
        <v>34.603299999999997</v>
      </c>
      <c r="AL17" s="1">
        <v>34.919800000000002</v>
      </c>
      <c r="AM17" s="1">
        <v>34.615099999999998</v>
      </c>
      <c r="AN17" s="1">
        <v>34.744599999999998</v>
      </c>
      <c r="AO17" s="1">
        <v>34.629399999999997</v>
      </c>
      <c r="AP17" s="4">
        <v>35.039000000000001</v>
      </c>
      <c r="AQ17" s="1">
        <v>35.247399999999999</v>
      </c>
      <c r="AR17" s="1">
        <v>35.613300000000002</v>
      </c>
      <c r="AS17" s="1">
        <v>36.013800000000003</v>
      </c>
      <c r="AT17" s="1">
        <v>36.389099999999999</v>
      </c>
      <c r="AU17" s="1">
        <v>36.74</v>
      </c>
      <c r="AV17" s="1">
        <v>37.114400000000003</v>
      </c>
      <c r="AW17" s="1">
        <v>37.525700000000001</v>
      </c>
      <c r="AX17" s="1">
        <v>37.9298</v>
      </c>
      <c r="AY17" s="1">
        <v>38.333199999999998</v>
      </c>
      <c r="AZ17" s="1">
        <v>38.722900000000003</v>
      </c>
      <c r="BA17" s="1">
        <v>39.090899999999998</v>
      </c>
      <c r="BB17" s="1">
        <v>39.444499999999998</v>
      </c>
      <c r="BC17" s="1">
        <v>39.698</v>
      </c>
      <c r="BD17" s="1">
        <v>39.968400000000003</v>
      </c>
      <c r="BE17" s="1">
        <v>40.222999999999999</v>
      </c>
      <c r="BF17" s="1">
        <v>40.477600000000002</v>
      </c>
      <c r="BG17" s="1">
        <v>40.801699999999997</v>
      </c>
      <c r="BH17" s="1">
        <v>41.125</v>
      </c>
      <c r="BI17" s="1">
        <v>41.445099999999996</v>
      </c>
      <c r="BJ17" s="1">
        <v>41.744900000000001</v>
      </c>
      <c r="BK17" s="1">
        <v>42.026600000000002</v>
      </c>
      <c r="BL17" s="1">
        <v>42.310899999999997</v>
      </c>
      <c r="BM17" s="1">
        <v>42.5961</v>
      </c>
      <c r="BN17" s="1">
        <v>42.865000000000002</v>
      </c>
      <c r="BO17" s="1">
        <v>43.126199999999997</v>
      </c>
      <c r="BP17" s="1">
        <v>43.373199999999997</v>
      </c>
      <c r="BQ17" s="1">
        <v>43.622599999999998</v>
      </c>
      <c r="BR17" s="1">
        <v>43.870199999999997</v>
      </c>
      <c r="BS17" s="1">
        <v>44.072899999999997</v>
      </c>
      <c r="BT17" s="1">
        <v>44.2684</v>
      </c>
      <c r="BU17" t="s">
        <v>147</v>
      </c>
    </row>
    <row r="18" spans="1:73" x14ac:dyDescent="0.3">
      <c r="A18" t="s">
        <v>80</v>
      </c>
      <c r="B18" t="s">
        <v>13</v>
      </c>
      <c r="C18" s="1">
        <v>6.6384999999999996</v>
      </c>
      <c r="D18" s="1">
        <v>6.7960000000000003</v>
      </c>
      <c r="E18" s="1">
        <v>6.8274999999999997</v>
      </c>
      <c r="F18" s="1">
        <v>7.1246</v>
      </c>
      <c r="G18" s="1">
        <v>7.4286000000000003</v>
      </c>
      <c r="H18" s="1">
        <v>7.8079000000000001</v>
      </c>
      <c r="I18" s="1">
        <v>7.9233000000000002</v>
      </c>
      <c r="J18" s="1">
        <v>8.2730999999999995</v>
      </c>
      <c r="K18" s="1">
        <v>8.7352000000000007</v>
      </c>
      <c r="L18" s="1">
        <v>8.8251000000000008</v>
      </c>
      <c r="M18" s="1">
        <v>8.9459</v>
      </c>
      <c r="N18" s="1">
        <v>9.1798999999999999</v>
      </c>
      <c r="O18" s="1">
        <v>9.5167000000000002</v>
      </c>
      <c r="P18" s="1">
        <v>9.7837999999999994</v>
      </c>
      <c r="Q18" s="1">
        <v>10.257899999999999</v>
      </c>
      <c r="R18" s="1">
        <v>10.7133</v>
      </c>
      <c r="S18" s="1">
        <v>11.120100000000001</v>
      </c>
      <c r="T18" s="1">
        <v>11.434699999999999</v>
      </c>
      <c r="U18" s="1">
        <v>11.6678</v>
      </c>
      <c r="V18" s="1">
        <v>12.051299999999999</v>
      </c>
      <c r="W18" s="1">
        <v>12.5246</v>
      </c>
      <c r="X18" s="1">
        <v>12.811</v>
      </c>
      <c r="Y18" s="1">
        <v>13.2826</v>
      </c>
      <c r="Z18" s="1">
        <v>13.5159</v>
      </c>
      <c r="AA18" s="1">
        <v>13.7182</v>
      </c>
      <c r="AB18" s="1">
        <v>13.7666</v>
      </c>
      <c r="AC18" s="1">
        <v>14.048999999999999</v>
      </c>
      <c r="AD18" s="1">
        <v>14.2578</v>
      </c>
      <c r="AE18" s="1">
        <v>14.396000000000001</v>
      </c>
      <c r="AF18" s="1">
        <v>14.852499999999999</v>
      </c>
      <c r="AG18" s="1">
        <v>15.4541</v>
      </c>
      <c r="AH18" s="1">
        <v>15.9061</v>
      </c>
      <c r="AI18" s="1">
        <v>16.104299999999999</v>
      </c>
      <c r="AJ18" s="1">
        <v>16.2056</v>
      </c>
      <c r="AK18" s="1">
        <v>16.408300000000001</v>
      </c>
      <c r="AL18" s="1">
        <v>16.407800000000002</v>
      </c>
      <c r="AM18" s="1">
        <v>16.344100000000001</v>
      </c>
      <c r="AN18" s="1">
        <v>16.062799999999999</v>
      </c>
      <c r="AO18" s="1">
        <v>15.9602</v>
      </c>
      <c r="AP18" s="4">
        <v>15.9193</v>
      </c>
      <c r="AQ18" s="1">
        <v>15.9771</v>
      </c>
      <c r="AR18" s="1">
        <v>16.139399999999998</v>
      </c>
      <c r="AS18" s="1">
        <v>16.346699999999998</v>
      </c>
      <c r="AT18" s="1">
        <v>16.568899999999999</v>
      </c>
      <c r="AU18" s="1">
        <v>16.803599999999999</v>
      </c>
      <c r="AV18" s="1">
        <v>17.0703</v>
      </c>
      <c r="AW18" s="1">
        <v>17.3735</v>
      </c>
      <c r="AX18" s="1">
        <v>17.691199999999998</v>
      </c>
      <c r="AY18" s="1">
        <v>18.024899999999999</v>
      </c>
      <c r="AZ18" s="1">
        <v>18.355399999999999</v>
      </c>
      <c r="BA18" s="1">
        <v>18.680900000000001</v>
      </c>
      <c r="BB18" s="1">
        <v>19.0044</v>
      </c>
      <c r="BC18" s="1">
        <v>19.336500000000001</v>
      </c>
      <c r="BD18" s="1">
        <v>19.686399999999999</v>
      </c>
      <c r="BE18" s="1">
        <v>20.030799999999999</v>
      </c>
      <c r="BF18" s="1">
        <v>20.373200000000001</v>
      </c>
      <c r="BG18" s="1">
        <v>20.657800000000002</v>
      </c>
      <c r="BH18" s="1">
        <v>20.927800000000001</v>
      </c>
      <c r="BI18" s="1">
        <v>21.182300000000001</v>
      </c>
      <c r="BJ18" s="1">
        <v>21.422699999999999</v>
      </c>
      <c r="BK18" s="1">
        <v>21.655200000000001</v>
      </c>
      <c r="BL18" s="1">
        <v>21.890499999999999</v>
      </c>
      <c r="BM18" s="1">
        <v>22.127800000000001</v>
      </c>
      <c r="BN18" s="1">
        <v>22.358000000000001</v>
      </c>
      <c r="BO18" s="1">
        <v>22.5855</v>
      </c>
      <c r="BP18" s="1">
        <v>22.806999999999999</v>
      </c>
      <c r="BQ18" s="1">
        <v>23.031099999999999</v>
      </c>
      <c r="BR18" s="1">
        <v>23.255700000000001</v>
      </c>
      <c r="BS18" s="1">
        <v>23.457899999999999</v>
      </c>
      <c r="BT18" s="1">
        <v>23.657399999999999</v>
      </c>
      <c r="BU18" t="s">
        <v>148</v>
      </c>
    </row>
    <row r="19" spans="1:73" x14ac:dyDescent="0.3">
      <c r="A19" t="s">
        <v>81</v>
      </c>
      <c r="B19" t="s">
        <v>14</v>
      </c>
      <c r="C19" s="1">
        <v>559.71780000000001</v>
      </c>
      <c r="D19" s="1">
        <v>561.01880000000006</v>
      </c>
      <c r="E19" s="1">
        <v>560.55409999999995</v>
      </c>
      <c r="F19" s="1">
        <v>562.51260000000002</v>
      </c>
      <c r="G19" s="1">
        <v>563.65899999999999</v>
      </c>
      <c r="H19" s="1">
        <v>574.19680000000005</v>
      </c>
      <c r="I19" s="1">
        <v>581.91999999999996</v>
      </c>
      <c r="J19" s="1">
        <v>588.49580000000003</v>
      </c>
      <c r="K19" s="1">
        <v>597.83849999999995</v>
      </c>
      <c r="L19" s="1">
        <v>609.15350000000001</v>
      </c>
      <c r="M19" s="1">
        <v>622.33259999999996</v>
      </c>
      <c r="N19" s="1">
        <v>637.67619999999999</v>
      </c>
      <c r="O19" s="1">
        <v>650.76750000000004</v>
      </c>
      <c r="P19" s="1">
        <v>661.56690000000003</v>
      </c>
      <c r="Q19" s="1">
        <v>662.90899999999999</v>
      </c>
      <c r="R19" s="1">
        <v>679.63</v>
      </c>
      <c r="S19" s="1">
        <v>695.3913</v>
      </c>
      <c r="T19" s="1">
        <v>708.51340000000005</v>
      </c>
      <c r="U19" s="1">
        <v>712.97170000000006</v>
      </c>
      <c r="V19" s="1">
        <v>718.72040000000004</v>
      </c>
      <c r="W19" s="1">
        <v>727.94889999999998</v>
      </c>
      <c r="X19" s="1">
        <v>746.52840000000003</v>
      </c>
      <c r="Y19" s="1">
        <v>759.08180000000004</v>
      </c>
      <c r="Z19" s="1">
        <v>767.42629999999997</v>
      </c>
      <c r="AA19" s="1">
        <v>774.73</v>
      </c>
      <c r="AB19" s="1">
        <v>782.01649999999995</v>
      </c>
      <c r="AC19" s="1">
        <v>792.72299999999996</v>
      </c>
      <c r="AD19" s="1">
        <v>802.29300000000001</v>
      </c>
      <c r="AE19" s="1">
        <v>812.47619999999995</v>
      </c>
      <c r="AF19" s="1">
        <v>822.07770000000005</v>
      </c>
      <c r="AG19" s="1">
        <v>832.01099999999997</v>
      </c>
      <c r="AH19" s="1">
        <v>843.73569999999995</v>
      </c>
      <c r="AI19" s="1">
        <v>851.97720000000004</v>
      </c>
      <c r="AJ19" s="1">
        <v>856.27380000000005</v>
      </c>
      <c r="AK19" s="1">
        <v>861.05</v>
      </c>
      <c r="AL19" s="1">
        <v>866.96759999999995</v>
      </c>
      <c r="AM19" s="1">
        <v>873.83550000000002</v>
      </c>
      <c r="AN19" s="1">
        <v>881.96640000000002</v>
      </c>
      <c r="AO19" s="1">
        <v>889.37490000000003</v>
      </c>
      <c r="AP19" s="4">
        <v>899.42489999999998</v>
      </c>
      <c r="AQ19" s="1">
        <v>907.60900000000004</v>
      </c>
      <c r="AR19" s="1">
        <v>914.22500000000002</v>
      </c>
      <c r="AS19" s="1">
        <v>920.14850000000001</v>
      </c>
      <c r="AT19" s="1">
        <v>925.44219999999996</v>
      </c>
      <c r="AU19" s="1">
        <v>930.18870000000004</v>
      </c>
      <c r="AV19" s="1">
        <v>934.35910000000001</v>
      </c>
      <c r="AW19" s="1">
        <v>938.01890000000003</v>
      </c>
      <c r="AX19" s="1">
        <v>941.15629999999999</v>
      </c>
      <c r="AY19" s="1">
        <v>943.76170000000002</v>
      </c>
      <c r="AZ19" s="1">
        <v>946.11929999999995</v>
      </c>
      <c r="BA19" s="1">
        <v>948.2373</v>
      </c>
      <c r="BB19" s="1">
        <v>950.14049999999997</v>
      </c>
      <c r="BC19" s="1">
        <v>953.09780000000001</v>
      </c>
      <c r="BD19" s="1">
        <v>956.82159999999999</v>
      </c>
      <c r="BE19" s="1">
        <v>961.20529999999997</v>
      </c>
      <c r="BF19" s="1">
        <v>965.83209999999997</v>
      </c>
      <c r="BG19" s="1">
        <v>971.56799999999998</v>
      </c>
      <c r="BH19" s="1">
        <v>977.40869999999995</v>
      </c>
      <c r="BI19" s="1">
        <v>983.25419999999997</v>
      </c>
      <c r="BJ19" s="1">
        <v>988.93029999999999</v>
      </c>
      <c r="BK19" s="1">
        <v>994.45169999999996</v>
      </c>
      <c r="BL19" s="1">
        <v>999.84659999999997</v>
      </c>
      <c r="BM19" s="1">
        <v>1005.1241</v>
      </c>
      <c r="BN19" s="1">
        <v>1010.2818</v>
      </c>
      <c r="BO19" s="1">
        <v>1015.2762</v>
      </c>
      <c r="BP19" s="1">
        <v>1020.3280999999999</v>
      </c>
      <c r="BQ19" s="1">
        <v>1025.2989</v>
      </c>
      <c r="BR19" s="1">
        <v>1030.1803</v>
      </c>
      <c r="BS19" s="1">
        <v>1035.0507</v>
      </c>
      <c r="BT19" s="1">
        <v>1039.8366000000001</v>
      </c>
      <c r="BU19" s="2" t="s">
        <v>149</v>
      </c>
    </row>
    <row r="20" spans="1:73" x14ac:dyDescent="0.3">
      <c r="A20" t="s">
        <v>82</v>
      </c>
      <c r="B20" t="s">
        <v>15</v>
      </c>
      <c r="C20" s="1">
        <v>228.07919999999999</v>
      </c>
      <c r="D20" s="1">
        <v>231.8766</v>
      </c>
      <c r="E20" s="1">
        <v>233.50450000000001</v>
      </c>
      <c r="F20" s="1">
        <v>233.1994</v>
      </c>
      <c r="G20" s="1">
        <v>233.90430000000001</v>
      </c>
      <c r="H20" s="1">
        <v>236.2251</v>
      </c>
      <c r="I20" s="1">
        <v>240.79239999999999</v>
      </c>
      <c r="J20" s="1">
        <v>244.3322</v>
      </c>
      <c r="K20" s="1">
        <v>249.6011</v>
      </c>
      <c r="L20" s="1">
        <v>250.7817</v>
      </c>
      <c r="M20" s="1">
        <v>254.102</v>
      </c>
      <c r="N20" s="1">
        <v>258.4855</v>
      </c>
      <c r="O20" s="1">
        <v>261.48379999999997</v>
      </c>
      <c r="P20" s="1">
        <v>259.38549999999998</v>
      </c>
      <c r="Q20" s="1">
        <v>262.76060000000001</v>
      </c>
      <c r="R20" s="1">
        <v>264.10270000000003</v>
      </c>
      <c r="S20" s="1">
        <v>268.56650000000002</v>
      </c>
      <c r="T20" s="1">
        <v>272.8426</v>
      </c>
      <c r="U20" s="1">
        <v>274.6114</v>
      </c>
      <c r="V20" s="1">
        <v>276.75119999999998</v>
      </c>
      <c r="W20" s="1">
        <v>279.15499999999997</v>
      </c>
      <c r="X20" s="1">
        <v>283.78070000000002</v>
      </c>
      <c r="Y20" s="1">
        <v>290.19990000000001</v>
      </c>
      <c r="Z20" s="1">
        <v>294.97750000000002</v>
      </c>
      <c r="AA20" s="1">
        <v>294.2885</v>
      </c>
      <c r="AB20" s="1">
        <v>295.35160000000002</v>
      </c>
      <c r="AC20" s="1">
        <v>298.2978</v>
      </c>
      <c r="AD20" s="1">
        <v>297.7</v>
      </c>
      <c r="AE20" s="1">
        <v>297.42009999999999</v>
      </c>
      <c r="AF20" s="1">
        <v>298.40899999999999</v>
      </c>
      <c r="AG20" s="1">
        <v>298.65699999999998</v>
      </c>
      <c r="AH20" s="1">
        <v>300.2473</v>
      </c>
      <c r="AI20" s="1">
        <v>297.61509999999998</v>
      </c>
      <c r="AJ20" s="1">
        <v>296.92189999999999</v>
      </c>
      <c r="AK20" s="1">
        <v>297.38369999999998</v>
      </c>
      <c r="AL20" s="1">
        <v>298.35230000000001</v>
      </c>
      <c r="AM20" s="1">
        <v>300.36270000000002</v>
      </c>
      <c r="AN20" s="1">
        <v>304.65969999999999</v>
      </c>
      <c r="AO20" s="1">
        <v>308.28190000000001</v>
      </c>
      <c r="AP20" s="4">
        <v>310.94630000000001</v>
      </c>
      <c r="AQ20" s="1">
        <v>312.43579999999997</v>
      </c>
      <c r="AR20" s="1">
        <v>313.31479999999999</v>
      </c>
      <c r="AS20" s="1">
        <v>313.74720000000002</v>
      </c>
      <c r="AT20" s="1">
        <v>313.82920000000001</v>
      </c>
      <c r="AU20" s="1">
        <v>313.54770000000002</v>
      </c>
      <c r="AV20" s="1">
        <v>313.01069999999999</v>
      </c>
      <c r="AW20" s="1">
        <v>312.1429</v>
      </c>
      <c r="AX20" s="1">
        <v>310.97179999999997</v>
      </c>
      <c r="AY20" s="1">
        <v>309.49619999999999</v>
      </c>
      <c r="AZ20" s="1">
        <v>307.81979999999999</v>
      </c>
      <c r="BA20" s="1">
        <v>305.9316</v>
      </c>
      <c r="BB20" s="1">
        <v>303.84899999999999</v>
      </c>
      <c r="BC20" s="1">
        <v>302.11219999999997</v>
      </c>
      <c r="BD20" s="1">
        <v>300.65730000000002</v>
      </c>
      <c r="BE20" s="1">
        <v>299.35090000000002</v>
      </c>
      <c r="BF20" s="1">
        <v>298.2133</v>
      </c>
      <c r="BG20" s="1">
        <v>297.27100000000002</v>
      </c>
      <c r="BH20" s="1">
        <v>296.4264</v>
      </c>
      <c r="BI20" s="1">
        <v>295.5324</v>
      </c>
      <c r="BJ20" s="1">
        <v>294.67410000000001</v>
      </c>
      <c r="BK20" s="1">
        <v>293.75139999999999</v>
      </c>
      <c r="BL20" s="1">
        <v>292.90019999999998</v>
      </c>
      <c r="BM20" s="1">
        <v>292.01490000000001</v>
      </c>
      <c r="BN20" s="1">
        <v>291.1703</v>
      </c>
      <c r="BO20" s="1">
        <v>290.2747</v>
      </c>
      <c r="BP20" s="1">
        <v>289.40570000000002</v>
      </c>
      <c r="BQ20" s="1">
        <v>288.45549999999997</v>
      </c>
      <c r="BR20" s="1">
        <v>287.42290000000003</v>
      </c>
      <c r="BS20" s="1">
        <v>285.80070000000001</v>
      </c>
      <c r="BT20" s="1">
        <v>284.0838</v>
      </c>
      <c r="BU20" t="s">
        <v>150</v>
      </c>
    </row>
    <row r="21" spans="1:73" x14ac:dyDescent="0.3">
      <c r="A21" t="s">
        <v>83</v>
      </c>
      <c r="B21" t="s">
        <v>16</v>
      </c>
      <c r="C21" s="1">
        <v>7.2092999999999998</v>
      </c>
      <c r="D21" s="1">
        <v>8.2105999999999995</v>
      </c>
      <c r="E21" s="1">
        <v>8.8574999999999999</v>
      </c>
      <c r="F21" s="1">
        <v>9.5231999999999992</v>
      </c>
      <c r="G21" s="1">
        <v>10.487299999999999</v>
      </c>
      <c r="H21" s="1">
        <v>11.260199999999999</v>
      </c>
      <c r="I21" s="1">
        <v>12.4033</v>
      </c>
      <c r="J21" s="1">
        <v>13.129300000000001</v>
      </c>
      <c r="K21" s="1">
        <v>14.125999999999999</v>
      </c>
      <c r="L21" s="1">
        <v>15.4291</v>
      </c>
      <c r="M21" s="1">
        <v>16.754799999999999</v>
      </c>
      <c r="N21" s="1">
        <v>18.500499999999999</v>
      </c>
      <c r="O21" s="1">
        <v>20.520099999999999</v>
      </c>
      <c r="P21" s="1">
        <v>23.0457</v>
      </c>
      <c r="Q21" s="1">
        <v>25.961400000000001</v>
      </c>
      <c r="R21" s="1">
        <v>29.5474</v>
      </c>
      <c r="S21" s="1">
        <v>31.583400000000001</v>
      </c>
      <c r="T21" s="1">
        <v>33.603000000000002</v>
      </c>
      <c r="U21" s="1">
        <v>35.8292</v>
      </c>
      <c r="V21" s="1">
        <v>37.758099999999999</v>
      </c>
      <c r="W21" s="1">
        <v>40.084899999999998</v>
      </c>
      <c r="X21" s="1">
        <v>42.214500000000001</v>
      </c>
      <c r="Y21" s="1">
        <v>44.621299999999998</v>
      </c>
      <c r="Z21" s="1">
        <v>46.716999999999999</v>
      </c>
      <c r="AA21" s="1">
        <v>48.4375</v>
      </c>
      <c r="AB21" s="1">
        <v>50.701500000000003</v>
      </c>
      <c r="AC21" s="1">
        <v>54.101100000000002</v>
      </c>
      <c r="AD21" s="1">
        <v>58.0961</v>
      </c>
      <c r="AE21" s="1">
        <v>63.232799999999997</v>
      </c>
      <c r="AF21" s="1">
        <v>69.653800000000004</v>
      </c>
      <c r="AG21" s="1">
        <v>77.264200000000002</v>
      </c>
      <c r="AH21" s="1">
        <v>84.477199999999996</v>
      </c>
      <c r="AI21" s="1">
        <v>90.457999999999998</v>
      </c>
      <c r="AJ21" s="1">
        <v>93.485900000000001</v>
      </c>
      <c r="AK21" s="1">
        <v>94.755600000000001</v>
      </c>
      <c r="AL21" s="1">
        <v>96.106300000000005</v>
      </c>
      <c r="AM21" s="1">
        <v>97.403899999999993</v>
      </c>
      <c r="AN21" s="1">
        <v>98.641099999999994</v>
      </c>
      <c r="AO21" s="1">
        <v>100.1647</v>
      </c>
      <c r="AP21" s="4">
        <v>102.5491</v>
      </c>
      <c r="AQ21" s="1">
        <v>104.48390000000001</v>
      </c>
      <c r="AR21" s="1">
        <v>106.2675</v>
      </c>
      <c r="AS21" s="1">
        <v>108.24639999999999</v>
      </c>
      <c r="AT21" s="1">
        <v>110.3288</v>
      </c>
      <c r="AU21" s="1">
        <v>112.4932</v>
      </c>
      <c r="AV21" s="1">
        <v>114.7191</v>
      </c>
      <c r="AW21" s="1">
        <v>116.99630000000001</v>
      </c>
      <c r="AX21" s="1">
        <v>119.3212</v>
      </c>
      <c r="AY21" s="1">
        <v>121.6811</v>
      </c>
      <c r="AZ21" s="1">
        <v>124.0806</v>
      </c>
      <c r="BA21" s="1">
        <v>126.5254</v>
      </c>
      <c r="BB21" s="1">
        <v>129.01259999999999</v>
      </c>
      <c r="BC21" s="1">
        <v>131.5437</v>
      </c>
      <c r="BD21" s="1">
        <v>134.10990000000001</v>
      </c>
      <c r="BE21" s="1">
        <v>136.70169999999999</v>
      </c>
      <c r="BF21" s="1">
        <v>139.2251</v>
      </c>
      <c r="BG21" s="1">
        <v>141.7302</v>
      </c>
      <c r="BH21" s="1">
        <v>144.23949999999999</v>
      </c>
      <c r="BI21" s="1">
        <v>146.80850000000001</v>
      </c>
      <c r="BJ21" s="1">
        <v>149.4109</v>
      </c>
      <c r="BK21" s="1">
        <v>152.0797</v>
      </c>
      <c r="BL21" s="1">
        <v>154.78790000000001</v>
      </c>
      <c r="BM21" s="1">
        <v>157.56010000000001</v>
      </c>
      <c r="BN21" s="1">
        <v>160.38470000000001</v>
      </c>
      <c r="BO21" s="1">
        <v>163.25409999999999</v>
      </c>
      <c r="BP21" s="1">
        <v>166.1849</v>
      </c>
      <c r="BQ21" s="1">
        <v>169.13640000000001</v>
      </c>
      <c r="BR21" s="1">
        <v>172.11060000000001</v>
      </c>
      <c r="BS21" s="1">
        <v>174.91249999999999</v>
      </c>
      <c r="BT21" s="1">
        <v>177.72059999999999</v>
      </c>
      <c r="BU21" t="s">
        <v>151</v>
      </c>
    </row>
    <row r="22" spans="1:73" x14ac:dyDescent="0.3">
      <c r="A22" t="s">
        <v>84</v>
      </c>
      <c r="B22" t="s">
        <v>17</v>
      </c>
      <c r="C22" s="1">
        <v>7.2915999999999999</v>
      </c>
      <c r="D22" s="1">
        <v>7.2191000000000001</v>
      </c>
      <c r="E22" s="1">
        <v>7.1932999999999998</v>
      </c>
      <c r="F22" s="1">
        <v>7.3672000000000004</v>
      </c>
      <c r="G22" s="1">
        <v>7.5708000000000002</v>
      </c>
      <c r="H22" s="1">
        <v>7.7004999999999999</v>
      </c>
      <c r="I22" s="1">
        <v>7.7497999999999996</v>
      </c>
      <c r="J22" s="1">
        <v>7.9535</v>
      </c>
      <c r="K22" s="1">
        <v>8.1</v>
      </c>
      <c r="L22" s="1">
        <v>8.4454999999999991</v>
      </c>
      <c r="M22" s="1">
        <v>8.4869000000000003</v>
      </c>
      <c r="N22" s="1">
        <v>8.5532000000000004</v>
      </c>
      <c r="O22" s="1">
        <v>8.7339000000000002</v>
      </c>
      <c r="P22" s="1">
        <v>8.8923000000000005</v>
      </c>
      <c r="Q22" s="1">
        <v>8.9529999999999994</v>
      </c>
      <c r="R22" s="1">
        <v>9.0109999999999992</v>
      </c>
      <c r="S22" s="1">
        <v>9.3978000000000002</v>
      </c>
      <c r="T22" s="1">
        <v>9.5686</v>
      </c>
      <c r="U22" s="1">
        <v>10.0106</v>
      </c>
      <c r="V22" s="1">
        <v>10.2828</v>
      </c>
      <c r="W22" s="1">
        <v>10.606</v>
      </c>
      <c r="X22" s="1">
        <v>10.686299999999999</v>
      </c>
      <c r="Y22" s="1">
        <v>10.736599999999999</v>
      </c>
      <c r="Z22" s="1">
        <v>10.8642</v>
      </c>
      <c r="AA22" s="1">
        <v>10.8598</v>
      </c>
      <c r="AB22" s="1">
        <v>9.8451000000000004</v>
      </c>
      <c r="AC22" s="1">
        <v>9.9213000000000005</v>
      </c>
      <c r="AD22" s="1">
        <v>9.9886999999999997</v>
      </c>
      <c r="AE22" s="1">
        <v>10.0473</v>
      </c>
      <c r="AF22" s="1">
        <v>10.108700000000001</v>
      </c>
      <c r="AG22" s="1">
        <v>10.2159</v>
      </c>
      <c r="AH22" s="1">
        <v>11.318</v>
      </c>
      <c r="AI22" s="1">
        <v>11.5062</v>
      </c>
      <c r="AJ22" s="1">
        <v>11.4781</v>
      </c>
      <c r="AK22" s="1">
        <v>11.518800000000001</v>
      </c>
      <c r="AL22" s="1">
        <v>11.533300000000001</v>
      </c>
      <c r="AM22" s="1">
        <v>11.510999999999999</v>
      </c>
      <c r="AN22" s="1">
        <v>11.6708</v>
      </c>
      <c r="AO22" s="1">
        <v>11.6435</v>
      </c>
      <c r="AP22" s="4">
        <v>11.8241</v>
      </c>
      <c r="AQ22" s="1">
        <v>11.9529</v>
      </c>
      <c r="AR22" s="1">
        <v>12.1328</v>
      </c>
      <c r="AS22" s="1">
        <v>12.3225</v>
      </c>
      <c r="AT22" s="1">
        <v>12.501799999999999</v>
      </c>
      <c r="AU22" s="1">
        <v>12.670999999999999</v>
      </c>
      <c r="AV22" s="1">
        <v>12.8466</v>
      </c>
      <c r="AW22" s="1">
        <v>13.0335</v>
      </c>
      <c r="AX22" s="1">
        <v>13.2165</v>
      </c>
      <c r="AY22" s="1">
        <v>13.398099999999999</v>
      </c>
      <c r="AZ22" s="1">
        <v>13.5692</v>
      </c>
      <c r="BA22" s="1">
        <v>13.733599999999999</v>
      </c>
      <c r="BB22" s="1">
        <v>13.892899999999999</v>
      </c>
      <c r="BC22" s="1">
        <v>14.1107</v>
      </c>
      <c r="BD22" s="1">
        <v>14.370200000000001</v>
      </c>
      <c r="BE22" s="1">
        <v>14.6183</v>
      </c>
      <c r="BF22" s="1">
        <v>14.8613</v>
      </c>
      <c r="BG22" s="1">
        <v>15.04</v>
      </c>
      <c r="BH22" s="1">
        <v>15.1996</v>
      </c>
      <c r="BI22" s="1">
        <v>15.348100000000001</v>
      </c>
      <c r="BJ22" s="1">
        <v>15.475</v>
      </c>
      <c r="BK22" s="1">
        <v>15.595000000000001</v>
      </c>
      <c r="BL22" s="1">
        <v>15.7159</v>
      </c>
      <c r="BM22" s="1">
        <v>15.837199999999999</v>
      </c>
      <c r="BN22" s="1">
        <v>15.952400000000001</v>
      </c>
      <c r="BO22" s="1">
        <v>16.064800000000002</v>
      </c>
      <c r="BP22" s="1">
        <v>16.172000000000001</v>
      </c>
      <c r="BQ22" s="1">
        <v>16.280200000000001</v>
      </c>
      <c r="BR22" s="1">
        <v>16.387899999999998</v>
      </c>
      <c r="BS22" s="1">
        <v>16.478999999999999</v>
      </c>
      <c r="BT22" s="1">
        <v>16.567499999999999</v>
      </c>
      <c r="BU22" t="s">
        <v>152</v>
      </c>
    </row>
    <row r="23" spans="1:73" x14ac:dyDescent="0.3">
      <c r="A23" t="s">
        <v>85</v>
      </c>
      <c r="B23" t="s">
        <v>18</v>
      </c>
      <c r="C23" s="1">
        <v>40.212400000000002</v>
      </c>
      <c r="D23" s="1">
        <v>39.9666</v>
      </c>
      <c r="E23" s="1">
        <v>40.207000000000001</v>
      </c>
      <c r="F23" s="1">
        <v>40.494399999999999</v>
      </c>
      <c r="G23" s="1">
        <v>41.164200000000001</v>
      </c>
      <c r="H23" s="1">
        <v>41.806699999999999</v>
      </c>
      <c r="I23" s="1">
        <v>42.075800000000001</v>
      </c>
      <c r="J23" s="1">
        <v>42.071399999999997</v>
      </c>
      <c r="K23" s="1">
        <v>42.119100000000003</v>
      </c>
      <c r="L23" s="1">
        <v>41.915300000000002</v>
      </c>
      <c r="M23" s="1">
        <v>42.130200000000002</v>
      </c>
      <c r="N23" s="1">
        <v>42.117100000000001</v>
      </c>
      <c r="O23" s="1">
        <v>42.376199999999997</v>
      </c>
      <c r="P23" s="1">
        <v>42.055799999999998</v>
      </c>
      <c r="Q23" s="1">
        <v>41.177199999999999</v>
      </c>
      <c r="R23" s="1">
        <v>41.496499999999997</v>
      </c>
      <c r="S23" s="1">
        <v>42.385899999999999</v>
      </c>
      <c r="T23" s="1">
        <v>42.556899999999999</v>
      </c>
      <c r="U23" s="1">
        <v>43.116999999999997</v>
      </c>
      <c r="V23" s="1">
        <v>43.417099999999998</v>
      </c>
      <c r="W23" s="1">
        <v>43.872300000000003</v>
      </c>
      <c r="X23" s="1">
        <v>44.8123</v>
      </c>
      <c r="Y23" s="1">
        <v>44.844200000000001</v>
      </c>
      <c r="Z23" s="1">
        <v>44.814700000000002</v>
      </c>
      <c r="AA23" s="1">
        <v>45.202100000000002</v>
      </c>
      <c r="AB23" s="1">
        <v>44.991399999999999</v>
      </c>
      <c r="AC23" s="1">
        <v>45.217799999999997</v>
      </c>
      <c r="AD23" s="1">
        <v>44.892899999999997</v>
      </c>
      <c r="AE23" s="1">
        <v>45.020200000000003</v>
      </c>
      <c r="AF23" s="1">
        <v>45.213000000000001</v>
      </c>
      <c r="AG23" s="1">
        <v>45.370699999999999</v>
      </c>
      <c r="AH23" s="1">
        <v>45.370399999999997</v>
      </c>
      <c r="AI23" s="1">
        <v>45.905700000000003</v>
      </c>
      <c r="AJ23" s="1">
        <v>46.370699999999999</v>
      </c>
      <c r="AK23" s="1">
        <v>46.325000000000003</v>
      </c>
      <c r="AL23" s="1">
        <v>47.800699999999999</v>
      </c>
      <c r="AM23" s="1">
        <v>47.4786</v>
      </c>
      <c r="AN23" s="1">
        <v>46.573300000000003</v>
      </c>
      <c r="AO23" s="1">
        <v>46.255499999999998</v>
      </c>
      <c r="AP23" s="4">
        <v>46.295999999999999</v>
      </c>
      <c r="AQ23" s="1">
        <v>46.058</v>
      </c>
      <c r="AR23" s="1">
        <v>46.0593</v>
      </c>
      <c r="AS23" s="1">
        <v>46.2226</v>
      </c>
      <c r="AT23" s="1">
        <v>46.381500000000003</v>
      </c>
      <c r="AU23" s="1">
        <v>46.498699999999999</v>
      </c>
      <c r="AV23" s="1">
        <v>46.584200000000003</v>
      </c>
      <c r="AW23" s="1">
        <v>46.639299999999999</v>
      </c>
      <c r="AX23" s="1">
        <v>46.687600000000003</v>
      </c>
      <c r="AY23" s="1">
        <v>46.7333</v>
      </c>
      <c r="AZ23" s="1">
        <v>46.7744</v>
      </c>
      <c r="BA23" s="1">
        <v>46.810499999999998</v>
      </c>
      <c r="BB23" s="1">
        <v>46.838799999999999</v>
      </c>
      <c r="BC23" s="1">
        <v>46.921100000000003</v>
      </c>
      <c r="BD23" s="1">
        <v>47.057699999999997</v>
      </c>
      <c r="BE23" s="1">
        <v>47.234299999999998</v>
      </c>
      <c r="BF23" s="1">
        <v>47.398499999999999</v>
      </c>
      <c r="BG23" s="1">
        <v>47.579500000000003</v>
      </c>
      <c r="BH23" s="1">
        <v>47.760199999999998</v>
      </c>
      <c r="BI23" s="1">
        <v>47.888100000000001</v>
      </c>
      <c r="BJ23" s="1">
        <v>48.000599999999999</v>
      </c>
      <c r="BK23" s="1">
        <v>48.0974</v>
      </c>
      <c r="BL23" s="1">
        <v>48.182499999999997</v>
      </c>
      <c r="BM23" s="1">
        <v>48.263500000000001</v>
      </c>
      <c r="BN23" s="1">
        <v>48.3352</v>
      </c>
      <c r="BO23" s="1">
        <v>48.398800000000001</v>
      </c>
      <c r="BP23" s="1">
        <v>48.456200000000003</v>
      </c>
      <c r="BQ23" s="1">
        <v>48.488500000000002</v>
      </c>
      <c r="BR23" s="1">
        <v>48.539499999999997</v>
      </c>
      <c r="BS23" s="1">
        <v>48.581000000000003</v>
      </c>
      <c r="BT23" s="1">
        <v>48.620100000000001</v>
      </c>
      <c r="BU23" t="s">
        <v>153</v>
      </c>
    </row>
    <row r="24" spans="1:73" x14ac:dyDescent="0.3">
      <c r="A24" t="s">
        <v>86</v>
      </c>
      <c r="B24" t="s">
        <v>19</v>
      </c>
      <c r="C24" s="1">
        <v>4.8741000000000003</v>
      </c>
      <c r="D24" s="1">
        <v>5.0132000000000003</v>
      </c>
      <c r="E24" s="1">
        <v>5.2813999999999997</v>
      </c>
      <c r="F24" s="1">
        <v>5.3897000000000004</v>
      </c>
      <c r="G24" s="1">
        <v>5.7328999999999999</v>
      </c>
      <c r="H24" s="1">
        <v>5.8997999999999999</v>
      </c>
      <c r="I24" s="1">
        <v>6.3939000000000004</v>
      </c>
      <c r="J24" s="1">
        <v>6.8494999999999999</v>
      </c>
      <c r="K24" s="1">
        <v>7.0388000000000002</v>
      </c>
      <c r="L24" s="1">
        <v>7.4310999999999998</v>
      </c>
      <c r="M24" s="1">
        <v>7.7313000000000001</v>
      </c>
      <c r="N24" s="1">
        <v>7.9317000000000002</v>
      </c>
      <c r="O24" s="1">
        <v>8.1371000000000002</v>
      </c>
      <c r="P24" s="1">
        <v>8.7820999999999998</v>
      </c>
      <c r="Q24" s="1">
        <v>9.2030999999999992</v>
      </c>
      <c r="R24" s="1">
        <v>9.7966999999999995</v>
      </c>
      <c r="S24" s="1">
        <v>10.3643</v>
      </c>
      <c r="T24" s="1">
        <v>10.5128</v>
      </c>
      <c r="U24" s="1">
        <v>11.265599999999999</v>
      </c>
      <c r="V24" s="1">
        <v>12.0524</v>
      </c>
      <c r="W24" s="1">
        <v>12.4123</v>
      </c>
      <c r="X24" s="1">
        <v>13.0815</v>
      </c>
      <c r="Y24" s="1">
        <v>13.364699999999999</v>
      </c>
      <c r="Z24" s="1">
        <v>13.9916</v>
      </c>
      <c r="AA24" s="1">
        <v>14.0875</v>
      </c>
      <c r="AB24" s="1">
        <v>14.466699999999999</v>
      </c>
      <c r="AC24" s="1">
        <v>14.306800000000001</v>
      </c>
      <c r="AD24" s="1">
        <v>14.5229</v>
      </c>
      <c r="AE24" s="1">
        <v>15.0352</v>
      </c>
      <c r="AF24" s="1">
        <v>15.309799999999999</v>
      </c>
      <c r="AG24" s="1">
        <v>15.856299999999999</v>
      </c>
      <c r="AH24" s="1">
        <v>16.2407</v>
      </c>
      <c r="AI24" s="1">
        <v>16.624300000000002</v>
      </c>
      <c r="AJ24" s="1">
        <v>16.809000000000001</v>
      </c>
      <c r="AK24" s="1">
        <v>16.835100000000001</v>
      </c>
      <c r="AL24" s="1">
        <v>17.007000000000001</v>
      </c>
      <c r="AM24" s="1">
        <v>16.9937</v>
      </c>
      <c r="AN24" s="1">
        <v>16.883600000000001</v>
      </c>
      <c r="AO24" s="1">
        <v>16.9374</v>
      </c>
      <c r="AP24" s="4">
        <v>17.015899999999998</v>
      </c>
      <c r="AQ24" s="1">
        <v>17.137499999999999</v>
      </c>
      <c r="AR24" s="1">
        <v>17.258600000000001</v>
      </c>
      <c r="AS24" s="1">
        <v>17.396999999999998</v>
      </c>
      <c r="AT24" s="1">
        <v>17.564</v>
      </c>
      <c r="AU24" s="1">
        <v>17.752600000000001</v>
      </c>
      <c r="AV24" s="1">
        <v>17.96</v>
      </c>
      <c r="AW24" s="1">
        <v>18.180800000000001</v>
      </c>
      <c r="AX24" s="1">
        <v>18.4193</v>
      </c>
      <c r="AY24" s="1">
        <v>18.6755</v>
      </c>
      <c r="AZ24" s="1">
        <v>18.931799999999999</v>
      </c>
      <c r="BA24" s="1">
        <v>19.189900000000002</v>
      </c>
      <c r="BB24" s="1">
        <v>19.448399999999999</v>
      </c>
      <c r="BC24" s="1">
        <v>19.679500000000001</v>
      </c>
      <c r="BD24" s="1">
        <v>19.921700000000001</v>
      </c>
      <c r="BE24" s="1">
        <v>20.165400000000002</v>
      </c>
      <c r="BF24" s="1">
        <v>20.402799999999999</v>
      </c>
      <c r="BG24" s="1">
        <v>20.658000000000001</v>
      </c>
      <c r="BH24" s="1">
        <v>20.912700000000001</v>
      </c>
      <c r="BI24" s="1">
        <v>21.158799999999999</v>
      </c>
      <c r="BJ24" s="1">
        <v>21.407900000000001</v>
      </c>
      <c r="BK24" s="1">
        <v>21.6585</v>
      </c>
      <c r="BL24" s="1">
        <v>21.911300000000001</v>
      </c>
      <c r="BM24" s="1">
        <v>22.1692</v>
      </c>
      <c r="BN24" s="1">
        <v>22.430299999999999</v>
      </c>
      <c r="BO24" s="1">
        <v>22.694700000000001</v>
      </c>
      <c r="BP24" s="1">
        <v>22.959499999999998</v>
      </c>
      <c r="BQ24" s="1">
        <v>23.219100000000001</v>
      </c>
      <c r="BR24" s="1">
        <v>23.471299999999999</v>
      </c>
      <c r="BS24" s="1">
        <v>23.7148</v>
      </c>
      <c r="BT24" s="1">
        <v>23.9605</v>
      </c>
      <c r="BU24" t="s">
        <v>154</v>
      </c>
    </row>
    <row r="25" spans="1:73" x14ac:dyDescent="0.3">
      <c r="A25" t="s">
        <v>87</v>
      </c>
      <c r="B25" t="s">
        <v>20</v>
      </c>
      <c r="C25" s="1">
        <v>5.7243000000000004</v>
      </c>
      <c r="D25" s="1">
        <v>5.4245999999999999</v>
      </c>
      <c r="E25" s="1">
        <v>5.7251000000000003</v>
      </c>
      <c r="F25" s="1">
        <v>5.3792999999999997</v>
      </c>
      <c r="G25" s="1">
        <v>5.8956</v>
      </c>
      <c r="H25" s="1">
        <v>6.0282</v>
      </c>
      <c r="I25" s="1">
        <v>6.0820999999999996</v>
      </c>
      <c r="J25" s="1">
        <v>6.2732000000000001</v>
      </c>
      <c r="K25" s="1">
        <v>6.3585000000000003</v>
      </c>
      <c r="L25" s="1">
        <v>6.6517999999999997</v>
      </c>
      <c r="M25" s="1">
        <v>6.8611000000000004</v>
      </c>
      <c r="N25" s="1">
        <v>6.8315000000000001</v>
      </c>
      <c r="O25" s="1">
        <v>6.9854000000000003</v>
      </c>
      <c r="P25" s="1">
        <v>7.1516000000000002</v>
      </c>
      <c r="Q25" s="1">
        <v>7.4718999999999998</v>
      </c>
      <c r="R25" s="1">
        <v>7.6670999999999996</v>
      </c>
      <c r="S25" s="1">
        <v>7.7126000000000001</v>
      </c>
      <c r="T25" s="1">
        <v>7.8078000000000003</v>
      </c>
      <c r="U25" s="1">
        <v>7.9653</v>
      </c>
      <c r="V25" s="1">
        <v>8.2707999999999995</v>
      </c>
      <c r="W25" s="1">
        <v>8.49</v>
      </c>
      <c r="X25" s="1">
        <v>9.5904000000000007</v>
      </c>
      <c r="Y25" s="1">
        <v>9.8041999999999998</v>
      </c>
      <c r="Z25" s="1">
        <v>10.1462</v>
      </c>
      <c r="AA25" s="1">
        <v>10.3963</v>
      </c>
      <c r="AB25" s="1">
        <v>10.585599999999999</v>
      </c>
      <c r="AC25" s="1">
        <v>10.9604</v>
      </c>
      <c r="AD25" s="1">
        <v>11.302899999999999</v>
      </c>
      <c r="AE25" s="1">
        <v>11.5397</v>
      </c>
      <c r="AF25" s="1">
        <v>11.9231</v>
      </c>
      <c r="AG25" s="1">
        <v>12.3056</v>
      </c>
      <c r="AH25" s="1">
        <v>12.3079</v>
      </c>
      <c r="AI25" s="1">
        <v>12.3734</v>
      </c>
      <c r="AJ25" s="1">
        <v>12.7454</v>
      </c>
      <c r="AK25" s="1">
        <v>12.8432</v>
      </c>
      <c r="AL25" s="1">
        <v>12.945399999999999</v>
      </c>
      <c r="AM25" s="1">
        <v>13.142099999999999</v>
      </c>
      <c r="AN25" s="1">
        <v>13.0258</v>
      </c>
      <c r="AO25" s="1">
        <v>13.206099999999999</v>
      </c>
      <c r="AP25" s="4">
        <v>13.6455</v>
      </c>
      <c r="AQ25" s="1">
        <v>13.8941</v>
      </c>
      <c r="AR25" s="1">
        <v>14.2014</v>
      </c>
      <c r="AS25" s="1">
        <v>14.520200000000001</v>
      </c>
      <c r="AT25" s="1">
        <v>14.826700000000001</v>
      </c>
      <c r="AU25" s="1">
        <v>15.121</v>
      </c>
      <c r="AV25" s="1">
        <v>15.422700000000001</v>
      </c>
      <c r="AW25" s="1">
        <v>15.7379</v>
      </c>
      <c r="AX25" s="1">
        <v>16.048500000000001</v>
      </c>
      <c r="AY25" s="1">
        <v>16.357299999999999</v>
      </c>
      <c r="AZ25" s="1">
        <v>16.6631</v>
      </c>
      <c r="BA25" s="1">
        <v>16.959700000000002</v>
      </c>
      <c r="BB25" s="1">
        <v>17.250299999999999</v>
      </c>
      <c r="BC25" s="1">
        <v>17.512899999999998</v>
      </c>
      <c r="BD25" s="1">
        <v>17.779299999999999</v>
      </c>
      <c r="BE25" s="1">
        <v>18.062000000000001</v>
      </c>
      <c r="BF25" s="1">
        <v>18.3522</v>
      </c>
      <c r="BG25" s="1">
        <v>18.588899999999999</v>
      </c>
      <c r="BH25" s="1">
        <v>18.809000000000001</v>
      </c>
      <c r="BI25" s="1">
        <v>19.023800000000001</v>
      </c>
      <c r="BJ25" s="1">
        <v>19.235299999999999</v>
      </c>
      <c r="BK25" s="1">
        <v>19.439699999999998</v>
      </c>
      <c r="BL25" s="1">
        <v>19.6464</v>
      </c>
      <c r="BM25" s="1">
        <v>19.854800000000001</v>
      </c>
      <c r="BN25" s="1">
        <v>20.056799999999999</v>
      </c>
      <c r="BO25" s="1">
        <v>20.256399999999999</v>
      </c>
      <c r="BP25" s="1">
        <v>20.450399999999998</v>
      </c>
      <c r="BQ25" s="1">
        <v>20.646699999999999</v>
      </c>
      <c r="BR25" s="1">
        <v>20.843399999999999</v>
      </c>
      <c r="BS25" s="1">
        <v>21.0199</v>
      </c>
      <c r="BT25" s="1">
        <v>21.193999999999999</v>
      </c>
      <c r="BU25" t="s">
        <v>155</v>
      </c>
    </row>
    <row r="26" spans="1:73" x14ac:dyDescent="0.3">
      <c r="A26" t="s">
        <v>88</v>
      </c>
      <c r="B26" t="s">
        <v>21</v>
      </c>
      <c r="C26" s="1">
        <v>10.3957</v>
      </c>
      <c r="D26" s="1">
        <v>10.485900000000001</v>
      </c>
      <c r="E26" s="1">
        <v>10.54</v>
      </c>
      <c r="F26" s="1">
        <v>10.5342</v>
      </c>
      <c r="G26" s="1">
        <v>10.5305</v>
      </c>
      <c r="H26" s="1">
        <v>10.678100000000001</v>
      </c>
      <c r="I26" s="1">
        <v>10.6342</v>
      </c>
      <c r="J26" s="1">
        <v>10.791600000000001</v>
      </c>
      <c r="K26" s="1">
        <v>10.8887</v>
      </c>
      <c r="L26" s="1">
        <v>11.0084</v>
      </c>
      <c r="M26" s="1">
        <v>11.2338</v>
      </c>
      <c r="N26" s="1">
        <v>11.2804</v>
      </c>
      <c r="O26" s="1">
        <v>11.353999999999999</v>
      </c>
      <c r="P26" s="1">
        <v>11.5008</v>
      </c>
      <c r="Q26" s="1">
        <v>11.5519</v>
      </c>
      <c r="R26" s="1">
        <v>11.517799999999999</v>
      </c>
      <c r="S26" s="1">
        <v>11.46</v>
      </c>
      <c r="T26" s="1">
        <v>11.444800000000001</v>
      </c>
      <c r="U26" s="1">
        <v>12.1288</v>
      </c>
      <c r="V26" s="1">
        <v>12.683299999999999</v>
      </c>
      <c r="W26" s="1">
        <v>12.8331</v>
      </c>
      <c r="X26" s="1">
        <v>12.867000000000001</v>
      </c>
      <c r="Y26" s="1">
        <v>12.763999999999999</v>
      </c>
      <c r="Z26" s="1">
        <v>12.6957</v>
      </c>
      <c r="AA26" s="1">
        <v>12.738899999999999</v>
      </c>
      <c r="AB26" s="1">
        <v>14.598000000000001</v>
      </c>
      <c r="AC26" s="1">
        <v>14.898899999999999</v>
      </c>
      <c r="AD26" s="1">
        <v>14.9269</v>
      </c>
      <c r="AE26" s="1">
        <v>15.316800000000001</v>
      </c>
      <c r="AF26" s="1">
        <v>15.5062</v>
      </c>
      <c r="AG26" s="1">
        <v>15.8024</v>
      </c>
      <c r="AH26" s="1">
        <v>15.836399999999999</v>
      </c>
      <c r="AI26" s="1">
        <v>15.923500000000001</v>
      </c>
      <c r="AJ26" s="1">
        <v>15.867100000000001</v>
      </c>
      <c r="AK26" s="1">
        <v>15.955399999999999</v>
      </c>
      <c r="AL26" s="1">
        <v>15.807399999999999</v>
      </c>
      <c r="AM26" s="1">
        <v>15.7052</v>
      </c>
      <c r="AN26" s="1">
        <v>15.7065</v>
      </c>
      <c r="AO26" s="1">
        <v>15.853300000000001</v>
      </c>
      <c r="AP26" s="4">
        <v>15.978899999999999</v>
      </c>
      <c r="AQ26" s="1">
        <v>16.127400000000002</v>
      </c>
      <c r="AR26" s="1">
        <v>16.2651</v>
      </c>
      <c r="AS26" s="1">
        <v>16.405799999999999</v>
      </c>
      <c r="AT26" s="1">
        <v>16.5259</v>
      </c>
      <c r="AU26" s="1">
        <v>16.627300000000002</v>
      </c>
      <c r="AV26" s="1">
        <v>16.729299999999999</v>
      </c>
      <c r="AW26" s="1">
        <v>16.837199999999999</v>
      </c>
      <c r="AX26" s="1">
        <v>16.9344</v>
      </c>
      <c r="AY26" s="1">
        <v>17.023</v>
      </c>
      <c r="AZ26" s="1">
        <v>17.1097</v>
      </c>
      <c r="BA26" s="1">
        <v>17.1843</v>
      </c>
      <c r="BB26" s="1">
        <v>17.2484</v>
      </c>
      <c r="BC26" s="1">
        <v>17.3231</v>
      </c>
      <c r="BD26" s="1">
        <v>17.411300000000001</v>
      </c>
      <c r="BE26" s="1">
        <v>17.455400000000001</v>
      </c>
      <c r="BF26" s="1">
        <v>17.479500000000002</v>
      </c>
      <c r="BG26" s="1">
        <v>17.5364</v>
      </c>
      <c r="BH26" s="1">
        <v>17.596399999999999</v>
      </c>
      <c r="BI26" s="1">
        <v>17.6645</v>
      </c>
      <c r="BJ26" s="1">
        <v>17.736799999999999</v>
      </c>
      <c r="BK26" s="1">
        <v>17.800699999999999</v>
      </c>
      <c r="BL26" s="1">
        <v>17.8644</v>
      </c>
      <c r="BM26" s="1">
        <v>17.927199999999999</v>
      </c>
      <c r="BN26" s="1">
        <v>17.982600000000001</v>
      </c>
      <c r="BO26" s="1">
        <v>18.033799999999999</v>
      </c>
      <c r="BP26" s="1">
        <v>18.078099999999999</v>
      </c>
      <c r="BQ26" s="1">
        <v>18.122</v>
      </c>
      <c r="BR26" s="1">
        <v>18.163799999999998</v>
      </c>
      <c r="BS26" s="1">
        <v>18.1859</v>
      </c>
      <c r="BT26" s="1">
        <v>18.203900000000001</v>
      </c>
      <c r="BU26" t="s">
        <v>156</v>
      </c>
    </row>
    <row r="27" spans="1:73" x14ac:dyDescent="0.3">
      <c r="A27" t="s">
        <v>89</v>
      </c>
      <c r="B27" t="s">
        <v>22</v>
      </c>
      <c r="C27" s="1">
        <v>8.5048999999999992</v>
      </c>
      <c r="D27" s="1">
        <v>8.6395999999999997</v>
      </c>
      <c r="E27" s="1">
        <v>8.7830999999999992</v>
      </c>
      <c r="F27" s="1">
        <v>8.8187999999999995</v>
      </c>
      <c r="G27" s="1">
        <v>8.8424999999999994</v>
      </c>
      <c r="H27" s="1">
        <v>8.8180999999999994</v>
      </c>
      <c r="I27" s="1">
        <v>8.9161000000000001</v>
      </c>
      <c r="J27" s="1">
        <v>9.0998000000000001</v>
      </c>
      <c r="K27" s="1">
        <v>9.1489999999999991</v>
      </c>
      <c r="L27" s="1">
        <v>9.3849</v>
      </c>
      <c r="M27" s="1">
        <v>9.4811999999999994</v>
      </c>
      <c r="N27" s="1">
        <v>9.4385999999999992</v>
      </c>
      <c r="O27" s="1">
        <v>9.6768000000000001</v>
      </c>
      <c r="P27" s="1">
        <v>10.312799999999999</v>
      </c>
      <c r="Q27" s="1">
        <v>10.7677</v>
      </c>
      <c r="R27" s="1">
        <v>11.013400000000001</v>
      </c>
      <c r="S27" s="1">
        <v>11.238300000000001</v>
      </c>
      <c r="T27" s="1">
        <v>11.330399999999999</v>
      </c>
      <c r="U27" s="1">
        <v>11.293799999999999</v>
      </c>
      <c r="V27" s="1">
        <v>11.469799999999999</v>
      </c>
      <c r="W27" s="1">
        <v>11.879099999999999</v>
      </c>
      <c r="X27" s="1">
        <v>12.3432</v>
      </c>
      <c r="Y27" s="1">
        <v>12.252000000000001</v>
      </c>
      <c r="Z27" s="1">
        <v>12.5725</v>
      </c>
      <c r="AA27" s="1">
        <v>12.822100000000001</v>
      </c>
      <c r="AB27" s="1">
        <v>13.3383</v>
      </c>
      <c r="AC27" s="1">
        <v>13.7486</v>
      </c>
      <c r="AD27" s="1">
        <v>13.818099999999999</v>
      </c>
      <c r="AE27" s="1">
        <v>14.0412</v>
      </c>
      <c r="AF27" s="1">
        <v>14.1271</v>
      </c>
      <c r="AG27" s="1">
        <v>14.041600000000001</v>
      </c>
      <c r="AH27" s="1">
        <v>14.4428</v>
      </c>
      <c r="AI27" s="1">
        <v>14.6083</v>
      </c>
      <c r="AJ27" s="1">
        <v>14.7773</v>
      </c>
      <c r="AK27" s="1">
        <v>14.934900000000001</v>
      </c>
      <c r="AL27" s="1">
        <v>14.675599999999999</v>
      </c>
      <c r="AM27" s="1">
        <v>14.5852</v>
      </c>
      <c r="AN27" s="1">
        <v>14.6988</v>
      </c>
      <c r="AO27" s="1">
        <v>14.3245</v>
      </c>
      <c r="AP27" s="4">
        <v>14.0588</v>
      </c>
      <c r="AQ27" s="1">
        <v>14.03</v>
      </c>
      <c r="AR27" s="1">
        <v>14.096500000000001</v>
      </c>
      <c r="AS27" s="1">
        <v>14.2043</v>
      </c>
      <c r="AT27" s="1">
        <v>14.3262</v>
      </c>
      <c r="AU27" s="1">
        <v>14.4598</v>
      </c>
      <c r="AV27" s="1">
        <v>14.6211</v>
      </c>
      <c r="AW27" s="1">
        <v>14.8132</v>
      </c>
      <c r="AX27" s="1">
        <v>15.016999999999999</v>
      </c>
      <c r="AY27" s="1">
        <v>15.2334</v>
      </c>
      <c r="AZ27" s="1">
        <v>15.4533</v>
      </c>
      <c r="BA27" s="1">
        <v>15.6736</v>
      </c>
      <c r="BB27" s="1">
        <v>15.8964</v>
      </c>
      <c r="BC27" s="1">
        <v>16.101700000000001</v>
      </c>
      <c r="BD27" s="1">
        <v>16.306999999999999</v>
      </c>
      <c r="BE27" s="1">
        <v>16.500499999999999</v>
      </c>
      <c r="BF27" s="1">
        <v>16.692</v>
      </c>
      <c r="BG27" s="1">
        <v>16.8644</v>
      </c>
      <c r="BH27" s="1">
        <v>17.035</v>
      </c>
      <c r="BI27" s="1">
        <v>17.2164</v>
      </c>
      <c r="BJ27" s="1">
        <v>17.3887</v>
      </c>
      <c r="BK27" s="1">
        <v>17.554300000000001</v>
      </c>
      <c r="BL27" s="1">
        <v>17.721800000000002</v>
      </c>
      <c r="BM27" s="1">
        <v>17.8904</v>
      </c>
      <c r="BN27" s="1">
        <v>18.052900000000001</v>
      </c>
      <c r="BO27" s="1">
        <v>18.213000000000001</v>
      </c>
      <c r="BP27" s="1">
        <v>18.367799999999999</v>
      </c>
      <c r="BQ27" s="1">
        <v>18.5243</v>
      </c>
      <c r="BR27" s="1">
        <v>18.680800000000001</v>
      </c>
      <c r="BS27" s="1">
        <v>18.818899999999999</v>
      </c>
      <c r="BT27" s="1">
        <v>18.9544</v>
      </c>
      <c r="BU27" t="s">
        <v>157</v>
      </c>
    </row>
    <row r="28" spans="1:73" x14ac:dyDescent="0.3">
      <c r="A28" t="s">
        <v>90</v>
      </c>
      <c r="B28" t="s">
        <v>23</v>
      </c>
      <c r="C28" s="1">
        <v>17.044799999999999</v>
      </c>
      <c r="D28" s="1">
        <v>17.873799999999999</v>
      </c>
      <c r="E28" s="1">
        <v>18.401299999999999</v>
      </c>
      <c r="F28" s="1">
        <v>20.1798</v>
      </c>
      <c r="G28" s="1">
        <v>19.383099999999999</v>
      </c>
      <c r="H28" s="1">
        <v>20.435099999999998</v>
      </c>
      <c r="I28" s="1">
        <v>20.445499999999999</v>
      </c>
      <c r="J28" s="1">
        <v>20.3066</v>
      </c>
      <c r="K28" s="1">
        <v>19.854099999999999</v>
      </c>
      <c r="L28" s="1">
        <v>19.638100000000001</v>
      </c>
      <c r="M28" s="1">
        <v>19.556799999999999</v>
      </c>
      <c r="N28" s="1">
        <v>19.770600000000002</v>
      </c>
      <c r="O28" s="1">
        <v>19.547799999999999</v>
      </c>
      <c r="P28" s="1">
        <v>19.305499999999999</v>
      </c>
      <c r="Q28" s="1">
        <v>19.545500000000001</v>
      </c>
      <c r="R28" s="1">
        <v>19.740400000000001</v>
      </c>
      <c r="S28" s="1">
        <v>20.6722</v>
      </c>
      <c r="T28" s="1">
        <v>22.231300000000001</v>
      </c>
      <c r="U28" s="1">
        <v>23.0398</v>
      </c>
      <c r="V28" s="1">
        <v>23.7637</v>
      </c>
      <c r="W28" s="1">
        <v>24.517900000000001</v>
      </c>
      <c r="X28" s="1">
        <v>24.658300000000001</v>
      </c>
      <c r="Y28" s="1">
        <v>25.322299999999998</v>
      </c>
      <c r="Z28" s="1">
        <v>26.235600000000002</v>
      </c>
      <c r="AA28" s="1">
        <v>26.528300000000002</v>
      </c>
      <c r="AB28" s="1">
        <v>26.785699999999999</v>
      </c>
      <c r="AC28" s="1">
        <v>26.408000000000001</v>
      </c>
      <c r="AD28" s="1">
        <v>26.831800000000001</v>
      </c>
      <c r="AE28" s="1">
        <v>26.8246</v>
      </c>
      <c r="AF28" s="1">
        <v>26.896799999999999</v>
      </c>
      <c r="AG28" s="1">
        <v>26.921099999999999</v>
      </c>
      <c r="AH28" s="1">
        <v>27.073</v>
      </c>
      <c r="AI28" s="1">
        <v>27.525400000000001</v>
      </c>
      <c r="AJ28" s="1">
        <v>27.588699999999999</v>
      </c>
      <c r="AK28" s="1">
        <v>27.67</v>
      </c>
      <c r="AL28" s="1">
        <v>27.283000000000001</v>
      </c>
      <c r="AM28" s="1">
        <v>27.667300000000001</v>
      </c>
      <c r="AN28" s="1">
        <v>27.413599999999999</v>
      </c>
      <c r="AO28" s="1">
        <v>27.4206</v>
      </c>
      <c r="AP28" s="4">
        <v>27.490200000000002</v>
      </c>
      <c r="AQ28" s="1">
        <v>27.796299999999999</v>
      </c>
      <c r="AR28" s="1">
        <v>28.1737</v>
      </c>
      <c r="AS28" s="1">
        <v>28.5273</v>
      </c>
      <c r="AT28" s="1">
        <v>28.811399999999999</v>
      </c>
      <c r="AU28" s="1">
        <v>29.028300000000002</v>
      </c>
      <c r="AV28" s="1">
        <v>29.217600000000001</v>
      </c>
      <c r="AW28" s="1">
        <v>29.3916</v>
      </c>
      <c r="AX28" s="1">
        <v>29.517299999999999</v>
      </c>
      <c r="AY28" s="1">
        <v>29.601900000000001</v>
      </c>
      <c r="AZ28" s="1">
        <v>29.680099999999999</v>
      </c>
      <c r="BA28" s="1">
        <v>29.739899999999999</v>
      </c>
      <c r="BB28" s="1">
        <v>29.785399999999999</v>
      </c>
      <c r="BC28" s="1">
        <v>29.789400000000001</v>
      </c>
      <c r="BD28" s="1">
        <v>29.839200000000002</v>
      </c>
      <c r="BE28" s="1">
        <v>29.900099999999998</v>
      </c>
      <c r="BF28" s="1">
        <v>29.953800000000001</v>
      </c>
      <c r="BG28" s="1">
        <v>30.043299999999999</v>
      </c>
      <c r="BH28" s="1">
        <v>30.129300000000001</v>
      </c>
      <c r="BI28" s="1">
        <v>30.240500000000001</v>
      </c>
      <c r="BJ28" s="1">
        <v>30.345099999999999</v>
      </c>
      <c r="BK28" s="1">
        <v>30.435400000000001</v>
      </c>
      <c r="BL28" s="1">
        <v>30.526499999999999</v>
      </c>
      <c r="BM28" s="1">
        <v>30.617100000000001</v>
      </c>
      <c r="BN28" s="1">
        <v>30.695</v>
      </c>
      <c r="BO28" s="1">
        <v>30.766400000000001</v>
      </c>
      <c r="BP28" s="1">
        <v>30.826799999999999</v>
      </c>
      <c r="BQ28" s="1">
        <v>30.888000000000002</v>
      </c>
      <c r="BR28" s="1">
        <v>30.947099999999999</v>
      </c>
      <c r="BS28" s="1">
        <v>30.973700000000001</v>
      </c>
      <c r="BT28" s="1">
        <v>30.994599999999998</v>
      </c>
      <c r="BU28" t="s">
        <v>158</v>
      </c>
    </row>
    <row r="29" spans="1:73" x14ac:dyDescent="0.3">
      <c r="A29" t="s">
        <v>91</v>
      </c>
      <c r="B29" t="s">
        <v>24</v>
      </c>
      <c r="C29" s="1">
        <v>15.087400000000001</v>
      </c>
      <c r="D29" s="1">
        <v>15.4878</v>
      </c>
      <c r="E29" s="1">
        <v>16.103100000000001</v>
      </c>
      <c r="F29" s="1">
        <v>17.2836</v>
      </c>
      <c r="G29" s="1">
        <v>17.9343</v>
      </c>
      <c r="H29" s="1">
        <v>18.914200000000001</v>
      </c>
      <c r="I29" s="1">
        <v>19.896000000000001</v>
      </c>
      <c r="J29" s="1">
        <v>20.543099999999999</v>
      </c>
      <c r="K29" s="1">
        <v>21.297000000000001</v>
      </c>
      <c r="L29" s="1">
        <v>21.901399999999999</v>
      </c>
      <c r="M29" s="1">
        <v>22.445499999999999</v>
      </c>
      <c r="N29" s="1">
        <v>23.197900000000001</v>
      </c>
      <c r="O29" s="1">
        <v>24.143999999999998</v>
      </c>
      <c r="P29" s="1">
        <v>25.135000000000002</v>
      </c>
      <c r="Q29" s="1">
        <v>25.8507</v>
      </c>
      <c r="R29" s="1">
        <v>26.038499999999999</v>
      </c>
      <c r="S29" s="1">
        <v>27.663399999999999</v>
      </c>
      <c r="T29" s="1">
        <v>28.8291</v>
      </c>
      <c r="U29" s="1">
        <v>29.779</v>
      </c>
      <c r="V29" s="1">
        <v>31.091100000000001</v>
      </c>
      <c r="W29" s="1">
        <v>31.991499999999998</v>
      </c>
      <c r="X29" s="1">
        <v>32.729100000000003</v>
      </c>
      <c r="Y29" s="1">
        <v>34.014699999999998</v>
      </c>
      <c r="Z29" s="1">
        <v>34.6203</v>
      </c>
      <c r="AA29" s="1">
        <v>35.680100000000003</v>
      </c>
      <c r="AB29" s="1">
        <v>36.2776</v>
      </c>
      <c r="AC29" s="1">
        <v>36.07</v>
      </c>
      <c r="AD29" s="1">
        <v>36.095199999999998</v>
      </c>
      <c r="AE29" s="1">
        <v>36.218499999999999</v>
      </c>
      <c r="AF29" s="1">
        <v>36.971400000000003</v>
      </c>
      <c r="AG29" s="1">
        <v>38.268000000000001</v>
      </c>
      <c r="AH29" s="1">
        <v>38.810400000000001</v>
      </c>
      <c r="AI29" s="1">
        <v>39.057699999999997</v>
      </c>
      <c r="AJ29" s="1">
        <v>39.156700000000001</v>
      </c>
      <c r="AK29" s="1">
        <v>39.0227</v>
      </c>
      <c r="AL29" s="1">
        <v>39.0383</v>
      </c>
      <c r="AM29" s="1">
        <v>38.7926</v>
      </c>
      <c r="AN29" s="1">
        <v>37.685499999999998</v>
      </c>
      <c r="AO29" s="1">
        <v>37.764600000000002</v>
      </c>
      <c r="AP29" s="4">
        <v>38.534700000000001</v>
      </c>
      <c r="AQ29" s="1">
        <v>38.5959</v>
      </c>
      <c r="AR29" s="1">
        <v>38.869399999999999</v>
      </c>
      <c r="AS29" s="1">
        <v>39.215200000000003</v>
      </c>
      <c r="AT29" s="1">
        <v>39.565100000000001</v>
      </c>
      <c r="AU29" s="1">
        <v>39.916600000000003</v>
      </c>
      <c r="AV29" s="1">
        <v>40.319000000000003</v>
      </c>
      <c r="AW29" s="1">
        <v>40.784399999999998</v>
      </c>
      <c r="AX29" s="1">
        <v>41.262599999999999</v>
      </c>
      <c r="AY29" s="1">
        <v>41.758800000000001</v>
      </c>
      <c r="AZ29" s="1">
        <v>42.255800000000001</v>
      </c>
      <c r="BA29" s="1">
        <v>42.7376</v>
      </c>
      <c r="BB29" s="1">
        <v>43.210500000000003</v>
      </c>
      <c r="BC29" s="1">
        <v>43.640900000000002</v>
      </c>
      <c r="BD29" s="1">
        <v>44.089799999999997</v>
      </c>
      <c r="BE29" s="1">
        <v>44.514099999999999</v>
      </c>
      <c r="BF29" s="1">
        <v>44.926499999999997</v>
      </c>
      <c r="BG29" s="1">
        <v>45.358400000000003</v>
      </c>
      <c r="BH29" s="1">
        <v>45.780200000000001</v>
      </c>
      <c r="BI29" s="1">
        <v>46.168900000000001</v>
      </c>
      <c r="BJ29" s="1">
        <v>46.552500000000002</v>
      </c>
      <c r="BK29" s="1">
        <v>46.916600000000003</v>
      </c>
      <c r="BL29" s="1">
        <v>47.284399999999998</v>
      </c>
      <c r="BM29" s="1">
        <v>47.6539</v>
      </c>
      <c r="BN29" s="1">
        <v>48.005800000000001</v>
      </c>
      <c r="BO29" s="1">
        <v>48.349899999999998</v>
      </c>
      <c r="BP29" s="1">
        <v>48.678600000000003</v>
      </c>
      <c r="BQ29" s="1">
        <v>49.0107</v>
      </c>
      <c r="BR29" s="1">
        <v>49.3414</v>
      </c>
      <c r="BS29" s="1">
        <v>49.622199999999999</v>
      </c>
      <c r="BT29" s="1">
        <v>49.895299999999999</v>
      </c>
      <c r="BU29" t="s">
        <v>159</v>
      </c>
    </row>
    <row r="30" spans="1:73" x14ac:dyDescent="0.3">
      <c r="A30" t="s">
        <v>92</v>
      </c>
      <c r="B30" t="s">
        <v>25</v>
      </c>
      <c r="C30" s="1">
        <v>30.912400000000002</v>
      </c>
      <c r="D30" s="1">
        <v>32.004899999999999</v>
      </c>
      <c r="E30" s="1">
        <v>34.432699999999997</v>
      </c>
      <c r="F30" s="1">
        <v>37.1081</v>
      </c>
      <c r="G30" s="1">
        <v>40.732100000000003</v>
      </c>
      <c r="H30" s="1">
        <v>45.881799999999998</v>
      </c>
      <c r="I30" s="1">
        <v>50.769799999999996</v>
      </c>
      <c r="J30" s="1">
        <v>55.558100000000003</v>
      </c>
      <c r="K30" s="1">
        <v>60.485399999999998</v>
      </c>
      <c r="L30" s="1">
        <v>66.896600000000007</v>
      </c>
      <c r="M30" s="1">
        <v>72.731300000000005</v>
      </c>
      <c r="N30" s="1">
        <v>78.062399999999997</v>
      </c>
      <c r="O30" s="1">
        <v>83.903499999999994</v>
      </c>
      <c r="P30" s="1">
        <v>90.010499999999993</v>
      </c>
      <c r="Q30" s="1">
        <v>95.539500000000004</v>
      </c>
      <c r="R30" s="1">
        <v>102.908</v>
      </c>
      <c r="S30" s="1">
        <v>107.0872</v>
      </c>
      <c r="T30" s="1">
        <v>110.1086</v>
      </c>
      <c r="U30" s="1">
        <v>113.7717</v>
      </c>
      <c r="V30" s="1">
        <v>117.4845</v>
      </c>
      <c r="W30" s="1">
        <v>119.58029999999999</v>
      </c>
      <c r="X30" s="1">
        <v>122.1808</v>
      </c>
      <c r="Y30" s="1">
        <v>125.1737</v>
      </c>
      <c r="Z30" s="1">
        <v>127.8262</v>
      </c>
      <c r="AA30" s="1">
        <v>129.51939999999999</v>
      </c>
      <c r="AB30" s="1">
        <v>131.6883</v>
      </c>
      <c r="AC30" s="1">
        <v>134.43260000000001</v>
      </c>
      <c r="AD30" s="1">
        <v>138.10210000000001</v>
      </c>
      <c r="AE30" s="1">
        <v>143.14619999999999</v>
      </c>
      <c r="AF30" s="1">
        <v>150.06780000000001</v>
      </c>
      <c r="AG30" s="1">
        <v>157.452</v>
      </c>
      <c r="AH30" s="1">
        <v>164.5181</v>
      </c>
      <c r="AI30" s="1">
        <v>170.0213</v>
      </c>
      <c r="AJ30" s="1">
        <v>172.5566</v>
      </c>
      <c r="AK30" s="1">
        <v>172.1918</v>
      </c>
      <c r="AL30" s="1">
        <v>173.4127</v>
      </c>
      <c r="AM30" s="1">
        <v>172.91810000000001</v>
      </c>
      <c r="AN30" s="1">
        <v>173.3261</v>
      </c>
      <c r="AO30" s="1">
        <v>174.57400000000001</v>
      </c>
      <c r="AP30" s="4">
        <v>176.17910000000001</v>
      </c>
      <c r="AQ30" s="1">
        <v>179.18709999999999</v>
      </c>
      <c r="AR30" s="1">
        <v>182.64009999999999</v>
      </c>
      <c r="AS30" s="1">
        <v>186.51939999999999</v>
      </c>
      <c r="AT30" s="1">
        <v>190.75280000000001</v>
      </c>
      <c r="AU30" s="1">
        <v>195.18539999999999</v>
      </c>
      <c r="AV30" s="1">
        <v>199.85570000000001</v>
      </c>
      <c r="AW30" s="1">
        <v>204.77430000000001</v>
      </c>
      <c r="AX30" s="1">
        <v>209.98089999999999</v>
      </c>
      <c r="AY30" s="1">
        <v>215.48439999999999</v>
      </c>
      <c r="AZ30" s="1">
        <v>221.1208</v>
      </c>
      <c r="BA30" s="1">
        <v>226.86019999999999</v>
      </c>
      <c r="BB30" s="1">
        <v>232.72309999999999</v>
      </c>
      <c r="BC30" s="1">
        <v>238.54300000000001</v>
      </c>
      <c r="BD30" s="1">
        <v>244.29130000000001</v>
      </c>
      <c r="BE30" s="1">
        <v>249.7627</v>
      </c>
      <c r="BF30" s="1">
        <v>254.96090000000001</v>
      </c>
      <c r="BG30" s="1">
        <v>259.60320000000002</v>
      </c>
      <c r="BH30" s="1">
        <v>264.07839999999999</v>
      </c>
      <c r="BI30" s="1">
        <v>268.51990000000001</v>
      </c>
      <c r="BJ30" s="1">
        <v>273.03590000000003</v>
      </c>
      <c r="BK30" s="1">
        <v>277.5677</v>
      </c>
      <c r="BL30" s="1">
        <v>282.11779999999999</v>
      </c>
      <c r="BM30" s="1">
        <v>286.69040000000001</v>
      </c>
      <c r="BN30" s="1">
        <v>291.28750000000002</v>
      </c>
      <c r="BO30" s="1">
        <v>295.91649999999998</v>
      </c>
      <c r="BP30" s="1">
        <v>300.55250000000001</v>
      </c>
      <c r="BQ30" s="1">
        <v>305.2011</v>
      </c>
      <c r="BR30" s="1">
        <v>309.87049999999999</v>
      </c>
      <c r="BS30" s="1">
        <v>314.78179999999998</v>
      </c>
      <c r="BT30" s="1">
        <v>319.71170000000001</v>
      </c>
      <c r="BU30" t="s">
        <v>160</v>
      </c>
    </row>
    <row r="31" spans="1:73" x14ac:dyDescent="0.3">
      <c r="A31" t="s">
        <v>93</v>
      </c>
      <c r="B31" t="s">
        <v>26</v>
      </c>
      <c r="C31" s="1">
        <v>41.099699999999999</v>
      </c>
      <c r="D31" s="1">
        <v>41.621299999999998</v>
      </c>
      <c r="E31" s="1">
        <v>42.241100000000003</v>
      </c>
      <c r="F31" s="1">
        <v>43.9024</v>
      </c>
      <c r="G31" s="1">
        <v>46.109200000000001</v>
      </c>
      <c r="H31" s="1">
        <v>48.369900000000001</v>
      </c>
      <c r="I31" s="1">
        <v>50.5428</v>
      </c>
      <c r="J31" s="1">
        <v>52.419400000000003</v>
      </c>
      <c r="K31" s="1">
        <v>53.949199999999998</v>
      </c>
      <c r="L31" s="1">
        <v>55.860799999999998</v>
      </c>
      <c r="M31" s="1">
        <v>57.7376</v>
      </c>
      <c r="N31" s="1">
        <v>59.769199999999998</v>
      </c>
      <c r="O31" s="1">
        <v>62.357799999999997</v>
      </c>
      <c r="P31" s="1">
        <v>64.560299999999998</v>
      </c>
      <c r="Q31" s="1">
        <v>66.7483</v>
      </c>
      <c r="R31" s="1">
        <v>69.498000000000005</v>
      </c>
      <c r="S31" s="1">
        <v>71.870699999999999</v>
      </c>
      <c r="T31" s="1">
        <v>74.122399999999999</v>
      </c>
      <c r="U31" s="1">
        <v>76.595600000000005</v>
      </c>
      <c r="V31" s="1">
        <v>78.957499999999996</v>
      </c>
      <c r="W31" s="1">
        <v>81.020099999999999</v>
      </c>
      <c r="X31" s="1">
        <v>82.893699999999995</v>
      </c>
      <c r="Y31" s="1">
        <v>84.458100000000002</v>
      </c>
      <c r="Z31" s="1">
        <v>85.670199999999994</v>
      </c>
      <c r="AA31" s="1">
        <v>86.734300000000005</v>
      </c>
      <c r="AB31" s="1">
        <v>87.613699999999994</v>
      </c>
      <c r="AC31" s="1">
        <v>88.706900000000005</v>
      </c>
      <c r="AD31" s="1">
        <v>90.035399999999996</v>
      </c>
      <c r="AE31" s="1">
        <v>91.277100000000004</v>
      </c>
      <c r="AF31" s="1">
        <v>93.416600000000003</v>
      </c>
      <c r="AG31" s="1">
        <v>95.860200000000006</v>
      </c>
      <c r="AH31" s="1">
        <v>97.882300000000001</v>
      </c>
      <c r="AI31" s="1">
        <v>99.047300000000007</v>
      </c>
      <c r="AJ31" s="1">
        <v>99.418800000000005</v>
      </c>
      <c r="AK31" s="1">
        <v>98.956000000000003</v>
      </c>
      <c r="AL31" s="1">
        <v>98.685299999999998</v>
      </c>
      <c r="AM31" s="1">
        <v>98.331699999999998</v>
      </c>
      <c r="AN31" s="1">
        <v>98.071299999999994</v>
      </c>
      <c r="AO31" s="1">
        <v>97.987399999999994</v>
      </c>
      <c r="AP31" s="4">
        <v>98.319800000000001</v>
      </c>
      <c r="AQ31" s="1">
        <v>99.0715</v>
      </c>
      <c r="AR31" s="1">
        <v>100.2332</v>
      </c>
      <c r="AS31" s="1">
        <v>101.5526</v>
      </c>
      <c r="AT31" s="1">
        <v>102.83580000000001</v>
      </c>
      <c r="AU31" s="1">
        <v>104.0868</v>
      </c>
      <c r="AV31" s="1">
        <v>105.4265</v>
      </c>
      <c r="AW31" s="1">
        <v>106.87860000000001</v>
      </c>
      <c r="AX31" s="1">
        <v>108.333</v>
      </c>
      <c r="AY31" s="1">
        <v>109.7941</v>
      </c>
      <c r="AZ31" s="1">
        <v>111.2503</v>
      </c>
      <c r="BA31" s="1">
        <v>112.6717</v>
      </c>
      <c r="BB31" s="1">
        <v>114.07470000000001</v>
      </c>
      <c r="BC31" s="1">
        <v>115.4479</v>
      </c>
      <c r="BD31" s="1">
        <v>116.8901</v>
      </c>
      <c r="BE31" s="1">
        <v>118.3048</v>
      </c>
      <c r="BF31" s="1">
        <v>119.6694</v>
      </c>
      <c r="BG31" s="1">
        <v>120.88639999999999</v>
      </c>
      <c r="BH31" s="1">
        <v>122.02849999999999</v>
      </c>
      <c r="BI31" s="1">
        <v>123.1237</v>
      </c>
      <c r="BJ31" s="1">
        <v>124.1704</v>
      </c>
      <c r="BK31" s="1">
        <v>125.1688</v>
      </c>
      <c r="BL31" s="1">
        <v>126.1793</v>
      </c>
      <c r="BM31" s="1">
        <v>127.1968</v>
      </c>
      <c r="BN31" s="1">
        <v>128.17150000000001</v>
      </c>
      <c r="BO31" s="1">
        <v>129.12819999999999</v>
      </c>
      <c r="BP31" s="1">
        <v>130.048</v>
      </c>
      <c r="BQ31" s="1">
        <v>130.97929999999999</v>
      </c>
      <c r="BR31" s="1">
        <v>131.90960000000001</v>
      </c>
      <c r="BS31" s="1">
        <v>132.71080000000001</v>
      </c>
      <c r="BT31" s="1">
        <v>133.49440000000001</v>
      </c>
      <c r="BU31" t="s">
        <v>161</v>
      </c>
    </row>
    <row r="32" spans="1:73" x14ac:dyDescent="0.3">
      <c r="A32" t="s">
        <v>94</v>
      </c>
      <c r="B32" t="s">
        <v>27</v>
      </c>
      <c r="C32" s="1">
        <v>594.49180000000001</v>
      </c>
      <c r="D32" s="1">
        <v>603.05960000000005</v>
      </c>
      <c r="E32" s="1">
        <v>610.06259999999997</v>
      </c>
      <c r="F32" s="1">
        <v>623.26909999999998</v>
      </c>
      <c r="G32" s="1">
        <v>641.04859999999996</v>
      </c>
      <c r="H32" s="1">
        <v>654.21169999999995</v>
      </c>
      <c r="I32" s="1">
        <v>672.26959999999997</v>
      </c>
      <c r="J32" s="1">
        <v>690.79880000000003</v>
      </c>
      <c r="K32" s="1">
        <v>712.22460000000001</v>
      </c>
      <c r="L32" s="1">
        <v>734.42719999999997</v>
      </c>
      <c r="M32" s="1">
        <v>758.60730000000001</v>
      </c>
      <c r="N32" s="1">
        <v>779.7115</v>
      </c>
      <c r="O32" s="1">
        <v>800.2423</v>
      </c>
      <c r="P32" s="1">
        <v>818.24080000000004</v>
      </c>
      <c r="Q32" s="1">
        <v>829.39710000000002</v>
      </c>
      <c r="R32" s="1">
        <v>838.51070000000004</v>
      </c>
      <c r="S32" s="1">
        <v>851.28920000000005</v>
      </c>
      <c r="T32" s="1">
        <v>866.49620000000004</v>
      </c>
      <c r="U32" s="1">
        <v>880.57719999999995</v>
      </c>
      <c r="V32" s="1">
        <v>892.57230000000004</v>
      </c>
      <c r="W32" s="1">
        <v>907.86789999999996</v>
      </c>
      <c r="X32" s="1">
        <v>924.51679999999999</v>
      </c>
      <c r="Y32" s="1">
        <v>945.88940000000002</v>
      </c>
      <c r="Z32" s="1">
        <v>966.58370000000002</v>
      </c>
      <c r="AA32" s="1">
        <v>986.88340000000005</v>
      </c>
      <c r="AB32" s="1">
        <v>1005.7133</v>
      </c>
      <c r="AC32" s="1">
        <v>1030.7277999999999</v>
      </c>
      <c r="AD32" s="1">
        <v>1057.0346999999999</v>
      </c>
      <c r="AE32" s="1">
        <v>1080.9372000000001</v>
      </c>
      <c r="AF32" s="1">
        <v>1111.7425000000001</v>
      </c>
      <c r="AG32" s="1">
        <v>1145.3073999999999</v>
      </c>
      <c r="AH32" s="1">
        <v>1172.6822999999999</v>
      </c>
      <c r="AI32" s="1">
        <v>1185.5944999999999</v>
      </c>
      <c r="AJ32" s="1">
        <v>1197.6030000000001</v>
      </c>
      <c r="AK32" s="1">
        <v>1215.7571</v>
      </c>
      <c r="AL32" s="1">
        <v>1236.8869999999999</v>
      </c>
      <c r="AM32" s="1">
        <v>1272.1992</v>
      </c>
      <c r="AN32" s="1">
        <v>1283.6913999999999</v>
      </c>
      <c r="AO32" s="1">
        <v>1296.8861999999999</v>
      </c>
      <c r="AP32" s="4">
        <v>1318.7242000000001</v>
      </c>
      <c r="AQ32" s="1">
        <v>1340.8964000000001</v>
      </c>
      <c r="AR32" s="1">
        <v>1363.6905999999999</v>
      </c>
      <c r="AS32" s="1">
        <v>1387.1754000000001</v>
      </c>
      <c r="AT32" s="1">
        <v>1410.9848999999999</v>
      </c>
      <c r="AU32" s="1">
        <v>1434.1261</v>
      </c>
      <c r="AV32" s="1">
        <v>1457.0246</v>
      </c>
      <c r="AW32" s="1">
        <v>1479.8783000000001</v>
      </c>
      <c r="AX32" s="1">
        <v>1503.0723</v>
      </c>
      <c r="AY32" s="1">
        <v>1526.7461000000001</v>
      </c>
      <c r="AZ32" s="1">
        <v>1549.9889000000001</v>
      </c>
      <c r="BA32" s="1">
        <v>1573.0672999999999</v>
      </c>
      <c r="BB32" s="1">
        <v>1596.0174999999999</v>
      </c>
      <c r="BC32" s="1">
        <v>1618.2197000000001</v>
      </c>
      <c r="BD32" s="1">
        <v>1639.5549000000001</v>
      </c>
      <c r="BE32" s="1">
        <v>1660.4247</v>
      </c>
      <c r="BF32" s="1">
        <v>1681.2058</v>
      </c>
      <c r="BG32" s="1">
        <v>1701.7657999999999</v>
      </c>
      <c r="BH32" s="1">
        <v>1722.5705</v>
      </c>
      <c r="BI32" s="1">
        <v>1742.8712</v>
      </c>
      <c r="BJ32" s="1">
        <v>1762.4114999999999</v>
      </c>
      <c r="BK32" s="1">
        <v>1781.8018</v>
      </c>
      <c r="BL32" s="1">
        <v>1801.0598</v>
      </c>
      <c r="BM32" s="1">
        <v>1820.212</v>
      </c>
      <c r="BN32" s="1">
        <v>1839.2696000000001</v>
      </c>
      <c r="BO32" s="1">
        <v>1858.2719999999999</v>
      </c>
      <c r="BP32" s="1">
        <v>1877.0594000000001</v>
      </c>
      <c r="BQ32" s="1">
        <v>1895.6631</v>
      </c>
      <c r="BR32" s="1">
        <v>1914.1335999999999</v>
      </c>
      <c r="BS32" s="1">
        <v>1933.8313000000001</v>
      </c>
      <c r="BT32" s="1">
        <v>1953.3704</v>
      </c>
      <c r="BU32" t="s">
        <v>162</v>
      </c>
    </row>
    <row r="33" spans="1:73" x14ac:dyDescent="0.3">
      <c r="A33" t="s">
        <v>95</v>
      </c>
      <c r="B33" t="s">
        <v>28</v>
      </c>
      <c r="C33" s="1">
        <v>13.212999999999999</v>
      </c>
      <c r="D33" s="1">
        <v>14.1083</v>
      </c>
      <c r="E33" s="1">
        <v>14.434900000000001</v>
      </c>
      <c r="F33" s="1">
        <v>14.8226</v>
      </c>
      <c r="G33" s="1">
        <v>15.115600000000001</v>
      </c>
      <c r="H33" s="1">
        <v>14.853300000000001</v>
      </c>
      <c r="I33" s="1">
        <v>15.156700000000001</v>
      </c>
      <c r="J33" s="1">
        <v>15.284800000000001</v>
      </c>
      <c r="K33" s="1">
        <v>15.2811</v>
      </c>
      <c r="L33" s="1">
        <v>15.1995</v>
      </c>
      <c r="M33" s="1">
        <v>15.1374</v>
      </c>
      <c r="N33" s="1">
        <v>15.257400000000001</v>
      </c>
      <c r="O33" s="1">
        <v>15.1668</v>
      </c>
      <c r="P33" s="1">
        <v>15.4627</v>
      </c>
      <c r="Q33" s="1">
        <v>15.795</v>
      </c>
      <c r="R33" s="1">
        <v>15.870200000000001</v>
      </c>
      <c r="S33" s="1">
        <v>15.9512</v>
      </c>
      <c r="T33" s="1">
        <v>16.2897</v>
      </c>
      <c r="U33" s="1">
        <v>16.4741</v>
      </c>
      <c r="V33" s="1">
        <v>16.929600000000001</v>
      </c>
      <c r="W33" s="1">
        <v>17.831099999999999</v>
      </c>
      <c r="X33" s="1">
        <v>17.963799999999999</v>
      </c>
      <c r="Y33" s="1">
        <v>18.445599999999999</v>
      </c>
      <c r="Z33" s="1">
        <v>18.512799999999999</v>
      </c>
      <c r="AA33" s="1">
        <v>18.687999999999999</v>
      </c>
      <c r="AB33" s="1">
        <v>18.564599999999999</v>
      </c>
      <c r="AC33" s="1">
        <v>18.778300000000002</v>
      </c>
      <c r="AD33" s="1">
        <v>18.9116</v>
      </c>
      <c r="AE33" s="1">
        <v>19.296900000000001</v>
      </c>
      <c r="AF33" s="1">
        <v>19.354800000000001</v>
      </c>
      <c r="AG33" s="1">
        <v>19.557300000000001</v>
      </c>
      <c r="AH33" s="1">
        <v>19.8416</v>
      </c>
      <c r="AI33" s="1">
        <v>20.017499999999998</v>
      </c>
      <c r="AJ33" s="1">
        <v>20.130600000000001</v>
      </c>
      <c r="AK33" s="1">
        <v>20.153600000000001</v>
      </c>
      <c r="AL33" s="1">
        <v>19.863199999999999</v>
      </c>
      <c r="AM33" s="1">
        <v>19.809000000000001</v>
      </c>
      <c r="AN33" s="1">
        <v>19.724699999999999</v>
      </c>
      <c r="AO33" s="1">
        <v>19.656600000000001</v>
      </c>
      <c r="AP33" s="4">
        <v>19.665199999999999</v>
      </c>
      <c r="AQ33" s="1">
        <v>19.766300000000001</v>
      </c>
      <c r="AR33" s="1">
        <v>19.952999999999999</v>
      </c>
      <c r="AS33" s="1">
        <v>20.156199999999998</v>
      </c>
      <c r="AT33" s="1">
        <v>20.342700000000001</v>
      </c>
      <c r="AU33" s="1">
        <v>20.513100000000001</v>
      </c>
      <c r="AV33" s="1">
        <v>20.694299999999998</v>
      </c>
      <c r="AW33" s="1">
        <v>20.893799999999999</v>
      </c>
      <c r="AX33" s="1">
        <v>21.0871</v>
      </c>
      <c r="AY33" s="1">
        <v>21.277899999999999</v>
      </c>
      <c r="AZ33" s="1">
        <v>21.468800000000002</v>
      </c>
      <c r="BA33" s="1">
        <v>21.6511</v>
      </c>
      <c r="BB33" s="1">
        <v>21.827100000000002</v>
      </c>
      <c r="BC33" s="1">
        <v>22.007000000000001</v>
      </c>
      <c r="BD33" s="1">
        <v>22.2287</v>
      </c>
      <c r="BE33" s="1">
        <v>22.4604</v>
      </c>
      <c r="BF33" s="1">
        <v>22.689699999999998</v>
      </c>
      <c r="BG33" s="1">
        <v>22.867999999999999</v>
      </c>
      <c r="BH33" s="1">
        <v>23.0364</v>
      </c>
      <c r="BI33" s="1">
        <v>23.201799999999999</v>
      </c>
      <c r="BJ33" s="1">
        <v>23.359000000000002</v>
      </c>
      <c r="BK33" s="1">
        <v>23.5059</v>
      </c>
      <c r="BL33" s="1">
        <v>23.654199999999999</v>
      </c>
      <c r="BM33" s="1">
        <v>23.802700000000002</v>
      </c>
      <c r="BN33" s="1">
        <v>23.9419</v>
      </c>
      <c r="BO33" s="1">
        <v>24.076699999999999</v>
      </c>
      <c r="BP33" s="1">
        <v>24.203399999999998</v>
      </c>
      <c r="BQ33" s="1">
        <v>24.331299999999999</v>
      </c>
      <c r="BR33" s="1">
        <v>24.458200000000001</v>
      </c>
      <c r="BS33" s="1">
        <v>24.559799999999999</v>
      </c>
      <c r="BT33" s="1">
        <v>24.657299999999999</v>
      </c>
      <c r="BU33" t="s">
        <v>163</v>
      </c>
    </row>
    <row r="34" spans="1:73" x14ac:dyDescent="0.3">
      <c r="A34" t="s">
        <v>96</v>
      </c>
      <c r="B34" t="s">
        <v>29</v>
      </c>
      <c r="C34" s="1">
        <v>47.339300000000001</v>
      </c>
      <c r="D34" s="1">
        <v>48.55</v>
      </c>
      <c r="E34" s="1">
        <v>50.867600000000003</v>
      </c>
      <c r="F34" s="1">
        <v>53.990699999999997</v>
      </c>
      <c r="G34" s="1">
        <v>58.145800000000001</v>
      </c>
      <c r="H34" s="1">
        <v>61.149099999999997</v>
      </c>
      <c r="I34" s="1">
        <v>64.406599999999997</v>
      </c>
      <c r="J34" s="1">
        <v>67.820700000000002</v>
      </c>
      <c r="K34" s="1">
        <v>70.864999999999995</v>
      </c>
      <c r="L34" s="1">
        <v>73.968100000000007</v>
      </c>
      <c r="M34" s="1">
        <v>76.287199999999999</v>
      </c>
      <c r="N34" s="1">
        <v>79.039199999999994</v>
      </c>
      <c r="O34" s="1">
        <v>81.525800000000004</v>
      </c>
      <c r="P34" s="1">
        <v>84.396500000000003</v>
      </c>
      <c r="Q34" s="1">
        <v>87.9773</v>
      </c>
      <c r="R34" s="1">
        <v>91.350999999999999</v>
      </c>
      <c r="S34" s="1">
        <v>93.890100000000004</v>
      </c>
      <c r="T34" s="1">
        <v>96.157300000000006</v>
      </c>
      <c r="U34" s="1">
        <v>97.895700000000005</v>
      </c>
      <c r="V34" s="1">
        <v>100.0996</v>
      </c>
      <c r="W34" s="1">
        <v>102.1061</v>
      </c>
      <c r="X34" s="1">
        <v>103.9834</v>
      </c>
      <c r="Y34" s="1">
        <v>106.6189</v>
      </c>
      <c r="Z34" s="1">
        <v>109.22880000000001</v>
      </c>
      <c r="AA34" s="1">
        <v>111.5431</v>
      </c>
      <c r="AB34" s="1">
        <v>113.6092</v>
      </c>
      <c r="AC34" s="1">
        <v>115.8231</v>
      </c>
      <c r="AD34" s="1">
        <v>118.405</v>
      </c>
      <c r="AE34" s="1">
        <v>121.1544</v>
      </c>
      <c r="AF34" s="1">
        <v>125.2647</v>
      </c>
      <c r="AG34" s="1">
        <v>128.42410000000001</v>
      </c>
      <c r="AH34" s="1">
        <v>131.82329999999999</v>
      </c>
      <c r="AI34" s="1">
        <v>134.69040000000001</v>
      </c>
      <c r="AJ34" s="1">
        <v>136.30789999999999</v>
      </c>
      <c r="AK34" s="1">
        <v>137.2287</v>
      </c>
      <c r="AL34" s="1">
        <v>138.3554</v>
      </c>
      <c r="AM34" s="1">
        <v>139.23519999999999</v>
      </c>
      <c r="AN34" s="1">
        <v>140.76900000000001</v>
      </c>
      <c r="AO34" s="1">
        <v>142.44309999999999</v>
      </c>
      <c r="AP34" s="4">
        <v>145.04490000000001</v>
      </c>
      <c r="AQ34" s="1">
        <v>147.23929999999999</v>
      </c>
      <c r="AR34" s="1">
        <v>149.18190000000001</v>
      </c>
      <c r="AS34" s="1">
        <v>151.1558</v>
      </c>
      <c r="AT34" s="1">
        <v>153.4205</v>
      </c>
      <c r="AU34" s="1">
        <v>155.7081</v>
      </c>
      <c r="AV34" s="1">
        <v>158.0292</v>
      </c>
      <c r="AW34" s="1">
        <v>160.55840000000001</v>
      </c>
      <c r="AX34" s="1">
        <v>163.03370000000001</v>
      </c>
      <c r="AY34" s="1">
        <v>165.3092</v>
      </c>
      <c r="AZ34" s="1">
        <v>167.7252</v>
      </c>
      <c r="BA34" s="1">
        <v>170.17769999999999</v>
      </c>
      <c r="BB34" s="1">
        <v>172.5412</v>
      </c>
      <c r="BC34" s="1">
        <v>174.93119999999999</v>
      </c>
      <c r="BD34" s="1">
        <v>177.41130000000001</v>
      </c>
      <c r="BE34" s="1">
        <v>179.86009999999999</v>
      </c>
      <c r="BF34" s="1">
        <v>182.24979999999999</v>
      </c>
      <c r="BG34" s="1">
        <v>184.4254</v>
      </c>
      <c r="BH34" s="1">
        <v>186.5232</v>
      </c>
      <c r="BI34" s="1">
        <v>188.63679999999999</v>
      </c>
      <c r="BJ34" s="1">
        <v>190.76580000000001</v>
      </c>
      <c r="BK34" s="1">
        <v>192.91210000000001</v>
      </c>
      <c r="BL34" s="1">
        <v>195.07509999999999</v>
      </c>
      <c r="BM34" s="1">
        <v>197.27760000000001</v>
      </c>
      <c r="BN34" s="1">
        <v>199.48670000000001</v>
      </c>
      <c r="BO34" s="1">
        <v>201.72239999999999</v>
      </c>
      <c r="BP34" s="1">
        <v>203.96260000000001</v>
      </c>
      <c r="BQ34" s="1">
        <v>206.124</v>
      </c>
      <c r="BR34" s="1">
        <v>208.26910000000001</v>
      </c>
      <c r="BS34" s="1">
        <v>210.22139999999999</v>
      </c>
      <c r="BT34" s="1">
        <v>212.15629999999999</v>
      </c>
      <c r="BU34" t="s">
        <v>164</v>
      </c>
    </row>
    <row r="35" spans="1:73" x14ac:dyDescent="0.3">
      <c r="A35" t="s">
        <v>97</v>
      </c>
      <c r="B35" t="s">
        <v>30</v>
      </c>
      <c r="C35" s="1">
        <v>38.7547</v>
      </c>
      <c r="D35" s="1">
        <v>38.977600000000002</v>
      </c>
      <c r="E35" s="1">
        <v>39.176299999999998</v>
      </c>
      <c r="F35" s="1">
        <v>39.460299999999997</v>
      </c>
      <c r="G35" s="1">
        <v>39.5593</v>
      </c>
      <c r="H35" s="1">
        <v>39.426600000000001</v>
      </c>
      <c r="I35" s="1">
        <v>39.933399999999999</v>
      </c>
      <c r="J35" s="1">
        <v>39.930900000000001</v>
      </c>
      <c r="K35" s="1">
        <v>39.867600000000003</v>
      </c>
      <c r="L35" s="1">
        <v>40.101399999999998</v>
      </c>
      <c r="M35" s="1">
        <v>40.572899999999997</v>
      </c>
      <c r="N35" s="1">
        <v>40.621200000000002</v>
      </c>
      <c r="O35" s="1">
        <v>41.226500000000001</v>
      </c>
      <c r="P35" s="1">
        <v>41.084600000000002</v>
      </c>
      <c r="Q35" s="1">
        <v>41.318199999999997</v>
      </c>
      <c r="R35" s="1">
        <v>41.617600000000003</v>
      </c>
      <c r="S35" s="1">
        <v>42.23</v>
      </c>
      <c r="T35" s="1">
        <v>43.639899999999997</v>
      </c>
      <c r="U35" s="1">
        <v>44.222900000000003</v>
      </c>
      <c r="V35" s="1">
        <v>44.694299999999998</v>
      </c>
      <c r="W35" s="1">
        <v>45.500399999999999</v>
      </c>
      <c r="X35" s="1">
        <v>45.583100000000002</v>
      </c>
      <c r="Y35" s="1">
        <v>45.773000000000003</v>
      </c>
      <c r="Z35" s="1">
        <v>46.041200000000003</v>
      </c>
      <c r="AA35" s="1">
        <v>46.093400000000003</v>
      </c>
      <c r="AB35" s="1">
        <v>46.7301</v>
      </c>
      <c r="AC35" s="1">
        <v>46.294600000000003</v>
      </c>
      <c r="AD35" s="1">
        <v>46.216099999999997</v>
      </c>
      <c r="AE35" s="1">
        <v>46.377099999999999</v>
      </c>
      <c r="AF35" s="1">
        <v>47.033000000000001</v>
      </c>
      <c r="AG35" s="1">
        <v>48.014099999999999</v>
      </c>
      <c r="AH35" s="1">
        <v>48.307899999999997</v>
      </c>
      <c r="AI35" s="1">
        <v>48.432099999999998</v>
      </c>
      <c r="AJ35" s="1">
        <v>50.246000000000002</v>
      </c>
      <c r="AK35" s="1">
        <v>50.080300000000001</v>
      </c>
      <c r="AL35" s="1">
        <v>49.609400000000001</v>
      </c>
      <c r="AM35" s="1">
        <v>49.096299999999999</v>
      </c>
      <c r="AN35" s="1">
        <v>48.979399999999998</v>
      </c>
      <c r="AO35" s="1">
        <v>49.018900000000002</v>
      </c>
      <c r="AP35" s="4">
        <v>48.838700000000003</v>
      </c>
      <c r="AQ35" s="1">
        <v>49.156599999999997</v>
      </c>
      <c r="AR35" s="1">
        <v>49.684899999999999</v>
      </c>
      <c r="AS35" s="1">
        <v>50.252600000000001</v>
      </c>
      <c r="AT35" s="1">
        <v>50.776899999999998</v>
      </c>
      <c r="AU35" s="1">
        <v>51.259399999999999</v>
      </c>
      <c r="AV35" s="1">
        <v>51.767200000000003</v>
      </c>
      <c r="AW35" s="1">
        <v>52.319499999999998</v>
      </c>
      <c r="AX35" s="1">
        <v>52.8551</v>
      </c>
      <c r="AY35" s="1">
        <v>53.383499999999998</v>
      </c>
      <c r="AZ35" s="1">
        <v>53.9026</v>
      </c>
      <c r="BA35" s="1">
        <v>54.390599999999999</v>
      </c>
      <c r="BB35" s="1">
        <v>54.860199999999999</v>
      </c>
      <c r="BC35" s="1">
        <v>55.358400000000003</v>
      </c>
      <c r="BD35" s="1">
        <v>55.9071</v>
      </c>
      <c r="BE35" s="1">
        <v>56.469299999999997</v>
      </c>
      <c r="BF35" s="1">
        <v>57.016199999999998</v>
      </c>
      <c r="BG35" s="1">
        <v>57.502299999999998</v>
      </c>
      <c r="BH35" s="1">
        <v>57.953200000000002</v>
      </c>
      <c r="BI35" s="1">
        <v>58.386899999999997</v>
      </c>
      <c r="BJ35" s="1">
        <v>58.797699999999999</v>
      </c>
      <c r="BK35" s="1">
        <v>59.1828</v>
      </c>
      <c r="BL35" s="1">
        <v>59.571399999999997</v>
      </c>
      <c r="BM35" s="1">
        <v>59.961100000000002</v>
      </c>
      <c r="BN35" s="1">
        <v>60.3277</v>
      </c>
      <c r="BO35" s="1">
        <v>60.683300000000003</v>
      </c>
      <c r="BP35" s="1">
        <v>61.018700000000003</v>
      </c>
      <c r="BQ35" s="1">
        <v>61.357300000000002</v>
      </c>
      <c r="BR35" s="1">
        <v>61.693399999999997</v>
      </c>
      <c r="BS35" s="1">
        <v>61.966099999999997</v>
      </c>
      <c r="BT35" s="1">
        <v>62.228499999999997</v>
      </c>
      <c r="BU35" t="s">
        <v>165</v>
      </c>
    </row>
    <row r="36" spans="1:73" x14ac:dyDescent="0.3">
      <c r="A36" t="s">
        <v>98</v>
      </c>
      <c r="B36" t="s">
        <v>31</v>
      </c>
      <c r="C36" s="1">
        <v>9.7044999999999995</v>
      </c>
      <c r="D36" s="1">
        <v>10.029299999999999</v>
      </c>
      <c r="E36" s="1">
        <v>10.198499999999999</v>
      </c>
      <c r="F36" s="1">
        <v>10.557</v>
      </c>
      <c r="G36" s="1">
        <v>10.6105</v>
      </c>
      <c r="H36" s="1">
        <v>10.7448</v>
      </c>
      <c r="I36" s="1">
        <v>10.8446</v>
      </c>
      <c r="J36" s="1">
        <v>10.968</v>
      </c>
      <c r="K36" s="1">
        <v>10.992900000000001</v>
      </c>
      <c r="L36" s="1">
        <v>11.088200000000001</v>
      </c>
      <c r="M36" s="1">
        <v>10.869400000000001</v>
      </c>
      <c r="N36" s="1">
        <v>10.831</v>
      </c>
      <c r="O36" s="1">
        <v>10.851100000000001</v>
      </c>
      <c r="P36" s="1">
        <v>10.9634</v>
      </c>
      <c r="Q36" s="1">
        <v>11.182600000000001</v>
      </c>
      <c r="R36" s="1">
        <v>11.433199999999999</v>
      </c>
      <c r="S36" s="1">
        <v>11.9574</v>
      </c>
      <c r="T36" s="1">
        <v>12.370200000000001</v>
      </c>
      <c r="U36" s="1">
        <v>12.4986</v>
      </c>
      <c r="V36" s="1">
        <v>12.787800000000001</v>
      </c>
      <c r="W36" s="1">
        <v>13.0845</v>
      </c>
      <c r="X36" s="1">
        <v>13.213200000000001</v>
      </c>
      <c r="Y36" s="1">
        <v>13.436500000000001</v>
      </c>
      <c r="Z36" s="1">
        <v>13.617800000000001</v>
      </c>
      <c r="AA36" s="1">
        <v>13.563499999999999</v>
      </c>
      <c r="AB36" s="1">
        <v>12.902900000000001</v>
      </c>
      <c r="AC36" s="1">
        <v>12.8895</v>
      </c>
      <c r="AD36" s="1">
        <v>13.354900000000001</v>
      </c>
      <c r="AE36" s="1">
        <v>13.6226</v>
      </c>
      <c r="AF36" s="1">
        <v>14.056100000000001</v>
      </c>
      <c r="AG36" s="1">
        <v>14.2454</v>
      </c>
      <c r="AH36" s="1">
        <v>14.4969</v>
      </c>
      <c r="AI36" s="1">
        <v>14.395099999999999</v>
      </c>
      <c r="AJ36" s="1">
        <v>14.622299999999999</v>
      </c>
      <c r="AK36" s="1">
        <v>14.7234</v>
      </c>
      <c r="AL36" s="1">
        <v>14.736599999999999</v>
      </c>
      <c r="AM36" s="1">
        <v>14.523999999999999</v>
      </c>
      <c r="AN36" s="1">
        <v>14.168799999999999</v>
      </c>
      <c r="AO36" s="1">
        <v>14.2118</v>
      </c>
      <c r="AP36" s="4">
        <v>14.054500000000001</v>
      </c>
      <c r="AQ36" s="1">
        <v>14.048299999999999</v>
      </c>
      <c r="AR36" s="1">
        <v>14.1241</v>
      </c>
      <c r="AS36" s="1">
        <v>14.2582</v>
      </c>
      <c r="AT36" s="1">
        <v>14.398999999999999</v>
      </c>
      <c r="AU36" s="1">
        <v>14.5341</v>
      </c>
      <c r="AV36" s="1">
        <v>14.665800000000001</v>
      </c>
      <c r="AW36" s="1">
        <v>14.7936</v>
      </c>
      <c r="AX36" s="1">
        <v>14.924300000000001</v>
      </c>
      <c r="AY36" s="1">
        <v>15.0588</v>
      </c>
      <c r="AZ36" s="1">
        <v>15.196</v>
      </c>
      <c r="BA36" s="1">
        <v>15.3293</v>
      </c>
      <c r="BB36" s="1">
        <v>15.4587</v>
      </c>
      <c r="BC36" s="1">
        <v>15.595700000000001</v>
      </c>
      <c r="BD36" s="1">
        <v>15.747</v>
      </c>
      <c r="BE36" s="1">
        <v>15.9139</v>
      </c>
      <c r="BF36" s="1">
        <v>16.0928</v>
      </c>
      <c r="BG36" s="1">
        <v>16.252500000000001</v>
      </c>
      <c r="BH36" s="1">
        <v>16.403500000000001</v>
      </c>
      <c r="BI36" s="1">
        <v>16.544499999999999</v>
      </c>
      <c r="BJ36" s="1">
        <v>16.694600000000001</v>
      </c>
      <c r="BK36" s="1">
        <v>16.840499999999999</v>
      </c>
      <c r="BL36" s="1">
        <v>16.983599999999999</v>
      </c>
      <c r="BM36" s="1">
        <v>17.126300000000001</v>
      </c>
      <c r="BN36" s="1">
        <v>17.2668</v>
      </c>
      <c r="BO36" s="1">
        <v>17.4055</v>
      </c>
      <c r="BP36" s="1">
        <v>17.543099999999999</v>
      </c>
      <c r="BQ36" s="1">
        <v>17.672599999999999</v>
      </c>
      <c r="BR36" s="1">
        <v>17.809899999999999</v>
      </c>
      <c r="BS36" s="1">
        <v>17.944800000000001</v>
      </c>
      <c r="BT36" s="1">
        <v>18.079799999999999</v>
      </c>
      <c r="BU36" t="s">
        <v>166</v>
      </c>
    </row>
    <row r="37" spans="1:73" x14ac:dyDescent="0.3">
      <c r="A37" t="s">
        <v>99</v>
      </c>
      <c r="B37" t="s">
        <v>32</v>
      </c>
      <c r="C37" s="1">
        <v>3.2717000000000001</v>
      </c>
      <c r="D37" s="1">
        <v>3.4085000000000001</v>
      </c>
      <c r="E37" s="1">
        <v>3.5122</v>
      </c>
      <c r="F37" s="1">
        <v>3.8283999999999998</v>
      </c>
      <c r="G37" s="1">
        <v>3.9722</v>
      </c>
      <c r="H37" s="1">
        <v>4.0509000000000004</v>
      </c>
      <c r="I37" s="1">
        <v>4.0564</v>
      </c>
      <c r="J37" s="1">
        <v>4.1341000000000001</v>
      </c>
      <c r="K37" s="1">
        <v>4.2664</v>
      </c>
      <c r="L37" s="1">
        <v>4.4405999999999999</v>
      </c>
      <c r="M37" s="1">
        <v>4.5286</v>
      </c>
      <c r="N37" s="1">
        <v>4.8441000000000001</v>
      </c>
      <c r="O37" s="1">
        <v>5.3018000000000001</v>
      </c>
      <c r="P37" s="1">
        <v>5.4429999999999996</v>
      </c>
      <c r="Q37" s="1">
        <v>5.4389000000000003</v>
      </c>
      <c r="R37" s="1">
        <v>5.6477000000000004</v>
      </c>
      <c r="S37" s="1">
        <v>5.6938000000000004</v>
      </c>
      <c r="T37" s="1">
        <v>5.7469999999999999</v>
      </c>
      <c r="U37" s="1">
        <v>5.7126000000000001</v>
      </c>
      <c r="V37" s="1">
        <v>5.9881000000000002</v>
      </c>
      <c r="W37" s="1">
        <v>6.5064000000000002</v>
      </c>
      <c r="X37" s="1">
        <v>6.5853000000000002</v>
      </c>
      <c r="Y37" s="1">
        <v>6.3418000000000001</v>
      </c>
      <c r="Z37" s="1">
        <v>6.4048999999999996</v>
      </c>
      <c r="AA37" s="1">
        <v>6.5206999999999997</v>
      </c>
      <c r="AB37" s="1">
        <v>7.0153999999999996</v>
      </c>
      <c r="AC37" s="1">
        <v>7.1611000000000002</v>
      </c>
      <c r="AD37" s="1">
        <v>7.2991999999999999</v>
      </c>
      <c r="AE37" s="1">
        <v>7.3723999999999998</v>
      </c>
      <c r="AF37" s="1">
        <v>7.6440999999999999</v>
      </c>
      <c r="AG37" s="1">
        <v>8.1453000000000007</v>
      </c>
      <c r="AH37" s="1">
        <v>8.3483999999999998</v>
      </c>
      <c r="AI37" s="1">
        <v>8.4091000000000005</v>
      </c>
      <c r="AJ37" s="1">
        <v>8.4605999999999995</v>
      </c>
      <c r="AK37" s="1">
        <v>8.4376999999999995</v>
      </c>
      <c r="AL37" s="1">
        <v>8.8160000000000007</v>
      </c>
      <c r="AM37" s="1">
        <v>8.8026999999999997</v>
      </c>
      <c r="AN37" s="1">
        <v>8.8018999999999998</v>
      </c>
      <c r="AO37" s="1">
        <v>8.8493999999999993</v>
      </c>
      <c r="AP37" s="4">
        <v>8.8417999999999992</v>
      </c>
      <c r="AQ37" s="1">
        <v>8.9650999999999996</v>
      </c>
      <c r="AR37" s="1">
        <v>9.1349999999999998</v>
      </c>
      <c r="AS37" s="1">
        <v>9.3204999999999991</v>
      </c>
      <c r="AT37" s="1">
        <v>9.5060000000000002</v>
      </c>
      <c r="AU37" s="1">
        <v>9.6913999999999998</v>
      </c>
      <c r="AV37" s="1">
        <v>9.8889999999999993</v>
      </c>
      <c r="AW37" s="1">
        <v>10.102600000000001</v>
      </c>
      <c r="AX37" s="1">
        <v>10.3203</v>
      </c>
      <c r="AY37" s="1">
        <v>10.5436</v>
      </c>
      <c r="AZ37" s="1">
        <v>10.763299999999999</v>
      </c>
      <c r="BA37" s="1">
        <v>10.979799999999999</v>
      </c>
      <c r="BB37" s="1">
        <v>11.1944</v>
      </c>
      <c r="BC37" s="1">
        <v>11.408099999999999</v>
      </c>
      <c r="BD37" s="1">
        <v>11.603899999999999</v>
      </c>
      <c r="BE37" s="1">
        <v>11.777100000000001</v>
      </c>
      <c r="BF37" s="1">
        <v>11.9367</v>
      </c>
      <c r="BG37" s="1">
        <v>12.1191</v>
      </c>
      <c r="BH37" s="1">
        <v>12.2956</v>
      </c>
      <c r="BI37" s="1">
        <v>12.4602</v>
      </c>
      <c r="BJ37" s="1">
        <v>12.6134</v>
      </c>
      <c r="BK37" s="1">
        <v>12.7623</v>
      </c>
      <c r="BL37" s="1">
        <v>12.9131</v>
      </c>
      <c r="BM37" s="1">
        <v>13.065099999999999</v>
      </c>
      <c r="BN37" s="1">
        <v>13.2133</v>
      </c>
      <c r="BO37" s="1">
        <v>13.360200000000001</v>
      </c>
      <c r="BP37" s="1">
        <v>13.5038</v>
      </c>
      <c r="BQ37" s="1">
        <v>13.6492</v>
      </c>
      <c r="BR37" s="1">
        <v>13.7951</v>
      </c>
      <c r="BS37" s="1">
        <v>13.927899999999999</v>
      </c>
      <c r="BT37" s="1">
        <v>14.0595</v>
      </c>
      <c r="BU37" t="s">
        <v>167</v>
      </c>
    </row>
    <row r="38" spans="1:73" x14ac:dyDescent="0.3">
      <c r="A38" t="s">
        <v>100</v>
      </c>
      <c r="B38" t="s">
        <v>33</v>
      </c>
      <c r="C38" s="1">
        <v>89.665999999999997</v>
      </c>
      <c r="D38" s="1">
        <v>92.348500000000001</v>
      </c>
      <c r="E38" s="1">
        <v>96.037000000000006</v>
      </c>
      <c r="F38" s="1">
        <v>98.616900000000001</v>
      </c>
      <c r="G38" s="1">
        <v>102.0218</v>
      </c>
      <c r="H38" s="1">
        <v>106.395</v>
      </c>
      <c r="I38" s="1">
        <v>110.23569999999999</v>
      </c>
      <c r="J38" s="1">
        <v>114.1484</v>
      </c>
      <c r="K38" s="1">
        <v>118.4512</v>
      </c>
      <c r="L38" s="1">
        <v>123.6011</v>
      </c>
      <c r="M38" s="1">
        <v>127.0115</v>
      </c>
      <c r="N38" s="1">
        <v>131.77869999999999</v>
      </c>
      <c r="O38" s="1">
        <v>137.8374</v>
      </c>
      <c r="P38" s="1">
        <v>142.0438</v>
      </c>
      <c r="Q38" s="1">
        <v>147.93190000000001</v>
      </c>
      <c r="R38" s="1">
        <v>153.91069999999999</v>
      </c>
      <c r="S38" s="1">
        <v>157.97649999999999</v>
      </c>
      <c r="T38" s="1">
        <v>161.88560000000001</v>
      </c>
      <c r="U38" s="1">
        <v>166.6969</v>
      </c>
      <c r="V38" s="1">
        <v>172.1979</v>
      </c>
      <c r="W38" s="1">
        <v>178.66370000000001</v>
      </c>
      <c r="X38" s="1">
        <v>185.5138</v>
      </c>
      <c r="Y38" s="1">
        <v>192.57749999999999</v>
      </c>
      <c r="Z38" s="1">
        <v>199.50370000000001</v>
      </c>
      <c r="AA38" s="1">
        <v>205.9665</v>
      </c>
      <c r="AB38" s="1">
        <v>213.23089999999999</v>
      </c>
      <c r="AC38" s="1">
        <v>223.07390000000001</v>
      </c>
      <c r="AD38" s="1">
        <v>232.364</v>
      </c>
      <c r="AE38" s="1">
        <v>242.7158</v>
      </c>
      <c r="AF38" s="1">
        <v>256.02519999999998</v>
      </c>
      <c r="AG38" s="1">
        <v>268.5625</v>
      </c>
      <c r="AH38" s="1">
        <v>281.75290000000001</v>
      </c>
      <c r="AI38" s="1">
        <v>290.35660000000001</v>
      </c>
      <c r="AJ38" s="1">
        <v>294.03660000000002</v>
      </c>
      <c r="AK38" s="1">
        <v>296.09710000000001</v>
      </c>
      <c r="AL38" s="1">
        <v>298.71170000000001</v>
      </c>
      <c r="AM38" s="1">
        <v>300.86020000000002</v>
      </c>
      <c r="AN38" s="1">
        <v>304.17669999999998</v>
      </c>
      <c r="AO38" s="1">
        <v>309.00740000000002</v>
      </c>
      <c r="AP38" s="4">
        <v>316.55029999999999</v>
      </c>
      <c r="AQ38" s="1">
        <v>322.82749999999999</v>
      </c>
      <c r="AR38" s="1">
        <v>329.68439999999998</v>
      </c>
      <c r="AS38" s="1">
        <v>337.13119999999998</v>
      </c>
      <c r="AT38" s="1">
        <v>345.16489999999999</v>
      </c>
      <c r="AU38" s="1">
        <v>353.73430000000002</v>
      </c>
      <c r="AV38" s="1">
        <v>362.82</v>
      </c>
      <c r="AW38" s="1">
        <v>372.50740000000002</v>
      </c>
      <c r="AX38" s="1">
        <v>382.85469999999998</v>
      </c>
      <c r="AY38" s="1">
        <v>393.89780000000002</v>
      </c>
      <c r="AZ38" s="1">
        <v>405.29270000000002</v>
      </c>
      <c r="BA38" s="1">
        <v>416.94670000000002</v>
      </c>
      <c r="BB38" s="1">
        <v>428.88119999999998</v>
      </c>
      <c r="BC38" s="1">
        <v>440.28469999999999</v>
      </c>
      <c r="BD38" s="1">
        <v>451.37060000000002</v>
      </c>
      <c r="BE38" s="1">
        <v>461.8843</v>
      </c>
      <c r="BF38" s="1">
        <v>472.0453</v>
      </c>
      <c r="BG38" s="1">
        <v>482.06529999999998</v>
      </c>
      <c r="BH38" s="1">
        <v>492.23820000000001</v>
      </c>
      <c r="BI38" s="1">
        <v>502.57510000000002</v>
      </c>
      <c r="BJ38" s="1">
        <v>513.26859999999999</v>
      </c>
      <c r="BK38" s="1">
        <v>524.08010000000002</v>
      </c>
      <c r="BL38" s="1">
        <v>535.01670000000001</v>
      </c>
      <c r="BM38" s="1">
        <v>546.0883</v>
      </c>
      <c r="BN38" s="1">
        <v>557.30160000000001</v>
      </c>
      <c r="BO38" s="1">
        <v>568.67259999999999</v>
      </c>
      <c r="BP38" s="1">
        <v>580.14490000000001</v>
      </c>
      <c r="BQ38" s="1">
        <v>591.73979999999995</v>
      </c>
      <c r="BR38" s="1">
        <v>603.38520000000005</v>
      </c>
      <c r="BS38" s="1">
        <v>615.68910000000005</v>
      </c>
      <c r="BT38" s="1">
        <v>628.13409999999999</v>
      </c>
      <c r="BU38" t="s">
        <v>168</v>
      </c>
    </row>
    <row r="39" spans="1:73" x14ac:dyDescent="0.3">
      <c r="A39" t="s">
        <v>101</v>
      </c>
      <c r="B39" t="s">
        <v>34</v>
      </c>
      <c r="C39" s="1">
        <v>155.28100000000001</v>
      </c>
      <c r="D39" s="1">
        <v>162.02459999999999</v>
      </c>
      <c r="E39" s="1">
        <v>174.76400000000001</v>
      </c>
      <c r="F39" s="1">
        <v>184.1602</v>
      </c>
      <c r="G39" s="1">
        <v>194.86779999999999</v>
      </c>
      <c r="H39" s="1">
        <v>209.07749999999999</v>
      </c>
      <c r="I39" s="1">
        <v>220.38399999999999</v>
      </c>
      <c r="J39" s="1">
        <v>232.1523</v>
      </c>
      <c r="K39" s="1">
        <v>243.4539</v>
      </c>
      <c r="L39" s="1">
        <v>256.6388</v>
      </c>
      <c r="M39" s="1">
        <v>268.86099999999999</v>
      </c>
      <c r="N39" s="1">
        <v>282.40100000000001</v>
      </c>
      <c r="O39" s="1">
        <v>296.49360000000001</v>
      </c>
      <c r="P39" s="1">
        <v>308.99110000000002</v>
      </c>
      <c r="Q39" s="1">
        <v>324.40980000000002</v>
      </c>
      <c r="R39" s="1">
        <v>340.2056</v>
      </c>
      <c r="S39" s="1">
        <v>351.9162</v>
      </c>
      <c r="T39" s="1">
        <v>360.86529999999999</v>
      </c>
      <c r="U39" s="1">
        <v>370.59390000000002</v>
      </c>
      <c r="V39" s="1">
        <v>382.20800000000003</v>
      </c>
      <c r="W39" s="1">
        <v>392.79689999999999</v>
      </c>
      <c r="X39" s="1">
        <v>402.0487</v>
      </c>
      <c r="Y39" s="1">
        <v>412.26670000000001</v>
      </c>
      <c r="Z39" s="1">
        <v>423.07990000000001</v>
      </c>
      <c r="AA39" s="1">
        <v>433.57940000000002</v>
      </c>
      <c r="AB39" s="1">
        <v>446.58789999999999</v>
      </c>
      <c r="AC39" s="1">
        <v>463.32459999999998</v>
      </c>
      <c r="AD39" s="1">
        <v>481.27940000000001</v>
      </c>
      <c r="AE39" s="1">
        <v>501.113</v>
      </c>
      <c r="AF39" s="1">
        <v>526.971</v>
      </c>
      <c r="AG39" s="1">
        <v>558.15819999999997</v>
      </c>
      <c r="AH39" s="1">
        <v>585.07380000000001</v>
      </c>
      <c r="AI39" s="1">
        <v>604.50969999999995</v>
      </c>
      <c r="AJ39" s="1">
        <v>610.83590000000004</v>
      </c>
      <c r="AK39" s="1">
        <v>613.85580000000004</v>
      </c>
      <c r="AL39" s="1">
        <v>622.25160000000005</v>
      </c>
      <c r="AM39" s="1">
        <v>633.28250000000003</v>
      </c>
      <c r="AN39" s="1">
        <v>647.19659999999999</v>
      </c>
      <c r="AO39" s="1">
        <v>663.71190000000001</v>
      </c>
      <c r="AP39" s="4">
        <v>682.00540000000001</v>
      </c>
      <c r="AQ39" s="1">
        <v>701.12909999999999</v>
      </c>
      <c r="AR39" s="1">
        <v>718.98050000000001</v>
      </c>
      <c r="AS39" s="1">
        <v>736.58920000000001</v>
      </c>
      <c r="AT39" s="1">
        <v>753.75750000000005</v>
      </c>
      <c r="AU39" s="1">
        <v>770.69079999999997</v>
      </c>
      <c r="AV39" s="1">
        <v>787.67349999999999</v>
      </c>
      <c r="AW39" s="1">
        <v>804.44489999999996</v>
      </c>
      <c r="AX39" s="1">
        <v>821.63059999999996</v>
      </c>
      <c r="AY39" s="1">
        <v>839.25689999999997</v>
      </c>
      <c r="AZ39" s="1">
        <v>857.34010000000001</v>
      </c>
      <c r="BA39" s="1">
        <v>875.91600000000005</v>
      </c>
      <c r="BB39" s="1">
        <v>894.85820000000001</v>
      </c>
      <c r="BC39" s="1">
        <v>914.21040000000005</v>
      </c>
      <c r="BD39" s="1">
        <v>933.78430000000003</v>
      </c>
      <c r="BE39" s="1">
        <v>953.8279</v>
      </c>
      <c r="BF39" s="1">
        <v>974.24429999999995</v>
      </c>
      <c r="BG39" s="1">
        <v>995.42020000000002</v>
      </c>
      <c r="BH39" s="1">
        <v>1016.7791</v>
      </c>
      <c r="BI39" s="1">
        <v>1038.5941</v>
      </c>
      <c r="BJ39" s="1">
        <v>1060.867</v>
      </c>
      <c r="BK39" s="1">
        <v>1083.6142</v>
      </c>
      <c r="BL39" s="1">
        <v>1105.9744000000001</v>
      </c>
      <c r="BM39" s="1">
        <v>1128.0726</v>
      </c>
      <c r="BN39" s="1">
        <v>1150.5527999999999</v>
      </c>
      <c r="BO39" s="1">
        <v>1173.3616</v>
      </c>
      <c r="BP39" s="1">
        <v>1196.3412000000001</v>
      </c>
      <c r="BQ39" s="1">
        <v>1219.7253000000001</v>
      </c>
      <c r="BR39" s="1">
        <v>1243.6204</v>
      </c>
      <c r="BS39" s="1">
        <v>1266.7184999999999</v>
      </c>
      <c r="BT39" s="1">
        <v>1290.0317</v>
      </c>
      <c r="BU39" t="s">
        <v>169</v>
      </c>
    </row>
    <row r="40" spans="1:73" x14ac:dyDescent="0.3">
      <c r="A40" t="s">
        <v>102</v>
      </c>
      <c r="B40" t="s">
        <v>35</v>
      </c>
      <c r="C40" s="1">
        <v>128.55189999999999</v>
      </c>
      <c r="D40" s="1">
        <v>130.75569999999999</v>
      </c>
      <c r="E40" s="1">
        <v>135.1294</v>
      </c>
      <c r="F40" s="1">
        <v>139.54910000000001</v>
      </c>
      <c r="G40" s="1">
        <v>143.2312</v>
      </c>
      <c r="H40" s="1">
        <v>149.98480000000001</v>
      </c>
      <c r="I40" s="1">
        <v>154.35169999999999</v>
      </c>
      <c r="J40" s="1">
        <v>157.7295</v>
      </c>
      <c r="K40" s="1">
        <v>160.99010000000001</v>
      </c>
      <c r="L40" s="1">
        <v>164.68360000000001</v>
      </c>
      <c r="M40" s="1">
        <v>167.9522</v>
      </c>
      <c r="N40" s="1">
        <v>171.04810000000001</v>
      </c>
      <c r="O40" s="1">
        <v>175.761</v>
      </c>
      <c r="P40" s="1">
        <v>181.40379999999999</v>
      </c>
      <c r="Q40" s="1">
        <v>188.66669999999999</v>
      </c>
      <c r="R40" s="1">
        <v>195.19749999999999</v>
      </c>
      <c r="S40" s="1">
        <v>202.17140000000001</v>
      </c>
      <c r="T40" s="1">
        <v>206.3015</v>
      </c>
      <c r="U40" s="1">
        <v>212.76300000000001</v>
      </c>
      <c r="V40" s="1">
        <v>219.1557</v>
      </c>
      <c r="W40" s="1">
        <v>223.11109999999999</v>
      </c>
      <c r="X40" s="1">
        <v>225.6934</v>
      </c>
      <c r="Y40" s="1">
        <v>229.7869</v>
      </c>
      <c r="Z40" s="1">
        <v>233.40559999999999</v>
      </c>
      <c r="AA40" s="1">
        <v>236.3158</v>
      </c>
      <c r="AB40" s="1">
        <v>240.7927</v>
      </c>
      <c r="AC40" s="1">
        <v>242.93129999999999</v>
      </c>
      <c r="AD40" s="1">
        <v>246.1216</v>
      </c>
      <c r="AE40" s="1">
        <v>251.0531</v>
      </c>
      <c r="AF40" s="1">
        <v>254.6609</v>
      </c>
      <c r="AG40" s="1">
        <v>258.72570000000002</v>
      </c>
      <c r="AH40" s="1">
        <v>263.72919999999999</v>
      </c>
      <c r="AI40" s="1">
        <v>268.7457</v>
      </c>
      <c r="AJ40" s="1">
        <v>271.43259999999998</v>
      </c>
      <c r="AK40" s="1">
        <v>273.62329999999997</v>
      </c>
      <c r="AL40" s="1">
        <v>275.97340000000003</v>
      </c>
      <c r="AM40" s="1">
        <v>278.85770000000002</v>
      </c>
      <c r="AN40" s="1">
        <v>283.36919999999998</v>
      </c>
      <c r="AO40" s="1">
        <v>282.57819999999998</v>
      </c>
      <c r="AP40" s="4">
        <v>284.07990000000001</v>
      </c>
      <c r="AQ40" s="1">
        <v>285.68150000000003</v>
      </c>
      <c r="AR40" s="1">
        <v>288.67090000000002</v>
      </c>
      <c r="AS40" s="1">
        <v>292.61470000000003</v>
      </c>
      <c r="AT40" s="1">
        <v>296.48599999999999</v>
      </c>
      <c r="AU40" s="1">
        <v>300.0514</v>
      </c>
      <c r="AV40" s="1">
        <v>303.37450000000001</v>
      </c>
      <c r="AW40" s="1">
        <v>306.46530000000001</v>
      </c>
      <c r="AX40" s="1">
        <v>309.47930000000002</v>
      </c>
      <c r="AY40" s="1">
        <v>312.45080000000002</v>
      </c>
      <c r="AZ40" s="1">
        <v>315.32209999999998</v>
      </c>
      <c r="BA40" s="1">
        <v>318.12549999999999</v>
      </c>
      <c r="BB40" s="1">
        <v>320.8571</v>
      </c>
      <c r="BC40" s="1">
        <v>323.60739999999998</v>
      </c>
      <c r="BD40" s="1">
        <v>326.31869999999998</v>
      </c>
      <c r="BE40" s="1">
        <v>328.98540000000003</v>
      </c>
      <c r="BF40" s="1">
        <v>331.517</v>
      </c>
      <c r="BG40" s="1">
        <v>333.86180000000002</v>
      </c>
      <c r="BH40" s="1">
        <v>336.20030000000003</v>
      </c>
      <c r="BI40" s="1">
        <v>338.4896</v>
      </c>
      <c r="BJ40" s="1">
        <v>340.61790000000002</v>
      </c>
      <c r="BK40" s="1">
        <v>342.64550000000003</v>
      </c>
      <c r="BL40" s="1">
        <v>344.60160000000002</v>
      </c>
      <c r="BM40" s="1">
        <v>346.53769999999997</v>
      </c>
      <c r="BN40" s="1">
        <v>348.41649999999998</v>
      </c>
      <c r="BO40" s="1">
        <v>350.24650000000003</v>
      </c>
      <c r="BP40" s="1">
        <v>352.0412</v>
      </c>
      <c r="BQ40" s="1">
        <v>353.66140000000001</v>
      </c>
      <c r="BR40" s="1">
        <v>355.42590000000001</v>
      </c>
      <c r="BS40" s="1">
        <v>357.12849999999997</v>
      </c>
      <c r="BT40" s="1">
        <v>358.8218</v>
      </c>
      <c r="BU40" t="s">
        <v>170</v>
      </c>
    </row>
    <row r="41" spans="1:73" x14ac:dyDescent="0.3">
      <c r="A41" t="s">
        <v>103</v>
      </c>
      <c r="B41" t="s">
        <v>36</v>
      </c>
      <c r="C41" s="1">
        <v>16.812799999999999</v>
      </c>
      <c r="D41" s="1">
        <v>17.354500000000002</v>
      </c>
      <c r="E41" s="1">
        <v>18.007400000000001</v>
      </c>
      <c r="F41" s="1">
        <v>18.302099999999999</v>
      </c>
      <c r="G41" s="1">
        <v>19.322099999999999</v>
      </c>
      <c r="H41" s="1">
        <v>20.132100000000001</v>
      </c>
      <c r="I41" s="1">
        <v>20.8858</v>
      </c>
      <c r="J41" s="1">
        <v>21.750399999999999</v>
      </c>
      <c r="K41" s="1">
        <v>22.124600000000001</v>
      </c>
      <c r="L41" s="1">
        <v>22.616499999999998</v>
      </c>
      <c r="M41" s="1">
        <v>23.180199999999999</v>
      </c>
      <c r="N41" s="1">
        <v>23.826699999999999</v>
      </c>
      <c r="O41" s="1">
        <v>24.148</v>
      </c>
      <c r="P41" s="1">
        <v>24.564800000000002</v>
      </c>
      <c r="Q41" s="1">
        <v>25.309899999999999</v>
      </c>
      <c r="R41" s="1">
        <v>26.219100000000001</v>
      </c>
      <c r="S41" s="1">
        <v>26.7727</v>
      </c>
      <c r="T41" s="1">
        <v>27.5137</v>
      </c>
      <c r="U41" s="1">
        <v>28.611000000000001</v>
      </c>
      <c r="V41" s="1">
        <v>29.511199999999999</v>
      </c>
      <c r="W41" s="1">
        <v>30.530100000000001</v>
      </c>
      <c r="X41" s="1">
        <v>31.244599999999998</v>
      </c>
      <c r="Y41" s="1">
        <v>32.228999999999999</v>
      </c>
      <c r="Z41" s="1">
        <v>32.996000000000002</v>
      </c>
      <c r="AA41" s="1">
        <v>33.933</v>
      </c>
      <c r="AB41" s="1">
        <v>34.665599999999998</v>
      </c>
      <c r="AC41" s="1">
        <v>35.157899999999998</v>
      </c>
      <c r="AD41" s="1">
        <v>36.024099999999997</v>
      </c>
      <c r="AE41" s="1">
        <v>36.611400000000003</v>
      </c>
      <c r="AF41" s="1">
        <v>37.579500000000003</v>
      </c>
      <c r="AG41" s="1">
        <v>38.4223</v>
      </c>
      <c r="AH41" s="1">
        <v>39.481999999999999</v>
      </c>
      <c r="AI41" s="1">
        <v>40.257300000000001</v>
      </c>
      <c r="AJ41" s="1">
        <v>40.7879</v>
      </c>
      <c r="AK41" s="1">
        <v>40.893300000000004</v>
      </c>
      <c r="AL41" s="1">
        <v>40.714500000000001</v>
      </c>
      <c r="AM41" s="1">
        <v>40.242699999999999</v>
      </c>
      <c r="AN41" s="1">
        <v>39.996499999999997</v>
      </c>
      <c r="AO41" s="1">
        <v>39.709299999999999</v>
      </c>
      <c r="AP41" s="4">
        <v>39.643599999999999</v>
      </c>
      <c r="AQ41" s="1">
        <v>39.8429</v>
      </c>
      <c r="AR41" s="1">
        <v>40.306399999999996</v>
      </c>
      <c r="AS41" s="1">
        <v>40.885599999999997</v>
      </c>
      <c r="AT41" s="1">
        <v>41.505499999999998</v>
      </c>
      <c r="AU41" s="1">
        <v>42.1599</v>
      </c>
      <c r="AV41" s="1">
        <v>42.898099999999999</v>
      </c>
      <c r="AW41" s="1">
        <v>43.731299999999997</v>
      </c>
      <c r="AX41" s="1">
        <v>44.604599999999998</v>
      </c>
      <c r="AY41" s="1">
        <v>45.522100000000002</v>
      </c>
      <c r="AZ41" s="1">
        <v>46.463099999999997</v>
      </c>
      <c r="BA41" s="1">
        <v>47.407400000000003</v>
      </c>
      <c r="BB41" s="1">
        <v>48.359699999999997</v>
      </c>
      <c r="BC41" s="1">
        <v>49.242699999999999</v>
      </c>
      <c r="BD41" s="1">
        <v>50.136099999999999</v>
      </c>
      <c r="BE41" s="1">
        <v>50.987099999999998</v>
      </c>
      <c r="BF41" s="1">
        <v>51.8125</v>
      </c>
      <c r="BG41" s="1">
        <v>52.533299999999997</v>
      </c>
      <c r="BH41" s="1">
        <v>53.223199999999999</v>
      </c>
      <c r="BI41" s="1">
        <v>53.9148</v>
      </c>
      <c r="BJ41" s="1">
        <v>54.605200000000004</v>
      </c>
      <c r="BK41" s="1">
        <v>55.277700000000003</v>
      </c>
      <c r="BL41" s="1">
        <v>55.959299999999999</v>
      </c>
      <c r="BM41" s="1">
        <v>56.6477</v>
      </c>
      <c r="BN41" s="1">
        <v>57.3202</v>
      </c>
      <c r="BO41" s="1">
        <v>57.987900000000003</v>
      </c>
      <c r="BP41" s="1">
        <v>58.642099999999999</v>
      </c>
      <c r="BQ41" s="1">
        <v>59.304900000000004</v>
      </c>
      <c r="BR41" s="1">
        <v>59.970799999999997</v>
      </c>
      <c r="BS41" s="1">
        <v>60.580599999999997</v>
      </c>
      <c r="BT41" s="1">
        <v>61.185200000000002</v>
      </c>
      <c r="BU41" t="s">
        <v>171</v>
      </c>
    </row>
    <row r="42" spans="1:73" x14ac:dyDescent="0.3">
      <c r="A42" t="s">
        <v>104</v>
      </c>
      <c r="B42" t="s">
        <v>37</v>
      </c>
      <c r="C42" s="1">
        <v>3.9729000000000001</v>
      </c>
      <c r="D42" s="1">
        <v>4.1504000000000003</v>
      </c>
      <c r="E42" s="1">
        <v>4.1474000000000002</v>
      </c>
      <c r="F42" s="1">
        <v>4.1501999999999999</v>
      </c>
      <c r="G42" s="1">
        <v>4.1963999999999997</v>
      </c>
      <c r="H42" s="1">
        <v>4.2796000000000003</v>
      </c>
      <c r="I42" s="1">
        <v>4.2950999999999997</v>
      </c>
      <c r="J42" s="1">
        <v>4.4427000000000003</v>
      </c>
      <c r="K42" s="1">
        <v>4.7202999999999999</v>
      </c>
      <c r="L42" s="1">
        <v>4.7290000000000001</v>
      </c>
      <c r="M42" s="1">
        <v>4.7721999999999998</v>
      </c>
      <c r="N42" s="1">
        <v>4.9714999999999998</v>
      </c>
      <c r="O42" s="1">
        <v>5.1566999999999998</v>
      </c>
      <c r="P42" s="1">
        <v>5.1387999999999998</v>
      </c>
      <c r="Q42" s="1">
        <v>5.4379</v>
      </c>
      <c r="R42" s="1">
        <v>5.6146000000000003</v>
      </c>
      <c r="S42" s="1">
        <v>5.7830000000000004</v>
      </c>
      <c r="T42" s="1">
        <v>5.7840999999999996</v>
      </c>
      <c r="U42" s="1">
        <v>5.8949999999999996</v>
      </c>
      <c r="V42" s="1">
        <v>6.4451999999999998</v>
      </c>
      <c r="W42" s="1">
        <v>6.6967999999999996</v>
      </c>
      <c r="X42" s="1">
        <v>6.8426999999999998</v>
      </c>
      <c r="Y42" s="1">
        <v>7.085</v>
      </c>
      <c r="Z42" s="1">
        <v>6.9417</v>
      </c>
      <c r="AA42" s="1">
        <v>7.1223999999999998</v>
      </c>
      <c r="AB42" s="1">
        <v>6.9934000000000003</v>
      </c>
      <c r="AC42" s="1">
        <v>7.0570000000000004</v>
      </c>
      <c r="AD42" s="1">
        <v>7.2431000000000001</v>
      </c>
      <c r="AE42" s="1">
        <v>7.3413000000000004</v>
      </c>
      <c r="AF42" s="1">
        <v>7.4627999999999997</v>
      </c>
      <c r="AG42" s="1">
        <v>7.8337000000000003</v>
      </c>
      <c r="AH42" s="1">
        <v>8.0181000000000004</v>
      </c>
      <c r="AI42" s="1">
        <v>8.1236999999999995</v>
      </c>
      <c r="AJ42" s="1">
        <v>8.3186999999999998</v>
      </c>
      <c r="AK42" s="1">
        <v>8.3497000000000003</v>
      </c>
      <c r="AL42" s="1">
        <v>8.3419000000000008</v>
      </c>
      <c r="AM42" s="1">
        <v>8.2279999999999998</v>
      </c>
      <c r="AN42" s="1">
        <v>8.2469000000000001</v>
      </c>
      <c r="AO42" s="1">
        <v>8.3312000000000008</v>
      </c>
      <c r="AP42" s="4">
        <v>8.3665000000000003</v>
      </c>
      <c r="AQ42" s="1">
        <v>8.4949999999999992</v>
      </c>
      <c r="AR42" s="1">
        <v>8.6603999999999992</v>
      </c>
      <c r="AS42" s="1">
        <v>8.8337000000000003</v>
      </c>
      <c r="AT42" s="1">
        <v>9.0002999999999993</v>
      </c>
      <c r="AU42" s="1">
        <v>9.1605000000000008</v>
      </c>
      <c r="AV42" s="1">
        <v>9.3261000000000003</v>
      </c>
      <c r="AW42" s="1">
        <v>9.5007999999999999</v>
      </c>
      <c r="AX42" s="1">
        <v>9.6737000000000002</v>
      </c>
      <c r="AY42" s="1">
        <v>9.8463999999999992</v>
      </c>
      <c r="AZ42" s="1">
        <v>10.021100000000001</v>
      </c>
      <c r="BA42" s="1">
        <v>10.1944</v>
      </c>
      <c r="BB42" s="1">
        <v>10.368600000000001</v>
      </c>
      <c r="BC42" s="1">
        <v>10.542999999999999</v>
      </c>
      <c r="BD42" s="1">
        <v>10.7309</v>
      </c>
      <c r="BE42" s="1">
        <v>10.916399999999999</v>
      </c>
      <c r="BF42" s="1">
        <v>11.0985</v>
      </c>
      <c r="BG42" s="1">
        <v>11.2464</v>
      </c>
      <c r="BH42" s="1">
        <v>11.382400000000001</v>
      </c>
      <c r="BI42" s="1">
        <v>11.5152</v>
      </c>
      <c r="BJ42" s="1">
        <v>11.645799999999999</v>
      </c>
      <c r="BK42" s="1">
        <v>11.7721</v>
      </c>
      <c r="BL42" s="1">
        <v>11.9</v>
      </c>
      <c r="BM42" s="1">
        <v>12.0289</v>
      </c>
      <c r="BN42" s="1">
        <v>12.1539</v>
      </c>
      <c r="BO42" s="1">
        <v>12.2776</v>
      </c>
      <c r="BP42" s="1">
        <v>12.3979</v>
      </c>
      <c r="BQ42" s="1">
        <v>12.5197</v>
      </c>
      <c r="BR42" s="1">
        <v>12.6417</v>
      </c>
      <c r="BS42" s="1">
        <v>12.7516</v>
      </c>
      <c r="BT42" s="1">
        <v>12.86</v>
      </c>
      <c r="BU42" t="s">
        <v>172</v>
      </c>
    </row>
    <row r="43" spans="1:73" x14ac:dyDescent="0.3">
      <c r="A43" t="s">
        <v>105</v>
      </c>
      <c r="B43" t="s">
        <v>38</v>
      </c>
      <c r="C43" s="1">
        <v>14.6653</v>
      </c>
      <c r="D43" s="1">
        <v>14.785</v>
      </c>
      <c r="E43" s="1">
        <v>14.920199999999999</v>
      </c>
      <c r="F43" s="1">
        <v>14.8576</v>
      </c>
      <c r="G43" s="1">
        <v>14.840199999999999</v>
      </c>
      <c r="H43" s="1">
        <v>15.0008</v>
      </c>
      <c r="I43" s="1">
        <v>15.2058</v>
      </c>
      <c r="J43" s="1">
        <v>15.2918</v>
      </c>
      <c r="K43" s="1">
        <v>15.4003</v>
      </c>
      <c r="L43" s="1">
        <v>15.4839</v>
      </c>
      <c r="M43" s="1">
        <v>15.545400000000001</v>
      </c>
      <c r="N43" s="1">
        <v>15.688599999999999</v>
      </c>
      <c r="O43" s="1">
        <v>15.741300000000001</v>
      </c>
      <c r="P43" s="1">
        <v>15.863200000000001</v>
      </c>
      <c r="Q43" s="1">
        <v>16.468</v>
      </c>
      <c r="R43" s="1">
        <v>16.6721</v>
      </c>
      <c r="S43" s="1">
        <v>16.864899999999999</v>
      </c>
      <c r="T43" s="1">
        <v>17.061299999999999</v>
      </c>
      <c r="U43" s="1">
        <v>17.278099999999998</v>
      </c>
      <c r="V43" s="1">
        <v>17.613299999999999</v>
      </c>
      <c r="W43" s="1">
        <v>17.856200000000001</v>
      </c>
      <c r="X43" s="1">
        <v>18.121099999999998</v>
      </c>
      <c r="Y43" s="1">
        <v>18.1511</v>
      </c>
      <c r="Z43" s="1">
        <v>18.326599999999999</v>
      </c>
      <c r="AA43" s="1">
        <v>18.631</v>
      </c>
      <c r="AB43" s="1">
        <v>18.745699999999999</v>
      </c>
      <c r="AC43" s="1">
        <v>18.880400000000002</v>
      </c>
      <c r="AD43" s="1">
        <v>18.738299999999999</v>
      </c>
      <c r="AE43" s="1">
        <v>18.819800000000001</v>
      </c>
      <c r="AF43" s="1">
        <v>19.110399999999998</v>
      </c>
      <c r="AG43" s="1">
        <v>19.1035</v>
      </c>
      <c r="AH43" s="1">
        <v>19.316099999999999</v>
      </c>
      <c r="AI43" s="1">
        <v>19.3476</v>
      </c>
      <c r="AJ43" s="1">
        <v>19.337</v>
      </c>
      <c r="AK43" s="1">
        <v>19.3353</v>
      </c>
      <c r="AL43" s="1">
        <v>19.254100000000001</v>
      </c>
      <c r="AM43" s="1">
        <v>19.093499999999999</v>
      </c>
      <c r="AN43" s="1">
        <v>18.9148</v>
      </c>
      <c r="AO43" s="1">
        <v>18.720199999999998</v>
      </c>
      <c r="AP43" s="4">
        <v>18.532299999999999</v>
      </c>
      <c r="AQ43" s="1">
        <v>18.510400000000001</v>
      </c>
      <c r="AR43" s="1">
        <v>18.5745</v>
      </c>
      <c r="AS43" s="1">
        <v>18.658899999999999</v>
      </c>
      <c r="AT43" s="1">
        <v>18.732099999999999</v>
      </c>
      <c r="AU43" s="1">
        <v>18.794599999999999</v>
      </c>
      <c r="AV43" s="1">
        <v>18.8705</v>
      </c>
      <c r="AW43" s="1">
        <v>18.966100000000001</v>
      </c>
      <c r="AX43" s="1">
        <v>19.058900000000001</v>
      </c>
      <c r="AY43" s="1">
        <v>19.151700000000002</v>
      </c>
      <c r="AZ43" s="1">
        <v>19.234999999999999</v>
      </c>
      <c r="BA43" s="1">
        <v>19.307099999999998</v>
      </c>
      <c r="BB43" s="1">
        <v>19.370100000000001</v>
      </c>
      <c r="BC43" s="1">
        <v>19.455500000000001</v>
      </c>
      <c r="BD43" s="1">
        <v>19.573</v>
      </c>
      <c r="BE43" s="1">
        <v>19.6965</v>
      </c>
      <c r="BF43" s="1">
        <v>19.8202</v>
      </c>
      <c r="BG43" s="1">
        <v>19.9345</v>
      </c>
      <c r="BH43" s="1">
        <v>20.043600000000001</v>
      </c>
      <c r="BI43" s="1">
        <v>20.144300000000001</v>
      </c>
      <c r="BJ43" s="1">
        <v>20.231300000000001</v>
      </c>
      <c r="BK43" s="1">
        <v>20.308700000000002</v>
      </c>
      <c r="BL43" s="1">
        <v>20.386800000000001</v>
      </c>
      <c r="BM43" s="1">
        <v>20.464700000000001</v>
      </c>
      <c r="BN43" s="1">
        <v>20.534099999999999</v>
      </c>
      <c r="BO43" s="1">
        <v>20.599299999999999</v>
      </c>
      <c r="BP43" s="1">
        <v>20.6572</v>
      </c>
      <c r="BQ43" s="1">
        <v>20.715699999999998</v>
      </c>
      <c r="BR43" s="1">
        <v>20.7728</v>
      </c>
      <c r="BS43" s="1">
        <v>20.808199999999999</v>
      </c>
      <c r="BT43" s="1">
        <v>20.8399</v>
      </c>
      <c r="BU43" t="s">
        <v>173</v>
      </c>
    </row>
    <row r="44" spans="1:73" x14ac:dyDescent="0.3">
      <c r="A44" t="s">
        <v>106</v>
      </c>
      <c r="B44" t="s">
        <v>39</v>
      </c>
      <c r="C44" s="1">
        <v>126.7002</v>
      </c>
      <c r="D44" s="1">
        <v>129.42169999999999</v>
      </c>
      <c r="E44" s="1">
        <v>132.73660000000001</v>
      </c>
      <c r="F44" s="1">
        <v>137.84620000000001</v>
      </c>
      <c r="G44" s="1">
        <v>144.45269999999999</v>
      </c>
      <c r="H44" s="1">
        <v>151.04679999999999</v>
      </c>
      <c r="I44" s="1">
        <v>157.988</v>
      </c>
      <c r="J44" s="1">
        <v>164.41200000000001</v>
      </c>
      <c r="K44" s="1">
        <v>169.63460000000001</v>
      </c>
      <c r="L44" s="1">
        <v>174.95679999999999</v>
      </c>
      <c r="M44" s="1">
        <v>180.96090000000001</v>
      </c>
      <c r="N44" s="1">
        <v>186.4573</v>
      </c>
      <c r="O44" s="1">
        <v>191.83629999999999</v>
      </c>
      <c r="P44" s="1">
        <v>198.0635</v>
      </c>
      <c r="Q44" s="1">
        <v>205.96019999999999</v>
      </c>
      <c r="R44" s="1">
        <v>214.04580000000001</v>
      </c>
      <c r="S44" s="1">
        <v>219.02160000000001</v>
      </c>
      <c r="T44" s="1">
        <v>222.96639999999999</v>
      </c>
      <c r="U44" s="1">
        <v>228.27189999999999</v>
      </c>
      <c r="V44" s="1">
        <v>233.23099999999999</v>
      </c>
      <c r="W44" s="1">
        <v>238.084</v>
      </c>
      <c r="X44" s="1">
        <v>243.15600000000001</v>
      </c>
      <c r="Y44" s="1">
        <v>248.1738</v>
      </c>
      <c r="Z44" s="1">
        <v>254.57550000000001</v>
      </c>
      <c r="AA44" s="1">
        <v>259.70600000000002</v>
      </c>
      <c r="AB44" s="1">
        <v>266.43099999999998</v>
      </c>
      <c r="AC44" s="1">
        <v>273.12849999999997</v>
      </c>
      <c r="AD44" s="1">
        <v>280.74310000000003</v>
      </c>
      <c r="AE44" s="1">
        <v>288.20049999999998</v>
      </c>
      <c r="AF44" s="1">
        <v>297.39789999999999</v>
      </c>
      <c r="AG44" s="1">
        <v>307.12810000000002</v>
      </c>
      <c r="AH44" s="1">
        <v>314.03660000000002</v>
      </c>
      <c r="AI44" s="1">
        <v>316.58</v>
      </c>
      <c r="AJ44" s="1">
        <v>318.8184</v>
      </c>
      <c r="AK44" s="1">
        <v>321.16149999999999</v>
      </c>
      <c r="AL44" s="1">
        <v>323.89620000000002</v>
      </c>
      <c r="AM44" s="1">
        <v>328.2706</v>
      </c>
      <c r="AN44" s="1">
        <v>334.83409999999998</v>
      </c>
      <c r="AO44" s="1">
        <v>343.45170000000002</v>
      </c>
      <c r="AP44" s="4">
        <v>352.60059999999999</v>
      </c>
      <c r="AQ44" s="1">
        <v>361.04489999999998</v>
      </c>
      <c r="AR44" s="1">
        <v>368.93990000000002</v>
      </c>
      <c r="AS44" s="1">
        <v>376.60239999999999</v>
      </c>
      <c r="AT44" s="1">
        <v>384.14960000000002</v>
      </c>
      <c r="AU44" s="1">
        <v>391.67399999999998</v>
      </c>
      <c r="AV44" s="1">
        <v>399.0967</v>
      </c>
      <c r="AW44" s="1">
        <v>406.34140000000002</v>
      </c>
      <c r="AX44" s="1">
        <v>413.39</v>
      </c>
      <c r="AY44" s="1">
        <v>420.37849999999997</v>
      </c>
      <c r="AZ44" s="1">
        <v>427.41230000000002</v>
      </c>
      <c r="BA44" s="1">
        <v>434.4579</v>
      </c>
      <c r="BB44" s="1">
        <v>441.51389999999998</v>
      </c>
      <c r="BC44" s="1">
        <v>448.47590000000002</v>
      </c>
      <c r="BD44" s="1">
        <v>455.23559999999998</v>
      </c>
      <c r="BE44" s="1">
        <v>461.84100000000001</v>
      </c>
      <c r="BF44" s="1">
        <v>468.39249999999998</v>
      </c>
      <c r="BG44" s="1">
        <v>474.90589999999997</v>
      </c>
      <c r="BH44" s="1">
        <v>481.4307</v>
      </c>
      <c r="BI44" s="1">
        <v>488.00130000000001</v>
      </c>
      <c r="BJ44" s="1">
        <v>494.64350000000002</v>
      </c>
      <c r="BK44" s="1">
        <v>501.28289999999998</v>
      </c>
      <c r="BL44" s="1">
        <v>507.92869999999999</v>
      </c>
      <c r="BM44" s="1">
        <v>514.58529999999996</v>
      </c>
      <c r="BN44" s="1">
        <v>521.25660000000005</v>
      </c>
      <c r="BO44" s="1">
        <v>527.95830000000001</v>
      </c>
      <c r="BP44" s="1">
        <v>534.66589999999997</v>
      </c>
      <c r="BQ44" s="1">
        <v>541.3877</v>
      </c>
      <c r="BR44" s="1">
        <v>548.00850000000003</v>
      </c>
      <c r="BS44" s="1">
        <v>554.99869999999999</v>
      </c>
      <c r="BT44" s="1">
        <v>562.44309999999996</v>
      </c>
      <c r="BU44" t="s">
        <v>174</v>
      </c>
    </row>
    <row r="45" spans="1:73" x14ac:dyDescent="0.3">
      <c r="A45" t="s">
        <v>107</v>
      </c>
      <c r="B45" t="s">
        <v>40</v>
      </c>
      <c r="C45" s="1">
        <v>100.6165</v>
      </c>
      <c r="D45" s="1">
        <v>105.74930000000001</v>
      </c>
      <c r="E45" s="1">
        <v>110.01430000000001</v>
      </c>
      <c r="F45" s="1">
        <v>113.408</v>
      </c>
      <c r="G45" s="1">
        <v>118.6617</v>
      </c>
      <c r="H45" s="1">
        <v>125.0578</v>
      </c>
      <c r="I45" s="1">
        <v>131.69380000000001</v>
      </c>
      <c r="J45" s="1">
        <v>138.41030000000001</v>
      </c>
      <c r="K45" s="1">
        <v>145.7902</v>
      </c>
      <c r="L45" s="1">
        <v>152.59800000000001</v>
      </c>
      <c r="M45" s="1">
        <v>160.40289999999999</v>
      </c>
      <c r="N45" s="1">
        <v>168.0282</v>
      </c>
      <c r="O45" s="1">
        <v>175.01820000000001</v>
      </c>
      <c r="P45" s="1">
        <v>181.2636</v>
      </c>
      <c r="Q45" s="1">
        <v>188.87960000000001</v>
      </c>
      <c r="R45" s="1">
        <v>197.74010000000001</v>
      </c>
      <c r="S45" s="1">
        <v>204.40199999999999</v>
      </c>
      <c r="T45" s="1">
        <v>210.04859999999999</v>
      </c>
      <c r="U45" s="1">
        <v>216.10290000000001</v>
      </c>
      <c r="V45" s="1">
        <v>224.30009999999999</v>
      </c>
      <c r="W45" s="1">
        <v>231.28970000000001</v>
      </c>
      <c r="X45" s="1">
        <v>237.494</v>
      </c>
      <c r="Y45" s="1">
        <v>244.12100000000001</v>
      </c>
      <c r="Z45" s="1">
        <v>250.56780000000001</v>
      </c>
      <c r="AA45" s="1">
        <v>255.63460000000001</v>
      </c>
      <c r="AB45" s="1">
        <v>260.69099999999997</v>
      </c>
      <c r="AC45" s="1">
        <v>265.61709999999999</v>
      </c>
      <c r="AD45" s="1">
        <v>272.83080000000001</v>
      </c>
      <c r="AE45" s="1">
        <v>281.63260000000002</v>
      </c>
      <c r="AF45" s="1">
        <v>292.78250000000003</v>
      </c>
      <c r="AG45" s="1">
        <v>305.16480000000001</v>
      </c>
      <c r="AH45" s="1">
        <v>317.25670000000002</v>
      </c>
      <c r="AI45" s="1">
        <v>325.87740000000002</v>
      </c>
      <c r="AJ45" s="1">
        <v>329.92970000000003</v>
      </c>
      <c r="AK45" s="1">
        <v>330.947</v>
      </c>
      <c r="AL45" s="1">
        <v>331.72899999999998</v>
      </c>
      <c r="AM45" s="1">
        <v>332.82220000000001</v>
      </c>
      <c r="AN45" s="1">
        <v>334.67860000000002</v>
      </c>
      <c r="AO45" s="1">
        <v>336.61369999999999</v>
      </c>
      <c r="AP45" s="4">
        <v>339.59480000000002</v>
      </c>
      <c r="AQ45" s="1">
        <v>343.41980000000001</v>
      </c>
      <c r="AR45" s="1">
        <v>348.78</v>
      </c>
      <c r="AS45" s="1">
        <v>355.0788</v>
      </c>
      <c r="AT45" s="1">
        <v>361.70679999999999</v>
      </c>
      <c r="AU45" s="1">
        <v>368.66289999999998</v>
      </c>
      <c r="AV45" s="1">
        <v>375.75529999999998</v>
      </c>
      <c r="AW45" s="1">
        <v>382.69580000000002</v>
      </c>
      <c r="AX45" s="1">
        <v>389.61450000000002</v>
      </c>
      <c r="AY45" s="1">
        <v>396.57010000000002</v>
      </c>
      <c r="AZ45" s="1">
        <v>403.59899999999999</v>
      </c>
      <c r="BA45" s="1">
        <v>410.72800000000001</v>
      </c>
      <c r="BB45" s="1">
        <v>417.90210000000002</v>
      </c>
      <c r="BC45" s="1">
        <v>425.14109999999999</v>
      </c>
      <c r="BD45" s="1">
        <v>432.38990000000001</v>
      </c>
      <c r="BE45" s="1">
        <v>439.7235</v>
      </c>
      <c r="BF45" s="1">
        <v>447.08879999999999</v>
      </c>
      <c r="BG45" s="1">
        <v>454.70749999999998</v>
      </c>
      <c r="BH45" s="1">
        <v>462.32060000000001</v>
      </c>
      <c r="BI45" s="1">
        <v>469.99149999999997</v>
      </c>
      <c r="BJ45" s="1">
        <v>477.71629999999999</v>
      </c>
      <c r="BK45" s="1">
        <v>485.49689999999998</v>
      </c>
      <c r="BL45" s="1">
        <v>493.35629999999998</v>
      </c>
      <c r="BM45" s="1">
        <v>501.32049999999998</v>
      </c>
      <c r="BN45" s="1">
        <v>509.32310000000001</v>
      </c>
      <c r="BO45" s="1">
        <v>517.38810000000001</v>
      </c>
      <c r="BP45" s="1">
        <v>525.48490000000004</v>
      </c>
      <c r="BQ45" s="1">
        <v>533.60590000000002</v>
      </c>
      <c r="BR45" s="1">
        <v>542.11419999999998</v>
      </c>
      <c r="BS45" s="1">
        <v>550.27599999999995</v>
      </c>
      <c r="BT45" s="1">
        <v>558.36099999999999</v>
      </c>
      <c r="BU45" t="s">
        <v>175</v>
      </c>
    </row>
    <row r="46" spans="1:73" x14ac:dyDescent="0.3">
      <c r="A46" t="s">
        <v>108</v>
      </c>
      <c r="B46" t="s">
        <v>41</v>
      </c>
      <c r="C46" s="1">
        <v>48.7988</v>
      </c>
      <c r="D46" s="1">
        <v>50.638500000000001</v>
      </c>
      <c r="E46" s="1">
        <v>53.165399999999998</v>
      </c>
      <c r="F46" s="1">
        <v>57.220399999999998</v>
      </c>
      <c r="G46" s="1">
        <v>61.7134</v>
      </c>
      <c r="H46" s="1">
        <v>65.4422</v>
      </c>
      <c r="I46" s="1">
        <v>69.001499999999993</v>
      </c>
      <c r="J46" s="1">
        <v>72.8596</v>
      </c>
      <c r="K46" s="1">
        <v>76.000500000000002</v>
      </c>
      <c r="L46" s="1">
        <v>79.113500000000002</v>
      </c>
      <c r="M46" s="1">
        <v>82.337800000000001</v>
      </c>
      <c r="N46" s="1">
        <v>86.181700000000006</v>
      </c>
      <c r="O46" s="1">
        <v>90.603200000000001</v>
      </c>
      <c r="P46" s="1">
        <v>94.202600000000004</v>
      </c>
      <c r="Q46" s="1">
        <v>98.260900000000007</v>
      </c>
      <c r="R46" s="1">
        <v>102.27379999999999</v>
      </c>
      <c r="S46" s="1">
        <v>105.2471</v>
      </c>
      <c r="T46" s="1">
        <v>107.0476</v>
      </c>
      <c r="U46" s="1">
        <v>109.88590000000001</v>
      </c>
      <c r="V46" s="1">
        <v>112.4284</v>
      </c>
      <c r="W46" s="1">
        <v>114.7055</v>
      </c>
      <c r="X46" s="1">
        <v>117.7775</v>
      </c>
      <c r="Y46" s="1">
        <v>120.5673</v>
      </c>
      <c r="Z46" s="1">
        <v>123.9169</v>
      </c>
      <c r="AA46" s="1">
        <v>126.1571</v>
      </c>
      <c r="AB46" s="1">
        <v>127.7209</v>
      </c>
      <c r="AC46" s="1">
        <v>130.43989999999999</v>
      </c>
      <c r="AD46" s="1">
        <v>133.626</v>
      </c>
      <c r="AE46" s="1">
        <v>137.50290000000001</v>
      </c>
      <c r="AF46" s="1">
        <v>140.43510000000001</v>
      </c>
      <c r="AG46" s="1">
        <v>142.46039999999999</v>
      </c>
      <c r="AH46" s="1">
        <v>142.3998</v>
      </c>
      <c r="AI46" s="1">
        <v>143.71600000000001</v>
      </c>
      <c r="AJ46" s="1">
        <v>144.3656</v>
      </c>
      <c r="AK46" s="1">
        <v>145.83070000000001</v>
      </c>
      <c r="AL46" s="1">
        <v>146.58680000000001</v>
      </c>
      <c r="AM46" s="1">
        <v>147.7895</v>
      </c>
      <c r="AN46" s="1">
        <v>149.1046</v>
      </c>
      <c r="AO46" s="1">
        <v>151.78970000000001</v>
      </c>
      <c r="AP46" s="4">
        <v>153.63720000000001</v>
      </c>
      <c r="AQ46" s="1">
        <v>155.1474</v>
      </c>
      <c r="AR46" s="1">
        <v>156.1464</v>
      </c>
      <c r="AS46" s="1">
        <v>156.9136</v>
      </c>
      <c r="AT46" s="1">
        <v>157.36840000000001</v>
      </c>
      <c r="AU46" s="1">
        <v>157.47</v>
      </c>
      <c r="AV46" s="1">
        <v>157.328</v>
      </c>
      <c r="AW46" s="1">
        <v>156.95779999999999</v>
      </c>
      <c r="AX46" s="1">
        <v>156.37049999999999</v>
      </c>
      <c r="AY46" s="1">
        <v>155.54679999999999</v>
      </c>
      <c r="AZ46" s="1">
        <v>154.76230000000001</v>
      </c>
      <c r="BA46" s="1">
        <v>153.99799999999999</v>
      </c>
      <c r="BB46" s="1">
        <v>153.21940000000001</v>
      </c>
      <c r="BC46" s="1">
        <v>152.43129999999999</v>
      </c>
      <c r="BD46" s="1">
        <v>151.75280000000001</v>
      </c>
      <c r="BE46" s="1">
        <v>151.3648</v>
      </c>
      <c r="BF46" s="1">
        <v>151.16650000000001</v>
      </c>
      <c r="BG46" s="1">
        <v>151.37889999999999</v>
      </c>
      <c r="BH46" s="1">
        <v>151.66579999999999</v>
      </c>
      <c r="BI46" s="1">
        <v>152.0274</v>
      </c>
      <c r="BJ46" s="1">
        <v>152.44640000000001</v>
      </c>
      <c r="BK46" s="1">
        <v>152.8468</v>
      </c>
      <c r="BL46" s="1">
        <v>153.23599999999999</v>
      </c>
      <c r="BM46" s="1">
        <v>153.6217</v>
      </c>
      <c r="BN46" s="1">
        <v>153.9804</v>
      </c>
      <c r="BO46" s="1">
        <v>154.32300000000001</v>
      </c>
      <c r="BP46" s="1">
        <v>154.64840000000001</v>
      </c>
      <c r="BQ46" s="1">
        <v>154.98660000000001</v>
      </c>
      <c r="BR46" s="1">
        <v>155.3073</v>
      </c>
      <c r="BS46" s="1">
        <v>155.57640000000001</v>
      </c>
      <c r="BT46" s="1">
        <v>155.83179999999999</v>
      </c>
      <c r="BU46" t="s">
        <v>176</v>
      </c>
    </row>
    <row r="47" spans="1:73" x14ac:dyDescent="0.3">
      <c r="A47" t="s">
        <v>109</v>
      </c>
      <c r="B47" t="s">
        <v>42</v>
      </c>
      <c r="C47" s="1">
        <v>1493.8974000000001</v>
      </c>
      <c r="D47" s="1">
        <v>1514.0275999999999</v>
      </c>
      <c r="E47" s="1">
        <v>1531.6183000000001</v>
      </c>
      <c r="F47" s="1">
        <v>1549.1727000000001</v>
      </c>
      <c r="G47" s="1">
        <v>1592.7265</v>
      </c>
      <c r="H47" s="1">
        <v>1651.9127000000001</v>
      </c>
      <c r="I47" s="1">
        <v>1709.1932999999999</v>
      </c>
      <c r="J47" s="1">
        <v>1729.125</v>
      </c>
      <c r="K47" s="1">
        <v>1745.0237</v>
      </c>
      <c r="L47" s="1">
        <v>1758.7542000000001</v>
      </c>
      <c r="M47" s="1">
        <v>1780.0634</v>
      </c>
      <c r="N47" s="1">
        <v>1805.3858</v>
      </c>
      <c r="O47" s="1">
        <v>1836.3194000000001</v>
      </c>
      <c r="P47" s="1">
        <v>1873.5151000000001</v>
      </c>
      <c r="Q47" s="1">
        <v>1912.7757999999999</v>
      </c>
      <c r="R47" s="1">
        <v>1948.5361</v>
      </c>
      <c r="S47" s="1">
        <v>1984.7139</v>
      </c>
      <c r="T47" s="1">
        <v>2009.1611</v>
      </c>
      <c r="U47" s="1">
        <v>2016.9472000000001</v>
      </c>
      <c r="V47" s="1">
        <v>2050.1554000000001</v>
      </c>
      <c r="W47" s="1">
        <v>2091.9731999999999</v>
      </c>
      <c r="X47" s="1">
        <v>2133.2062000000001</v>
      </c>
      <c r="Y47" s="1">
        <v>2160.6426000000001</v>
      </c>
      <c r="Z47" s="1">
        <v>2186.3317999999999</v>
      </c>
      <c r="AA47" s="1">
        <v>2226.5981999999999</v>
      </c>
      <c r="AB47" s="1">
        <v>2263.2745</v>
      </c>
      <c r="AC47" s="1">
        <v>2290.9449</v>
      </c>
      <c r="AD47" s="1">
        <v>2317.7233000000001</v>
      </c>
      <c r="AE47" s="1">
        <v>2338.9476</v>
      </c>
      <c r="AF47" s="1">
        <v>2362.261</v>
      </c>
      <c r="AG47" s="1">
        <v>2387.8548000000001</v>
      </c>
      <c r="AH47" s="1">
        <v>2406.4364999999998</v>
      </c>
      <c r="AI47" s="1">
        <v>2418.7963</v>
      </c>
      <c r="AJ47" s="1">
        <v>2439.9989999999998</v>
      </c>
      <c r="AK47" s="1">
        <v>2470.4304999999999</v>
      </c>
      <c r="AL47" s="1">
        <v>2517.3816999999999</v>
      </c>
      <c r="AM47" s="1">
        <v>2581.0722000000001</v>
      </c>
      <c r="AN47" s="1">
        <v>2614.7818000000002</v>
      </c>
      <c r="AO47" s="1">
        <v>2643.8317000000002</v>
      </c>
      <c r="AP47" s="4">
        <v>2666.3478</v>
      </c>
      <c r="AQ47" s="1">
        <v>2693.3105</v>
      </c>
      <c r="AR47" s="1">
        <v>2720.3130000000001</v>
      </c>
      <c r="AS47" s="1">
        <v>2746.9618</v>
      </c>
      <c r="AT47" s="1">
        <v>2774.7748999999999</v>
      </c>
      <c r="AU47" s="1">
        <v>2802.5369999999998</v>
      </c>
      <c r="AV47" s="1">
        <v>2829.6696999999999</v>
      </c>
      <c r="AW47" s="1">
        <v>2855.8625999999999</v>
      </c>
      <c r="AX47" s="1">
        <v>2881.5808999999999</v>
      </c>
      <c r="AY47" s="1">
        <v>2907.4337999999998</v>
      </c>
      <c r="AZ47" s="1">
        <v>2933.0156000000002</v>
      </c>
      <c r="BA47" s="1">
        <v>2958.2527</v>
      </c>
      <c r="BB47" s="1">
        <v>2983.2707999999998</v>
      </c>
      <c r="BC47" s="1">
        <v>3007.9135000000001</v>
      </c>
      <c r="BD47" s="1">
        <v>3032.3451</v>
      </c>
      <c r="BE47" s="1">
        <v>3056.3172</v>
      </c>
      <c r="BF47" s="1">
        <v>3079.6529</v>
      </c>
      <c r="BG47" s="1">
        <v>3102.5716000000002</v>
      </c>
      <c r="BH47" s="1">
        <v>3125.1192000000001</v>
      </c>
      <c r="BI47" s="1">
        <v>3147.2939999999999</v>
      </c>
      <c r="BJ47" s="1">
        <v>3169.1</v>
      </c>
      <c r="BK47" s="1">
        <v>3190.5281</v>
      </c>
      <c r="BL47" s="1">
        <v>3211.616</v>
      </c>
      <c r="BM47" s="1">
        <v>3232.4245999999998</v>
      </c>
      <c r="BN47" s="1">
        <v>3252.9791</v>
      </c>
      <c r="BO47" s="1">
        <v>3273.3578000000002</v>
      </c>
      <c r="BP47" s="1">
        <v>3293.2031999999999</v>
      </c>
      <c r="BQ47" s="1">
        <v>3312.6505000000002</v>
      </c>
      <c r="BR47" s="1">
        <v>3331.3240000000001</v>
      </c>
      <c r="BS47" s="1">
        <v>3350.3688999999999</v>
      </c>
      <c r="BT47" s="1">
        <v>3369.0257000000001</v>
      </c>
      <c r="BU47" t="s">
        <v>177</v>
      </c>
    </row>
    <row r="48" spans="1:73" x14ac:dyDescent="0.3">
      <c r="A48" t="s">
        <v>110</v>
      </c>
      <c r="B48" t="s">
        <v>43</v>
      </c>
      <c r="C48" s="1">
        <v>60.9756</v>
      </c>
      <c r="D48" s="1">
        <v>59.367600000000003</v>
      </c>
      <c r="E48" s="1">
        <v>58.853900000000003</v>
      </c>
      <c r="F48" s="1">
        <v>63.043500000000002</v>
      </c>
      <c r="G48" s="1">
        <v>64.669899999999998</v>
      </c>
      <c r="H48" s="1">
        <v>63.924599999999998</v>
      </c>
      <c r="I48" s="1">
        <v>65.918499999999995</v>
      </c>
      <c r="J48" s="1">
        <v>66.927599999999998</v>
      </c>
      <c r="K48" s="1">
        <v>68.065100000000001</v>
      </c>
      <c r="L48" s="1">
        <v>69.552999999999997</v>
      </c>
      <c r="M48" s="1">
        <v>70.687399999999997</v>
      </c>
      <c r="N48" s="1">
        <v>72.646100000000004</v>
      </c>
      <c r="O48" s="1">
        <v>74.289599999999993</v>
      </c>
      <c r="P48" s="1">
        <v>76.115799999999993</v>
      </c>
      <c r="Q48" s="1">
        <v>77.170400000000001</v>
      </c>
      <c r="R48" s="1">
        <v>78.526899999999998</v>
      </c>
      <c r="S48" s="1">
        <v>79.140900000000002</v>
      </c>
      <c r="T48" s="1">
        <v>79.939700000000002</v>
      </c>
      <c r="U48" s="1">
        <v>82.392300000000006</v>
      </c>
      <c r="V48" s="1">
        <v>81.799599999999998</v>
      </c>
      <c r="W48" s="1">
        <v>81.653800000000004</v>
      </c>
      <c r="X48" s="1">
        <v>81.497699999999995</v>
      </c>
      <c r="Y48" s="1">
        <v>81.050700000000006</v>
      </c>
      <c r="Z48" s="1">
        <v>80.9529</v>
      </c>
      <c r="AA48" s="1">
        <v>80.067499999999995</v>
      </c>
      <c r="AB48" s="1">
        <v>79.519599999999997</v>
      </c>
      <c r="AC48" s="1">
        <v>79.127899999999997</v>
      </c>
      <c r="AD48" s="1">
        <v>78.886600000000001</v>
      </c>
      <c r="AE48" s="1">
        <v>78.671899999999994</v>
      </c>
      <c r="AF48" s="1">
        <v>77.759900000000002</v>
      </c>
      <c r="AG48" s="1">
        <v>75.951999999999998</v>
      </c>
      <c r="AH48" s="1">
        <v>73.858500000000006</v>
      </c>
      <c r="AI48" s="1">
        <v>73.002600000000001</v>
      </c>
      <c r="AJ48" s="1">
        <v>72.692300000000003</v>
      </c>
      <c r="AK48" s="1">
        <v>72.650700000000001</v>
      </c>
      <c r="AL48" s="1">
        <v>73.216999999999999</v>
      </c>
      <c r="AM48" s="1">
        <v>74.106200000000001</v>
      </c>
      <c r="AN48" s="1">
        <v>74.989999999999995</v>
      </c>
      <c r="AO48" s="1">
        <v>76.565600000000003</v>
      </c>
      <c r="AP48" s="4">
        <v>77.195599999999999</v>
      </c>
      <c r="AQ48" s="1">
        <v>78.251599999999996</v>
      </c>
      <c r="AR48" s="1">
        <v>79.341099999999997</v>
      </c>
      <c r="AS48" s="1">
        <v>80.415300000000002</v>
      </c>
      <c r="AT48" s="1">
        <v>81.473699999999994</v>
      </c>
      <c r="AU48" s="1">
        <v>82.444599999999994</v>
      </c>
      <c r="AV48" s="1">
        <v>83.357299999999995</v>
      </c>
      <c r="AW48" s="1">
        <v>84.159400000000005</v>
      </c>
      <c r="AX48" s="1">
        <v>84.879300000000001</v>
      </c>
      <c r="AY48" s="1">
        <v>85.447500000000005</v>
      </c>
      <c r="AZ48" s="1">
        <v>86.053600000000003</v>
      </c>
      <c r="BA48" s="1">
        <v>86.637500000000003</v>
      </c>
      <c r="BB48" s="1">
        <v>87.217699999999994</v>
      </c>
      <c r="BC48" s="1">
        <v>87.811499999999995</v>
      </c>
      <c r="BD48" s="1">
        <v>88.275700000000001</v>
      </c>
      <c r="BE48" s="1">
        <v>88.783199999999994</v>
      </c>
      <c r="BF48" s="1">
        <v>89.239099999999993</v>
      </c>
      <c r="BG48" s="1">
        <v>89.562799999999996</v>
      </c>
      <c r="BH48" s="1">
        <v>89.706800000000001</v>
      </c>
      <c r="BI48" s="1">
        <v>89.739699999999999</v>
      </c>
      <c r="BJ48" s="1">
        <v>89.817300000000003</v>
      </c>
      <c r="BK48" s="1">
        <v>89.864800000000002</v>
      </c>
      <c r="BL48" s="1">
        <v>89.917400000000001</v>
      </c>
      <c r="BM48" s="1">
        <v>89.972700000000003</v>
      </c>
      <c r="BN48" s="1">
        <v>90.003399999999999</v>
      </c>
      <c r="BO48" s="1">
        <v>90.024199999999993</v>
      </c>
      <c r="BP48" s="1">
        <v>90.025400000000005</v>
      </c>
      <c r="BQ48" s="1">
        <v>90.032700000000006</v>
      </c>
      <c r="BR48" s="1">
        <v>90.0364</v>
      </c>
      <c r="BS48" s="1">
        <v>89.9602</v>
      </c>
      <c r="BT48" s="1">
        <v>89.872500000000002</v>
      </c>
      <c r="BU48" t="s">
        <v>178</v>
      </c>
    </row>
    <row r="49" spans="1:73" x14ac:dyDescent="0.3">
      <c r="A49" t="s">
        <v>111</v>
      </c>
      <c r="B49" t="s">
        <v>44</v>
      </c>
      <c r="C49" s="1">
        <v>28.706299999999999</v>
      </c>
      <c r="D49" s="1">
        <v>30.409300000000002</v>
      </c>
      <c r="E49" s="1">
        <v>31.231100000000001</v>
      </c>
      <c r="F49" s="1">
        <v>32.033099999999997</v>
      </c>
      <c r="G49" s="1">
        <v>32.735399999999998</v>
      </c>
      <c r="H49" s="1">
        <v>33.129199999999997</v>
      </c>
      <c r="I49" s="1">
        <v>33.7804</v>
      </c>
      <c r="J49" s="1">
        <v>34.86</v>
      </c>
      <c r="K49" s="1">
        <v>35.382800000000003</v>
      </c>
      <c r="L49" s="1">
        <v>36.5319</v>
      </c>
      <c r="M49" s="1">
        <v>37.8551</v>
      </c>
      <c r="N49" s="1">
        <v>39.208799999999997</v>
      </c>
      <c r="O49" s="1">
        <v>40.613500000000002</v>
      </c>
      <c r="P49" s="1">
        <v>41.513399999999997</v>
      </c>
      <c r="Q49" s="1">
        <v>43.205199999999998</v>
      </c>
      <c r="R49" s="1">
        <v>44.375</v>
      </c>
      <c r="S49" s="1">
        <v>45.606099999999998</v>
      </c>
      <c r="T49" s="1">
        <v>46.947499999999998</v>
      </c>
      <c r="U49" s="1">
        <v>48.442900000000002</v>
      </c>
      <c r="V49" s="1">
        <v>49.666699999999999</v>
      </c>
      <c r="W49" s="1">
        <v>51.006900000000002</v>
      </c>
      <c r="X49" s="1">
        <v>52.432699999999997</v>
      </c>
      <c r="Y49" s="1">
        <v>54.214500000000001</v>
      </c>
      <c r="Z49" s="1">
        <v>55.672400000000003</v>
      </c>
      <c r="AA49" s="1">
        <v>56.992199999999997</v>
      </c>
      <c r="AB49" s="1">
        <v>58.121699999999997</v>
      </c>
      <c r="AC49" s="1">
        <v>59.453099999999999</v>
      </c>
      <c r="AD49" s="1">
        <v>60.949800000000003</v>
      </c>
      <c r="AE49" s="1">
        <v>62.286999999999999</v>
      </c>
      <c r="AF49" s="1">
        <v>63.854900000000001</v>
      </c>
      <c r="AG49" s="1">
        <v>65.807100000000005</v>
      </c>
      <c r="AH49" s="1">
        <v>67.954899999999995</v>
      </c>
      <c r="AI49" s="1">
        <v>70.046599999999998</v>
      </c>
      <c r="AJ49" s="1">
        <v>71.626999999999995</v>
      </c>
      <c r="AK49" s="1">
        <v>72.777100000000004</v>
      </c>
      <c r="AL49" s="1">
        <v>73.639300000000006</v>
      </c>
      <c r="AM49" s="1">
        <v>74.290099999999995</v>
      </c>
      <c r="AN49" s="1">
        <v>74.756200000000007</v>
      </c>
      <c r="AO49" s="1">
        <v>75.802999999999997</v>
      </c>
      <c r="AP49" s="4">
        <v>76.766400000000004</v>
      </c>
      <c r="AQ49" s="1">
        <v>77.983400000000003</v>
      </c>
      <c r="AR49" s="1">
        <v>79.162599999999998</v>
      </c>
      <c r="AS49" s="1">
        <v>80.377799999999993</v>
      </c>
      <c r="AT49" s="1">
        <v>81.633499999999998</v>
      </c>
      <c r="AU49" s="1">
        <v>82.936099999999996</v>
      </c>
      <c r="AV49" s="1">
        <v>84.282399999999996</v>
      </c>
      <c r="AW49" s="1">
        <v>85.677199999999999</v>
      </c>
      <c r="AX49" s="1">
        <v>87.118799999999993</v>
      </c>
      <c r="AY49" s="1">
        <v>88.6053</v>
      </c>
      <c r="AZ49" s="1">
        <v>90.096500000000006</v>
      </c>
      <c r="BA49" s="1">
        <v>91.591999999999999</v>
      </c>
      <c r="BB49" s="1">
        <v>93.095399999999998</v>
      </c>
      <c r="BC49" s="1">
        <v>94.580699999999993</v>
      </c>
      <c r="BD49" s="1">
        <v>96.088200000000001</v>
      </c>
      <c r="BE49" s="1">
        <v>97.616200000000006</v>
      </c>
      <c r="BF49" s="1">
        <v>99.127499999999998</v>
      </c>
      <c r="BG49" s="1">
        <v>100.53959999999999</v>
      </c>
      <c r="BH49" s="1">
        <v>101.9222</v>
      </c>
      <c r="BI49" s="1">
        <v>103.26739999999999</v>
      </c>
      <c r="BJ49" s="1">
        <v>104.60339999999999</v>
      </c>
      <c r="BK49" s="1">
        <v>105.93600000000001</v>
      </c>
      <c r="BL49" s="1">
        <v>107.268</v>
      </c>
      <c r="BM49" s="1">
        <v>108.6003</v>
      </c>
      <c r="BN49" s="1">
        <v>109.9323</v>
      </c>
      <c r="BO49" s="1">
        <v>111.2593</v>
      </c>
      <c r="BP49" s="1">
        <v>112.6056</v>
      </c>
      <c r="BQ49" s="1">
        <v>113.9563</v>
      </c>
      <c r="BR49" s="1">
        <v>115.3104</v>
      </c>
      <c r="BS49" s="1">
        <v>116.6768</v>
      </c>
      <c r="BT49" s="1">
        <v>118.0471</v>
      </c>
      <c r="BU49" t="s">
        <v>179</v>
      </c>
    </row>
    <row r="50" spans="1:73" x14ac:dyDescent="0.3">
      <c r="A50" t="s">
        <v>112</v>
      </c>
      <c r="B50" t="s">
        <v>45</v>
      </c>
      <c r="C50" s="1">
        <v>105.1301</v>
      </c>
      <c r="D50" s="1">
        <v>105.78700000000001</v>
      </c>
      <c r="E50" s="1">
        <v>107.7251</v>
      </c>
      <c r="F50" s="1">
        <v>109.2958</v>
      </c>
      <c r="G50" s="1">
        <v>111.2287</v>
      </c>
      <c r="H50" s="1">
        <v>111.1621</v>
      </c>
      <c r="I50" s="1">
        <v>113.938</v>
      </c>
      <c r="J50" s="1">
        <v>117.2242</v>
      </c>
      <c r="K50" s="1">
        <v>121.6968</v>
      </c>
      <c r="L50" s="1">
        <v>125.7735</v>
      </c>
      <c r="M50" s="1">
        <v>129.92699999999999</v>
      </c>
      <c r="N50" s="1">
        <v>133.75819999999999</v>
      </c>
      <c r="O50" s="1">
        <v>137.43340000000001</v>
      </c>
      <c r="P50" s="1">
        <v>140.15450000000001</v>
      </c>
      <c r="Q50" s="1">
        <v>142.41999999999999</v>
      </c>
      <c r="R50" s="1">
        <v>145.18369999999999</v>
      </c>
      <c r="S50" s="1">
        <v>148.69399999999999</v>
      </c>
      <c r="T50" s="1">
        <v>153.31399999999999</v>
      </c>
      <c r="U50" s="1">
        <v>157.6688</v>
      </c>
      <c r="V50" s="1">
        <v>160.7561</v>
      </c>
      <c r="W50" s="1">
        <v>163.26689999999999</v>
      </c>
      <c r="X50" s="1">
        <v>165.5051</v>
      </c>
      <c r="Y50" s="1">
        <v>167.1446</v>
      </c>
      <c r="Z50" s="1">
        <v>168.21619999999999</v>
      </c>
      <c r="AA50" s="1">
        <v>169.37860000000001</v>
      </c>
      <c r="AB50" s="1">
        <v>171.4744</v>
      </c>
      <c r="AC50" s="1">
        <v>173.19640000000001</v>
      </c>
      <c r="AD50" s="1">
        <v>176.44550000000001</v>
      </c>
      <c r="AE50" s="1">
        <v>178.5052</v>
      </c>
      <c r="AF50" s="1">
        <v>182.66839999999999</v>
      </c>
      <c r="AG50" s="1">
        <v>184.13399999999999</v>
      </c>
      <c r="AH50" s="1">
        <v>183.95439999999999</v>
      </c>
      <c r="AI50" s="1">
        <v>182.7259</v>
      </c>
      <c r="AJ50" s="1">
        <v>181.79140000000001</v>
      </c>
      <c r="AK50" s="1">
        <v>181.1772</v>
      </c>
      <c r="AL50" s="1">
        <v>181.17580000000001</v>
      </c>
      <c r="AM50" s="1">
        <v>184.4348</v>
      </c>
      <c r="AN50" s="1">
        <v>190.82060000000001</v>
      </c>
      <c r="AO50" s="1">
        <v>194.31450000000001</v>
      </c>
      <c r="AP50" s="4">
        <v>197.01169999999999</v>
      </c>
      <c r="AQ50" s="1">
        <v>199.8364</v>
      </c>
      <c r="AR50" s="1">
        <v>201.7139</v>
      </c>
      <c r="AS50" s="1">
        <v>203.0933</v>
      </c>
      <c r="AT50" s="1">
        <v>204.57079999999999</v>
      </c>
      <c r="AU50" s="1">
        <v>206.03110000000001</v>
      </c>
      <c r="AV50" s="1">
        <v>207.38509999999999</v>
      </c>
      <c r="AW50" s="1">
        <v>208.61750000000001</v>
      </c>
      <c r="AX50" s="1">
        <v>209.94829999999999</v>
      </c>
      <c r="AY50" s="1">
        <v>211.3561</v>
      </c>
      <c r="AZ50" s="1">
        <v>212.7422</v>
      </c>
      <c r="BA50" s="1">
        <v>214.15719999999999</v>
      </c>
      <c r="BB50" s="1">
        <v>215.58320000000001</v>
      </c>
      <c r="BC50" s="1">
        <v>217.18340000000001</v>
      </c>
      <c r="BD50" s="1">
        <v>218.85</v>
      </c>
      <c r="BE50" s="1">
        <v>220.6234</v>
      </c>
      <c r="BF50" s="1">
        <v>222.41329999999999</v>
      </c>
      <c r="BG50" s="1">
        <v>224.3272</v>
      </c>
      <c r="BH50" s="1">
        <v>226.23570000000001</v>
      </c>
      <c r="BI50" s="1">
        <v>228.1019</v>
      </c>
      <c r="BJ50" s="1">
        <v>229.9342</v>
      </c>
      <c r="BK50" s="1">
        <v>231.7835</v>
      </c>
      <c r="BL50" s="1">
        <v>233.6396</v>
      </c>
      <c r="BM50" s="1">
        <v>235.53809999999999</v>
      </c>
      <c r="BN50" s="1">
        <v>237.46719999999999</v>
      </c>
      <c r="BO50" s="1">
        <v>239.39400000000001</v>
      </c>
      <c r="BP50" s="1">
        <v>241.28280000000001</v>
      </c>
      <c r="BQ50" s="1">
        <v>243.14830000000001</v>
      </c>
      <c r="BR50" s="1">
        <v>245.00409999999999</v>
      </c>
      <c r="BS50" s="1">
        <v>246.626</v>
      </c>
      <c r="BT50" s="1">
        <v>248.22149999999999</v>
      </c>
      <c r="BU50" t="s">
        <v>180</v>
      </c>
    </row>
    <row r="51" spans="1:73" x14ac:dyDescent="0.3">
      <c r="A51" t="s">
        <v>113</v>
      </c>
      <c r="B51" t="s">
        <v>46</v>
      </c>
      <c r="C51" s="1">
        <v>17.172799999999999</v>
      </c>
      <c r="D51" s="1">
        <v>17.861699999999999</v>
      </c>
      <c r="E51" s="1">
        <v>18.324000000000002</v>
      </c>
      <c r="F51" s="1">
        <v>18.9969</v>
      </c>
      <c r="G51" s="1">
        <v>19.971900000000002</v>
      </c>
      <c r="H51" s="1">
        <v>20.659800000000001</v>
      </c>
      <c r="I51" s="1">
        <v>21.942799999999998</v>
      </c>
      <c r="J51" s="1">
        <v>23.06</v>
      </c>
      <c r="K51" s="1">
        <v>23.4602</v>
      </c>
      <c r="L51" s="1">
        <v>24.250900000000001</v>
      </c>
      <c r="M51" s="1">
        <v>25.142800000000001</v>
      </c>
      <c r="N51" s="1">
        <v>26.594200000000001</v>
      </c>
      <c r="O51" s="1">
        <v>27.402899999999999</v>
      </c>
      <c r="P51" s="1">
        <v>28.2791</v>
      </c>
      <c r="Q51" s="1">
        <v>29.297699999999999</v>
      </c>
      <c r="R51" s="1">
        <v>29.9438</v>
      </c>
      <c r="S51" s="1">
        <v>30.8414</v>
      </c>
      <c r="T51" s="1">
        <v>31.271100000000001</v>
      </c>
      <c r="U51" s="1">
        <v>31.9024</v>
      </c>
      <c r="V51" s="1">
        <v>31.9694</v>
      </c>
      <c r="W51" s="1">
        <v>31.985499999999998</v>
      </c>
      <c r="X51" s="1">
        <v>32.797199999999997</v>
      </c>
      <c r="Y51" s="1">
        <v>34.082799999999999</v>
      </c>
      <c r="Z51" s="1">
        <v>34.895699999999998</v>
      </c>
      <c r="AA51" s="1">
        <v>35.593000000000004</v>
      </c>
      <c r="AB51" s="1">
        <v>35.939399999999999</v>
      </c>
      <c r="AC51" s="1">
        <v>36.339300000000001</v>
      </c>
      <c r="AD51" s="1">
        <v>36.837499999999999</v>
      </c>
      <c r="AE51" s="1">
        <v>37.306899999999999</v>
      </c>
      <c r="AF51" s="1">
        <v>38.627499999999998</v>
      </c>
      <c r="AG51" s="1">
        <v>39.315899999999999</v>
      </c>
      <c r="AH51" s="1">
        <v>39.703200000000002</v>
      </c>
      <c r="AI51" s="1">
        <v>39.892800000000001</v>
      </c>
      <c r="AJ51" s="1">
        <v>39.947299999999998</v>
      </c>
      <c r="AK51" s="1">
        <v>39.911999999999999</v>
      </c>
      <c r="AL51" s="1">
        <v>40.043399999999998</v>
      </c>
      <c r="AM51" s="1">
        <v>39.417200000000001</v>
      </c>
      <c r="AN51" s="1">
        <v>39.284500000000001</v>
      </c>
      <c r="AO51" s="1">
        <v>39.091099999999997</v>
      </c>
      <c r="AP51" s="4">
        <v>39.179200000000002</v>
      </c>
      <c r="AQ51" s="1">
        <v>39.427799999999998</v>
      </c>
      <c r="AR51" s="1">
        <v>39.869700000000002</v>
      </c>
      <c r="AS51" s="1">
        <v>40.366300000000003</v>
      </c>
      <c r="AT51" s="1">
        <v>40.849699999999999</v>
      </c>
      <c r="AU51" s="1">
        <v>41.319800000000001</v>
      </c>
      <c r="AV51" s="1">
        <v>41.829300000000003</v>
      </c>
      <c r="AW51" s="1">
        <v>42.392699999999998</v>
      </c>
      <c r="AX51" s="1">
        <v>42.959699999999998</v>
      </c>
      <c r="AY51" s="1">
        <v>43.536900000000003</v>
      </c>
      <c r="AZ51" s="1">
        <v>44.112900000000003</v>
      </c>
      <c r="BA51" s="1">
        <v>44.670999999999999</v>
      </c>
      <c r="BB51" s="1">
        <v>45.216099999999997</v>
      </c>
      <c r="BC51" s="1">
        <v>45.689700000000002</v>
      </c>
      <c r="BD51" s="1">
        <v>46.1751</v>
      </c>
      <c r="BE51" s="1">
        <v>46.6374</v>
      </c>
      <c r="BF51" s="1">
        <v>47.084299999999999</v>
      </c>
      <c r="BG51" s="1">
        <v>47.525199999999998</v>
      </c>
      <c r="BH51" s="1">
        <v>47.963200000000001</v>
      </c>
      <c r="BI51" s="1">
        <v>48.398299999999999</v>
      </c>
      <c r="BJ51" s="1">
        <v>48.825099999999999</v>
      </c>
      <c r="BK51" s="1">
        <v>49.231999999999999</v>
      </c>
      <c r="BL51" s="1">
        <v>49.6432</v>
      </c>
      <c r="BM51" s="1">
        <v>50.056699999999999</v>
      </c>
      <c r="BN51" s="1">
        <v>50.452199999999998</v>
      </c>
      <c r="BO51" s="1">
        <v>50.839799999999997</v>
      </c>
      <c r="BP51" s="1">
        <v>51.211799999999997</v>
      </c>
      <c r="BQ51" s="1">
        <v>51.587600000000002</v>
      </c>
      <c r="BR51" s="1">
        <v>51.962499999999999</v>
      </c>
      <c r="BS51" s="1">
        <v>52.2851</v>
      </c>
      <c r="BT51" s="1">
        <v>52.6</v>
      </c>
      <c r="BU51" t="s">
        <v>181</v>
      </c>
    </row>
    <row r="52" spans="1:73" x14ac:dyDescent="0.3">
      <c r="A52" t="s">
        <v>114</v>
      </c>
      <c r="B52" t="s">
        <v>47</v>
      </c>
      <c r="C52" s="1">
        <v>423.69779999999997</v>
      </c>
      <c r="D52" s="1">
        <v>431.02850000000001</v>
      </c>
      <c r="E52" s="1">
        <v>438.06060000000002</v>
      </c>
      <c r="F52" s="1">
        <v>450.4237</v>
      </c>
      <c r="G52" s="1">
        <v>464.62220000000002</v>
      </c>
      <c r="H52" s="1">
        <v>477.04660000000001</v>
      </c>
      <c r="I52" s="1">
        <v>491.60210000000001</v>
      </c>
      <c r="J52" s="1">
        <v>508.0917</v>
      </c>
      <c r="K52" s="1">
        <v>527.22479999999996</v>
      </c>
      <c r="L52" s="1">
        <v>545.89110000000005</v>
      </c>
      <c r="M52" s="1">
        <v>564.60080000000005</v>
      </c>
      <c r="N52" s="1">
        <v>586.18200000000002</v>
      </c>
      <c r="O52" s="1">
        <v>606.85029999999995</v>
      </c>
      <c r="P52" s="1">
        <v>625.83969999999999</v>
      </c>
      <c r="Q52" s="1">
        <v>655.88729999999998</v>
      </c>
      <c r="R52" s="1">
        <v>687.74639999999999</v>
      </c>
      <c r="S52" s="1">
        <v>708.63630000000001</v>
      </c>
      <c r="T52" s="1">
        <v>728.03890000000001</v>
      </c>
      <c r="U52" s="1">
        <v>748.09059999999999</v>
      </c>
      <c r="V52" s="1">
        <v>766.79679999999996</v>
      </c>
      <c r="W52" s="1">
        <v>783.05830000000003</v>
      </c>
      <c r="X52" s="1">
        <v>804.86710000000005</v>
      </c>
      <c r="Y52" s="1">
        <v>832.20719999999994</v>
      </c>
      <c r="Z52" s="1">
        <v>858.15539999999999</v>
      </c>
      <c r="AA52" s="1">
        <v>879.28200000000004</v>
      </c>
      <c r="AB52" s="1">
        <v>906.77769999999998</v>
      </c>
      <c r="AC52" s="1">
        <v>935.03160000000003</v>
      </c>
      <c r="AD52" s="1">
        <v>958.62220000000002</v>
      </c>
      <c r="AE52" s="1">
        <v>984.20159999999998</v>
      </c>
      <c r="AF52" s="1">
        <v>1017.2442</v>
      </c>
      <c r="AG52" s="1">
        <v>1057.1811</v>
      </c>
      <c r="AH52" s="1">
        <v>1085.0615</v>
      </c>
      <c r="AI52" s="1">
        <v>1102.3624</v>
      </c>
      <c r="AJ52" s="1">
        <v>1116.9784999999999</v>
      </c>
      <c r="AK52" s="1">
        <v>1133.5947000000001</v>
      </c>
      <c r="AL52" s="1">
        <v>1152.0556999999999</v>
      </c>
      <c r="AM52" s="1">
        <v>1174.2131999999999</v>
      </c>
      <c r="AN52" s="1">
        <v>1204.9546</v>
      </c>
      <c r="AO52" s="1">
        <v>1230.3172</v>
      </c>
      <c r="AP52" s="4">
        <v>1256.4155000000001</v>
      </c>
      <c r="AQ52" s="1">
        <v>1284.3329000000001</v>
      </c>
      <c r="AR52" s="1">
        <v>1311.0269000000001</v>
      </c>
      <c r="AS52" s="1">
        <v>1336.6146000000001</v>
      </c>
      <c r="AT52" s="1">
        <v>1361.1485</v>
      </c>
      <c r="AU52" s="1">
        <v>1384.4816000000001</v>
      </c>
      <c r="AV52" s="1">
        <v>1406.5879</v>
      </c>
      <c r="AW52" s="1">
        <v>1427.8396</v>
      </c>
      <c r="AX52" s="1">
        <v>1448.4825000000001</v>
      </c>
      <c r="AY52" s="1">
        <v>1468.6601000000001</v>
      </c>
      <c r="AZ52" s="1">
        <v>1488.4781</v>
      </c>
      <c r="BA52" s="1">
        <v>1508.1212</v>
      </c>
      <c r="BB52" s="1">
        <v>1527.6048000000001</v>
      </c>
      <c r="BC52" s="1">
        <v>1548.1167</v>
      </c>
      <c r="BD52" s="1">
        <v>1569.4</v>
      </c>
      <c r="BE52" s="1">
        <v>1591.5965000000001</v>
      </c>
      <c r="BF52" s="1">
        <v>1614.2964999999999</v>
      </c>
      <c r="BG52" s="1">
        <v>1637.452</v>
      </c>
      <c r="BH52" s="1">
        <v>1660.6976999999999</v>
      </c>
      <c r="BI52" s="1">
        <v>1683.8912</v>
      </c>
      <c r="BJ52" s="1">
        <v>1706.6898000000001</v>
      </c>
      <c r="BK52" s="1">
        <v>1729.4709</v>
      </c>
      <c r="BL52" s="1">
        <v>1752.2496000000001</v>
      </c>
      <c r="BM52" s="1">
        <v>1775.0477000000001</v>
      </c>
      <c r="BN52" s="1">
        <v>1797.8733999999999</v>
      </c>
      <c r="BO52" s="1">
        <v>1820.7623000000001</v>
      </c>
      <c r="BP52" s="1">
        <v>1843.5271</v>
      </c>
      <c r="BQ52" s="1">
        <v>1866.2311999999999</v>
      </c>
      <c r="BR52" s="1">
        <v>1888.6465000000001</v>
      </c>
      <c r="BS52" s="1">
        <v>1912.6646000000001</v>
      </c>
      <c r="BT52" s="1">
        <v>1936.6496999999999</v>
      </c>
      <c r="BU52" t="s">
        <v>182</v>
      </c>
    </row>
    <row r="53" spans="1:73" x14ac:dyDescent="0.3">
      <c r="A53" t="s">
        <v>115</v>
      </c>
      <c r="B53" t="s">
        <v>48</v>
      </c>
      <c r="C53" s="1">
        <v>39.219499999999996</v>
      </c>
      <c r="D53" s="1">
        <v>40.545200000000001</v>
      </c>
      <c r="E53" s="1">
        <v>41.8842</v>
      </c>
      <c r="F53" s="1">
        <v>43.384099999999997</v>
      </c>
      <c r="G53" s="1">
        <v>46.681899999999999</v>
      </c>
      <c r="H53" s="1">
        <v>50.879800000000003</v>
      </c>
      <c r="I53" s="1">
        <v>56.184699999999999</v>
      </c>
      <c r="J53" s="1">
        <v>60.689700000000002</v>
      </c>
      <c r="K53" s="1">
        <v>65.533299999999997</v>
      </c>
      <c r="L53" s="1">
        <v>71.647199999999998</v>
      </c>
      <c r="M53" s="1">
        <v>77.433499999999995</v>
      </c>
      <c r="N53" s="1">
        <v>82.397400000000005</v>
      </c>
      <c r="O53" s="1">
        <v>87.673900000000003</v>
      </c>
      <c r="P53" s="1">
        <v>93.846100000000007</v>
      </c>
      <c r="Q53" s="1">
        <v>99.989099999999993</v>
      </c>
      <c r="R53" s="1">
        <v>110.6373</v>
      </c>
      <c r="S53" s="1">
        <v>117.92010000000001</v>
      </c>
      <c r="T53" s="1">
        <v>122.6585</v>
      </c>
      <c r="U53" s="1">
        <v>128.2457</v>
      </c>
      <c r="V53" s="1">
        <v>133.03229999999999</v>
      </c>
      <c r="W53" s="1">
        <v>139.36279999999999</v>
      </c>
      <c r="X53" s="1">
        <v>146.64959999999999</v>
      </c>
      <c r="Y53" s="1">
        <v>153.6609</v>
      </c>
      <c r="Z53" s="1">
        <v>160.5274</v>
      </c>
      <c r="AA53" s="1">
        <v>167.70779999999999</v>
      </c>
      <c r="AB53" s="1">
        <v>174.87090000000001</v>
      </c>
      <c r="AC53" s="1">
        <v>182.32900000000001</v>
      </c>
      <c r="AD53" s="1">
        <v>191.54060000000001</v>
      </c>
      <c r="AE53" s="1">
        <v>203.7167</v>
      </c>
      <c r="AF53" s="1">
        <v>217.73179999999999</v>
      </c>
      <c r="AG53" s="1">
        <v>228.85730000000001</v>
      </c>
      <c r="AH53" s="1">
        <v>242.44579999999999</v>
      </c>
      <c r="AI53" s="1">
        <v>254.11369999999999</v>
      </c>
      <c r="AJ53" s="1">
        <v>262.08699999999999</v>
      </c>
      <c r="AK53" s="1">
        <v>265.79309999999998</v>
      </c>
      <c r="AL53" s="1">
        <v>270.46100000000001</v>
      </c>
      <c r="AM53" s="1">
        <v>279.66059999999999</v>
      </c>
      <c r="AN53" s="1">
        <v>289.66199999999998</v>
      </c>
      <c r="AO53" s="1">
        <v>300.3655</v>
      </c>
      <c r="AP53" s="4">
        <v>311.05630000000002</v>
      </c>
      <c r="AQ53" s="1">
        <v>323.10739999999998</v>
      </c>
      <c r="AR53" s="1">
        <v>335.5147</v>
      </c>
      <c r="AS53" s="1">
        <v>348.3229</v>
      </c>
      <c r="AT53" s="1">
        <v>361.5609</v>
      </c>
      <c r="AU53" s="1">
        <v>375.20429999999999</v>
      </c>
      <c r="AV53" s="1">
        <v>389.25810000000001</v>
      </c>
      <c r="AW53" s="1">
        <v>403.83890000000002</v>
      </c>
      <c r="AX53" s="1">
        <v>419.03539999999998</v>
      </c>
      <c r="AY53" s="1">
        <v>434.9126</v>
      </c>
      <c r="AZ53" s="1">
        <v>451.2783</v>
      </c>
      <c r="BA53" s="1">
        <v>468.10019999999997</v>
      </c>
      <c r="BB53" s="1">
        <v>485.41770000000002</v>
      </c>
      <c r="BC53" s="1">
        <v>501.80160000000001</v>
      </c>
      <c r="BD53" s="1">
        <v>517.74680000000001</v>
      </c>
      <c r="BE53" s="1">
        <v>533.08410000000003</v>
      </c>
      <c r="BF53" s="1">
        <v>548.05690000000004</v>
      </c>
      <c r="BG53" s="1">
        <v>562.34770000000003</v>
      </c>
      <c r="BH53" s="1">
        <v>576.72990000000004</v>
      </c>
      <c r="BI53" s="1">
        <v>591.33439999999996</v>
      </c>
      <c r="BJ53" s="1">
        <v>606.26549999999997</v>
      </c>
      <c r="BK53" s="1">
        <v>621.43629999999996</v>
      </c>
      <c r="BL53" s="1">
        <v>636.85829999999999</v>
      </c>
      <c r="BM53" s="1">
        <v>652.54719999999998</v>
      </c>
      <c r="BN53" s="1">
        <v>668.51369999999997</v>
      </c>
      <c r="BO53" s="1">
        <v>684.78049999999996</v>
      </c>
      <c r="BP53" s="1">
        <v>701.28300000000002</v>
      </c>
      <c r="BQ53" s="1">
        <v>718.05079999999998</v>
      </c>
      <c r="BR53" s="1">
        <v>734.99869999999999</v>
      </c>
      <c r="BS53" s="1">
        <v>752.87139999999999</v>
      </c>
      <c r="BT53" s="1">
        <v>771.04409999999996</v>
      </c>
      <c r="BU53" t="s">
        <v>183</v>
      </c>
    </row>
    <row r="54" spans="1:73" x14ac:dyDescent="0.3">
      <c r="A54" t="s">
        <v>116</v>
      </c>
      <c r="B54" t="s">
        <v>49</v>
      </c>
      <c r="C54" s="1">
        <v>476.27100000000002</v>
      </c>
      <c r="D54" s="1">
        <v>489.2353</v>
      </c>
      <c r="E54" s="1">
        <v>502.5249</v>
      </c>
      <c r="F54" s="1">
        <v>523.24689999999998</v>
      </c>
      <c r="G54" s="1">
        <v>555.3451</v>
      </c>
      <c r="H54" s="1">
        <v>590.03869999999995</v>
      </c>
      <c r="I54" s="1">
        <v>623.11289999999997</v>
      </c>
      <c r="J54" s="1">
        <v>648.31550000000004</v>
      </c>
      <c r="K54" s="1">
        <v>671.01419999999996</v>
      </c>
      <c r="L54" s="1">
        <v>697.62300000000005</v>
      </c>
      <c r="M54" s="1">
        <v>726.83439999999996</v>
      </c>
      <c r="N54" s="1">
        <v>757.3329</v>
      </c>
      <c r="O54" s="1">
        <v>788.48620000000005</v>
      </c>
      <c r="P54" s="1">
        <v>818.16340000000002</v>
      </c>
      <c r="Q54" s="1">
        <v>845.86249999999995</v>
      </c>
      <c r="R54" s="1">
        <v>874.78459999999995</v>
      </c>
      <c r="S54" s="1">
        <v>902.28510000000006</v>
      </c>
      <c r="T54" s="1">
        <v>930.42290000000003</v>
      </c>
      <c r="U54" s="1">
        <v>960.88</v>
      </c>
      <c r="V54" s="1">
        <v>990.86929999999995</v>
      </c>
      <c r="W54" s="1">
        <v>1017.0773</v>
      </c>
      <c r="X54" s="1">
        <v>1044.002</v>
      </c>
      <c r="Y54" s="1">
        <v>1072.7856999999999</v>
      </c>
      <c r="Z54" s="1">
        <v>1098.3425999999999</v>
      </c>
      <c r="AA54" s="1">
        <v>1119.1747</v>
      </c>
      <c r="AB54" s="1">
        <v>1139.2434000000001</v>
      </c>
      <c r="AC54" s="1">
        <v>1164.6826000000001</v>
      </c>
      <c r="AD54" s="1">
        <v>1194.3942</v>
      </c>
      <c r="AE54" s="1">
        <v>1222.7772</v>
      </c>
      <c r="AF54" s="1">
        <v>1254.9376</v>
      </c>
      <c r="AG54" s="1">
        <v>1277.8504</v>
      </c>
      <c r="AH54" s="1">
        <v>1284.4820999999999</v>
      </c>
      <c r="AI54" s="1">
        <v>1288.0119999999999</v>
      </c>
      <c r="AJ54" s="1">
        <v>1296.7417</v>
      </c>
      <c r="AK54" s="1">
        <v>1309.8414</v>
      </c>
      <c r="AL54" s="1">
        <v>1326.0395000000001</v>
      </c>
      <c r="AM54" s="1">
        <v>1341.4576</v>
      </c>
      <c r="AN54" s="1">
        <v>1360.6431</v>
      </c>
      <c r="AO54" s="1">
        <v>1379.1114</v>
      </c>
      <c r="AP54" s="4">
        <v>1400.1569</v>
      </c>
      <c r="AQ54" s="1">
        <v>1419.9122</v>
      </c>
      <c r="AR54" s="1">
        <v>1438.9260999999999</v>
      </c>
      <c r="AS54" s="1">
        <v>1458.8161</v>
      </c>
      <c r="AT54" s="1">
        <v>1479.5787</v>
      </c>
      <c r="AU54" s="1">
        <v>1500.5879</v>
      </c>
      <c r="AV54" s="1">
        <v>1521.7814000000001</v>
      </c>
      <c r="AW54" s="1">
        <v>1543.1723999999999</v>
      </c>
      <c r="AX54" s="1">
        <v>1564.6706999999999</v>
      </c>
      <c r="AY54" s="1">
        <v>1586.1957</v>
      </c>
      <c r="AZ54" s="1">
        <v>1607.8196</v>
      </c>
      <c r="BA54" s="1">
        <v>1629.7433000000001</v>
      </c>
      <c r="BB54" s="1">
        <v>1652.0681999999999</v>
      </c>
      <c r="BC54" s="1">
        <v>1674.7298000000001</v>
      </c>
      <c r="BD54" s="1">
        <v>1697.7170000000001</v>
      </c>
      <c r="BE54" s="1">
        <v>1721.0320999999999</v>
      </c>
      <c r="BF54" s="1">
        <v>1744.6389999999999</v>
      </c>
      <c r="BG54" s="1">
        <v>1768.3262999999999</v>
      </c>
      <c r="BH54" s="1">
        <v>1792.0347999999999</v>
      </c>
      <c r="BI54" s="1">
        <v>1815.7710999999999</v>
      </c>
      <c r="BJ54" s="1">
        <v>1839.5508</v>
      </c>
      <c r="BK54" s="1">
        <v>1863.3404</v>
      </c>
      <c r="BL54" s="1">
        <v>1887.1699000000001</v>
      </c>
      <c r="BM54" s="1">
        <v>1911.0740000000001</v>
      </c>
      <c r="BN54" s="1">
        <v>1935.0463999999999</v>
      </c>
      <c r="BO54" s="1">
        <v>1959.1670999999999</v>
      </c>
      <c r="BP54" s="1">
        <v>1983.5443</v>
      </c>
      <c r="BQ54" s="1">
        <v>2008.1098999999999</v>
      </c>
      <c r="BR54" s="1">
        <v>2033.002</v>
      </c>
      <c r="BS54" s="1">
        <v>2057.8490000000002</v>
      </c>
      <c r="BT54" s="1">
        <v>2083.0151000000001</v>
      </c>
      <c r="BU54" t="s">
        <v>184</v>
      </c>
    </row>
    <row r="55" spans="1:73" x14ac:dyDescent="0.3">
      <c r="A55" t="s">
        <v>117</v>
      </c>
      <c r="B55" t="s">
        <v>50</v>
      </c>
      <c r="C55" s="1">
        <v>141.45050000000001</v>
      </c>
      <c r="D55" s="1">
        <v>149.3494</v>
      </c>
      <c r="E55" s="1">
        <v>160.2244</v>
      </c>
      <c r="F55" s="1">
        <v>170.27430000000001</v>
      </c>
      <c r="G55" s="1">
        <v>185.1927</v>
      </c>
      <c r="H55" s="1">
        <v>197.2773</v>
      </c>
      <c r="I55" s="1">
        <v>208.43190000000001</v>
      </c>
      <c r="J55" s="1">
        <v>218.15530000000001</v>
      </c>
      <c r="K55" s="1">
        <v>226.05029999999999</v>
      </c>
      <c r="L55" s="1">
        <v>234.37729999999999</v>
      </c>
      <c r="M55" s="1">
        <v>242.72460000000001</v>
      </c>
      <c r="N55" s="1">
        <v>252.30959999999999</v>
      </c>
      <c r="O55" s="1">
        <v>261.36090000000002</v>
      </c>
      <c r="P55" s="1">
        <v>269.99740000000003</v>
      </c>
      <c r="Q55" s="1">
        <v>276.42759999999998</v>
      </c>
      <c r="R55" s="1">
        <v>282.43639999999999</v>
      </c>
      <c r="S55" s="1">
        <v>286.1037</v>
      </c>
      <c r="T55" s="1">
        <v>288.6447</v>
      </c>
      <c r="U55" s="1">
        <v>294.49639999999999</v>
      </c>
      <c r="V55" s="1">
        <v>302.16950000000003</v>
      </c>
      <c r="W55" s="1">
        <v>309.25209999999998</v>
      </c>
      <c r="X55" s="1">
        <v>317.14569999999998</v>
      </c>
      <c r="Y55" s="1">
        <v>324.53100000000001</v>
      </c>
      <c r="Z55" s="1">
        <v>331.52460000000002</v>
      </c>
      <c r="AA55" s="1">
        <v>338.20240000000001</v>
      </c>
      <c r="AB55" s="1">
        <v>347.82589999999999</v>
      </c>
      <c r="AC55" s="1">
        <v>358.46780000000001</v>
      </c>
      <c r="AD55" s="1">
        <v>370.4271</v>
      </c>
      <c r="AE55" s="1">
        <v>384.47410000000002</v>
      </c>
      <c r="AF55" s="1">
        <v>402.9228</v>
      </c>
      <c r="AG55" s="1">
        <v>422.6386</v>
      </c>
      <c r="AH55" s="1">
        <v>439.85019999999997</v>
      </c>
      <c r="AI55" s="1">
        <v>453.92680000000001</v>
      </c>
      <c r="AJ55" s="1">
        <v>461.63290000000001</v>
      </c>
      <c r="AK55" s="1">
        <v>463.25749999999999</v>
      </c>
      <c r="AL55" s="1">
        <v>466.67090000000002</v>
      </c>
      <c r="AM55" s="1">
        <v>466.7278</v>
      </c>
      <c r="AN55" s="1">
        <v>471.2131</v>
      </c>
      <c r="AO55" s="1">
        <v>476.70260000000002</v>
      </c>
      <c r="AP55" s="4">
        <v>486.22559999999999</v>
      </c>
      <c r="AQ55" s="1">
        <v>496.06729999999999</v>
      </c>
      <c r="AR55" s="1">
        <v>507.08850000000001</v>
      </c>
      <c r="AS55" s="1">
        <v>519.25980000000004</v>
      </c>
      <c r="AT55" s="1">
        <v>532.39890000000003</v>
      </c>
      <c r="AU55" s="1">
        <v>546.0883</v>
      </c>
      <c r="AV55" s="1">
        <v>560.44770000000005</v>
      </c>
      <c r="AW55" s="1">
        <v>575.5181</v>
      </c>
      <c r="AX55" s="1">
        <v>591.42179999999996</v>
      </c>
      <c r="AY55" s="1">
        <v>608.19399999999996</v>
      </c>
      <c r="AZ55" s="1">
        <v>625.49080000000004</v>
      </c>
      <c r="BA55" s="1">
        <v>643.15309999999999</v>
      </c>
      <c r="BB55" s="1">
        <v>661.21950000000004</v>
      </c>
      <c r="BC55" s="1">
        <v>678.32460000000003</v>
      </c>
      <c r="BD55" s="1">
        <v>694.69629999999995</v>
      </c>
      <c r="BE55" s="1">
        <v>709.94659999999999</v>
      </c>
      <c r="BF55" s="1">
        <v>724.44129999999996</v>
      </c>
      <c r="BG55" s="1">
        <v>737.75850000000003</v>
      </c>
      <c r="BH55" s="1">
        <v>750.81629999999996</v>
      </c>
      <c r="BI55" s="1">
        <v>764.06790000000001</v>
      </c>
      <c r="BJ55" s="1">
        <v>777.73810000000003</v>
      </c>
      <c r="BK55" s="1">
        <v>791.47889999999995</v>
      </c>
      <c r="BL55" s="1">
        <v>805.29909999999995</v>
      </c>
      <c r="BM55" s="1">
        <v>819.21209999999996</v>
      </c>
      <c r="BN55" s="1">
        <v>833.22519999999997</v>
      </c>
      <c r="BO55" s="1">
        <v>847.36</v>
      </c>
      <c r="BP55" s="1">
        <v>861.5453</v>
      </c>
      <c r="BQ55" s="1">
        <v>875.79650000000004</v>
      </c>
      <c r="BR55" s="1">
        <v>890.13630000000001</v>
      </c>
      <c r="BS55" s="1">
        <v>905.20100000000002</v>
      </c>
      <c r="BT55" s="1">
        <v>920.35050000000001</v>
      </c>
      <c r="BU55" t="s">
        <v>185</v>
      </c>
    </row>
    <row r="56" spans="1:73" x14ac:dyDescent="0.3">
      <c r="A56" t="s">
        <v>118</v>
      </c>
      <c r="B56" t="s">
        <v>51</v>
      </c>
      <c r="C56" s="1">
        <v>661.9683</v>
      </c>
      <c r="D56" s="1">
        <v>671.14419999999996</v>
      </c>
      <c r="E56" s="1">
        <v>679.25220000000002</v>
      </c>
      <c r="F56" s="1">
        <v>694.92819999999995</v>
      </c>
      <c r="G56" s="1">
        <v>712.78240000000005</v>
      </c>
      <c r="H56" s="1">
        <v>735.54139999999995</v>
      </c>
      <c r="I56" s="1">
        <v>751.16380000000004</v>
      </c>
      <c r="J56" s="1">
        <v>764.97050000000002</v>
      </c>
      <c r="K56" s="1">
        <v>781.92570000000001</v>
      </c>
      <c r="L56" s="1">
        <v>796.36279999999999</v>
      </c>
      <c r="M56" s="1">
        <v>808.37260000000003</v>
      </c>
      <c r="N56" s="1">
        <v>818.65650000000005</v>
      </c>
      <c r="O56" s="1">
        <v>826.04939999999999</v>
      </c>
      <c r="P56" s="1">
        <v>831.12440000000004</v>
      </c>
      <c r="Q56" s="1">
        <v>842.93100000000004</v>
      </c>
      <c r="R56" s="1">
        <v>857.68259999999998</v>
      </c>
      <c r="S56" s="1">
        <v>868.88509999999997</v>
      </c>
      <c r="T56" s="1">
        <v>873.75409999999999</v>
      </c>
      <c r="U56" s="1">
        <v>878.89020000000005</v>
      </c>
      <c r="V56" s="1">
        <v>886.04340000000002</v>
      </c>
      <c r="W56" s="1">
        <v>892.97749999999996</v>
      </c>
      <c r="X56" s="1">
        <v>898.27809999999999</v>
      </c>
      <c r="Y56" s="1">
        <v>906.45219999999995</v>
      </c>
      <c r="Z56" s="1">
        <v>914.40719999999999</v>
      </c>
      <c r="AA56" s="1">
        <v>919.19849999999997</v>
      </c>
      <c r="AB56" s="1">
        <v>924.24369999999999</v>
      </c>
      <c r="AC56" s="1">
        <v>925.95460000000003</v>
      </c>
      <c r="AD56" s="1">
        <v>927.00919999999996</v>
      </c>
      <c r="AE56" s="1">
        <v>929.25350000000003</v>
      </c>
      <c r="AF56" s="1">
        <v>931.25139999999999</v>
      </c>
      <c r="AG56" s="1">
        <v>931.17679999999996</v>
      </c>
      <c r="AH56" s="1">
        <v>924.85730000000001</v>
      </c>
      <c r="AI56" s="1">
        <v>919.32839999999999</v>
      </c>
      <c r="AJ56" s="1">
        <v>917.09360000000004</v>
      </c>
      <c r="AK56" s="1">
        <v>916.61710000000005</v>
      </c>
      <c r="AL56" s="1">
        <v>918.72370000000001</v>
      </c>
      <c r="AM56" s="1">
        <v>918.32489999999996</v>
      </c>
      <c r="AN56" s="1">
        <v>923.45870000000002</v>
      </c>
      <c r="AO56" s="1">
        <v>932.07910000000004</v>
      </c>
      <c r="AP56" s="4">
        <v>939.82709999999997</v>
      </c>
      <c r="AQ56" s="1">
        <v>947.82820000000004</v>
      </c>
      <c r="AR56" s="1">
        <v>953.89530000000002</v>
      </c>
      <c r="AS56" s="1">
        <v>958.17719999999997</v>
      </c>
      <c r="AT56" s="1">
        <v>960.52719999999999</v>
      </c>
      <c r="AU56" s="1">
        <v>960.39599999999996</v>
      </c>
      <c r="AV56" s="1">
        <v>958.21669999999995</v>
      </c>
      <c r="AW56" s="1">
        <v>954.25879999999995</v>
      </c>
      <c r="AX56" s="1">
        <v>948.90030000000002</v>
      </c>
      <c r="AY56" s="1">
        <v>942.34389999999996</v>
      </c>
      <c r="AZ56" s="1">
        <v>935.69929999999999</v>
      </c>
      <c r="BA56" s="1">
        <v>928.84780000000001</v>
      </c>
      <c r="BB56" s="1">
        <v>921.78909999999996</v>
      </c>
      <c r="BC56" s="1">
        <v>916.34739999999999</v>
      </c>
      <c r="BD56" s="1">
        <v>912.55029999999999</v>
      </c>
      <c r="BE56" s="1">
        <v>910.29830000000004</v>
      </c>
      <c r="BF56" s="1">
        <v>908.63819999999998</v>
      </c>
      <c r="BG56" s="1">
        <v>908.65350000000001</v>
      </c>
      <c r="BH56" s="1">
        <v>908.62049999999999</v>
      </c>
      <c r="BI56" s="1">
        <v>908.69560000000001</v>
      </c>
      <c r="BJ56" s="1">
        <v>908.80499999999995</v>
      </c>
      <c r="BK56" s="1">
        <v>908.72770000000003</v>
      </c>
      <c r="BL56" s="1">
        <v>908.47810000000004</v>
      </c>
      <c r="BM56" s="1">
        <v>908.07429999999999</v>
      </c>
      <c r="BN56" s="1">
        <v>907.52570000000003</v>
      </c>
      <c r="BO56" s="1">
        <v>906.85469999999998</v>
      </c>
      <c r="BP56" s="1">
        <v>905.9873</v>
      </c>
      <c r="BQ56" s="1">
        <v>904.9434</v>
      </c>
      <c r="BR56" s="1">
        <v>903.75139999999999</v>
      </c>
      <c r="BS56" s="1">
        <v>903.04989999999998</v>
      </c>
      <c r="BT56" s="1">
        <v>902.18209999999999</v>
      </c>
      <c r="BU56" t="s">
        <v>186</v>
      </c>
    </row>
    <row r="57" spans="1:73" x14ac:dyDescent="0.3">
      <c r="A57" t="s">
        <v>119</v>
      </c>
      <c r="B57" t="s">
        <v>52</v>
      </c>
      <c r="C57" s="1">
        <v>284.72359999999998</v>
      </c>
      <c r="D57" s="1">
        <v>290.44670000000002</v>
      </c>
      <c r="E57" s="1">
        <v>296.59030000000001</v>
      </c>
      <c r="F57" s="1">
        <v>302.99849999999998</v>
      </c>
      <c r="G57" s="1">
        <v>314.0883</v>
      </c>
      <c r="H57" s="1">
        <v>324.97289999999998</v>
      </c>
      <c r="I57" s="1">
        <v>333.6961</v>
      </c>
      <c r="J57" s="1">
        <v>340.62970000000001</v>
      </c>
      <c r="K57" s="1">
        <v>347.23910000000001</v>
      </c>
      <c r="L57" s="1">
        <v>355.63240000000002</v>
      </c>
      <c r="M57" s="1">
        <v>364.74130000000002</v>
      </c>
      <c r="N57" s="1">
        <v>373.02780000000001</v>
      </c>
      <c r="O57" s="1">
        <v>381.2801</v>
      </c>
      <c r="P57" s="1">
        <v>390.27390000000003</v>
      </c>
      <c r="Q57" s="1">
        <v>399.42259999999999</v>
      </c>
      <c r="R57" s="1">
        <v>408.52080000000001</v>
      </c>
      <c r="S57" s="1">
        <v>416.16520000000003</v>
      </c>
      <c r="T57" s="1">
        <v>423.7901</v>
      </c>
      <c r="U57" s="1">
        <v>430.56549999999999</v>
      </c>
      <c r="V57" s="1">
        <v>439.51769999999999</v>
      </c>
      <c r="W57" s="1">
        <v>447.99669999999998</v>
      </c>
      <c r="X57" s="1">
        <v>455.72550000000001</v>
      </c>
      <c r="Y57" s="1">
        <v>464.428</v>
      </c>
      <c r="Z57" s="1">
        <v>472.17910000000001</v>
      </c>
      <c r="AA57" s="1">
        <v>479.0915</v>
      </c>
      <c r="AB57" s="1">
        <v>486.4864</v>
      </c>
      <c r="AC57" s="1">
        <v>494.04270000000002</v>
      </c>
      <c r="AD57" s="1">
        <v>503.09300000000002</v>
      </c>
      <c r="AE57" s="1">
        <v>515.05589999999995</v>
      </c>
      <c r="AF57" s="1">
        <v>530.43809999999996</v>
      </c>
      <c r="AG57" s="1">
        <v>550.05349999999999</v>
      </c>
      <c r="AH57" s="1">
        <v>570.31730000000005</v>
      </c>
      <c r="AI57" s="1">
        <v>586.52790000000005</v>
      </c>
      <c r="AJ57" s="1">
        <v>594.97519999999997</v>
      </c>
      <c r="AK57" s="1">
        <v>599.3193</v>
      </c>
      <c r="AL57" s="1">
        <v>604.42100000000005</v>
      </c>
      <c r="AM57" s="1">
        <v>610.45029999999997</v>
      </c>
      <c r="AN57" s="1">
        <v>616.7636</v>
      </c>
      <c r="AO57" s="1">
        <v>624.83929999999998</v>
      </c>
      <c r="AP57" s="4">
        <v>635.68719999999996</v>
      </c>
      <c r="AQ57" s="1">
        <v>643.89559999999994</v>
      </c>
      <c r="AR57" s="1">
        <v>650.01779999999997</v>
      </c>
      <c r="AS57" s="1">
        <v>656.79269999999997</v>
      </c>
      <c r="AT57" s="1">
        <v>663.72249999999997</v>
      </c>
      <c r="AU57" s="1">
        <v>670.94619999999998</v>
      </c>
      <c r="AV57" s="1">
        <v>678.4855</v>
      </c>
      <c r="AW57" s="1">
        <v>686.70280000000002</v>
      </c>
      <c r="AX57" s="1">
        <v>695.24850000000004</v>
      </c>
      <c r="AY57" s="1">
        <v>703.7047</v>
      </c>
      <c r="AZ57" s="1">
        <v>712.09590000000003</v>
      </c>
      <c r="BA57" s="1">
        <v>720.48260000000005</v>
      </c>
      <c r="BB57" s="1">
        <v>728.83240000000001</v>
      </c>
      <c r="BC57" s="1">
        <v>737.14559999999994</v>
      </c>
      <c r="BD57" s="1">
        <v>745.38919999999996</v>
      </c>
      <c r="BE57" s="1">
        <v>753.59479999999996</v>
      </c>
      <c r="BF57" s="1">
        <v>761.66719999999998</v>
      </c>
      <c r="BG57" s="1">
        <v>769.59529999999995</v>
      </c>
      <c r="BH57" s="1">
        <v>777.60469999999998</v>
      </c>
      <c r="BI57" s="1">
        <v>785.54970000000003</v>
      </c>
      <c r="BJ57" s="1">
        <v>793.43499999999995</v>
      </c>
      <c r="BK57" s="1">
        <v>801.24919999999997</v>
      </c>
      <c r="BL57" s="1">
        <v>809.00400000000002</v>
      </c>
      <c r="BM57" s="1">
        <v>816.65409999999997</v>
      </c>
      <c r="BN57" s="1">
        <v>824.2029</v>
      </c>
      <c r="BO57" s="1">
        <v>831.73299999999995</v>
      </c>
      <c r="BP57" s="1">
        <v>839.04780000000005</v>
      </c>
      <c r="BQ57" s="1">
        <v>846.22879999999998</v>
      </c>
      <c r="BR57" s="1">
        <v>853.38289999999995</v>
      </c>
      <c r="BS57" s="1">
        <v>860.26580000000001</v>
      </c>
      <c r="BT57" s="1">
        <v>867.21190000000001</v>
      </c>
      <c r="BU57" t="s">
        <v>187</v>
      </c>
    </row>
    <row r="58" spans="1:73" x14ac:dyDescent="0.3">
      <c r="A58" t="s">
        <v>120</v>
      </c>
      <c r="B58" t="s">
        <v>53</v>
      </c>
      <c r="C58" s="1">
        <v>44.786999999999999</v>
      </c>
      <c r="D58" s="1">
        <v>45.875900000000001</v>
      </c>
      <c r="E58" s="1">
        <v>47.497199999999999</v>
      </c>
      <c r="F58" s="1">
        <v>47.764800000000001</v>
      </c>
      <c r="G58" s="1">
        <v>49.4161</v>
      </c>
      <c r="H58" s="1">
        <v>50.957299999999996</v>
      </c>
      <c r="I58" s="1">
        <v>51.8309</v>
      </c>
      <c r="J58" s="1">
        <v>53.717799999999997</v>
      </c>
      <c r="K58" s="1">
        <v>55.8581</v>
      </c>
      <c r="L58" s="1">
        <v>57.248800000000003</v>
      </c>
      <c r="M58" s="1">
        <v>58.495899999999999</v>
      </c>
      <c r="N58" s="1">
        <v>59.962699999999998</v>
      </c>
      <c r="O58" s="1">
        <v>62.1295</v>
      </c>
      <c r="P58" s="1">
        <v>62.534399999999998</v>
      </c>
      <c r="Q58" s="1">
        <v>64.111400000000003</v>
      </c>
      <c r="R58" s="1">
        <v>65.585499999999996</v>
      </c>
      <c r="S58" s="1">
        <v>66.4559</v>
      </c>
      <c r="T58" s="1">
        <v>67.205699999999993</v>
      </c>
      <c r="U58" s="1">
        <v>68.041700000000006</v>
      </c>
      <c r="V58" s="1">
        <v>68.911199999999994</v>
      </c>
      <c r="W58" s="1">
        <v>69.478099999999998</v>
      </c>
      <c r="X58" s="1">
        <v>70.161299999999997</v>
      </c>
      <c r="Y58" s="1">
        <v>70.497299999999996</v>
      </c>
      <c r="Z58" s="1">
        <v>70.7727</v>
      </c>
      <c r="AA58" s="1">
        <v>70.582300000000004</v>
      </c>
      <c r="AB58" s="1">
        <v>70.476900000000001</v>
      </c>
      <c r="AC58" s="1">
        <v>70.665300000000002</v>
      </c>
      <c r="AD58" s="1">
        <v>71.505300000000005</v>
      </c>
      <c r="AE58" s="1">
        <v>72.013099999999994</v>
      </c>
      <c r="AF58" s="1">
        <v>72.965999999999994</v>
      </c>
      <c r="AG58" s="1">
        <v>73.921499999999995</v>
      </c>
      <c r="AH58" s="1">
        <v>74.729299999999995</v>
      </c>
      <c r="AI58" s="1">
        <v>75.206500000000005</v>
      </c>
      <c r="AJ58" s="1">
        <v>74.9602</v>
      </c>
      <c r="AK58" s="1">
        <v>74.570300000000003</v>
      </c>
      <c r="AL58" s="1">
        <v>74.242099999999994</v>
      </c>
      <c r="AM58" s="1">
        <v>73.883399999999995</v>
      </c>
      <c r="AN58" s="1">
        <v>73.118099999999998</v>
      </c>
      <c r="AO58" s="1">
        <v>72.570999999999998</v>
      </c>
      <c r="AP58" s="4">
        <v>72.198700000000002</v>
      </c>
      <c r="AQ58" s="1">
        <v>72.249200000000002</v>
      </c>
      <c r="AR58" s="1">
        <v>72.645099999999999</v>
      </c>
      <c r="AS58" s="1">
        <v>73.129499999999993</v>
      </c>
      <c r="AT58" s="1">
        <v>73.578999999999994</v>
      </c>
      <c r="AU58" s="1">
        <v>73.994</v>
      </c>
      <c r="AV58" s="1">
        <v>74.469399999999993</v>
      </c>
      <c r="AW58" s="1">
        <v>75.029899999999998</v>
      </c>
      <c r="AX58" s="1">
        <v>75.585499999999996</v>
      </c>
      <c r="AY58" s="1">
        <v>76.148200000000003</v>
      </c>
      <c r="AZ58" s="1">
        <v>76.693299999999994</v>
      </c>
      <c r="BA58" s="1">
        <v>77.203500000000005</v>
      </c>
      <c r="BB58" s="1">
        <v>77.686199999999999</v>
      </c>
      <c r="BC58" s="1">
        <v>78.254199999999997</v>
      </c>
      <c r="BD58" s="1">
        <v>78.953699999999998</v>
      </c>
      <c r="BE58" s="1">
        <v>79.644800000000004</v>
      </c>
      <c r="BF58" s="1">
        <v>80.302300000000002</v>
      </c>
      <c r="BG58" s="1">
        <v>80.878200000000007</v>
      </c>
      <c r="BH58" s="1">
        <v>81.421099999999996</v>
      </c>
      <c r="BI58" s="1">
        <v>81.938999999999993</v>
      </c>
      <c r="BJ58" s="1">
        <v>82.418800000000005</v>
      </c>
      <c r="BK58" s="1">
        <v>82.861400000000003</v>
      </c>
      <c r="BL58" s="1">
        <v>83.307699999999997</v>
      </c>
      <c r="BM58" s="1">
        <v>83.754300000000001</v>
      </c>
      <c r="BN58" s="1">
        <v>84.167599999999993</v>
      </c>
      <c r="BO58" s="1">
        <v>84.564400000000006</v>
      </c>
      <c r="BP58" s="1">
        <v>84.932299999999998</v>
      </c>
      <c r="BQ58" s="1">
        <v>85.3035</v>
      </c>
      <c r="BR58" s="1">
        <v>85.670199999999994</v>
      </c>
      <c r="BS58" s="1">
        <v>85.947999999999993</v>
      </c>
      <c r="BT58" s="1">
        <v>86.210899999999995</v>
      </c>
      <c r="BU58" t="s">
        <v>188</v>
      </c>
    </row>
    <row r="59" spans="1:73" x14ac:dyDescent="0.3">
      <c r="A59" t="s">
        <v>121</v>
      </c>
      <c r="B59" t="s">
        <v>54</v>
      </c>
      <c r="C59" s="1">
        <v>40.4206</v>
      </c>
      <c r="D59" s="1">
        <v>41.776299999999999</v>
      </c>
      <c r="E59" s="1">
        <v>43.883899999999997</v>
      </c>
      <c r="F59" s="1">
        <v>46.188699999999997</v>
      </c>
      <c r="G59" s="1">
        <v>48.856000000000002</v>
      </c>
      <c r="H59" s="1">
        <v>52.043100000000003</v>
      </c>
      <c r="I59" s="1">
        <v>54.5518</v>
      </c>
      <c r="J59" s="1">
        <v>57.004800000000003</v>
      </c>
      <c r="K59" s="1">
        <v>59.5578</v>
      </c>
      <c r="L59" s="1">
        <v>62.923299999999998</v>
      </c>
      <c r="M59" s="1">
        <v>66.721100000000007</v>
      </c>
      <c r="N59" s="1">
        <v>70.127399999999994</v>
      </c>
      <c r="O59" s="1">
        <v>72.741100000000003</v>
      </c>
      <c r="P59" s="1">
        <v>76.324200000000005</v>
      </c>
      <c r="Q59" s="1">
        <v>80.873900000000006</v>
      </c>
      <c r="R59" s="1">
        <v>85.0608</v>
      </c>
      <c r="S59" s="1">
        <v>87.882900000000006</v>
      </c>
      <c r="T59" s="1">
        <v>90.259299999999996</v>
      </c>
      <c r="U59" s="1">
        <v>94.715900000000005</v>
      </c>
      <c r="V59" s="1">
        <v>98.647900000000007</v>
      </c>
      <c r="W59" s="1">
        <v>102.63679999999999</v>
      </c>
      <c r="X59" s="1">
        <v>107.2192</v>
      </c>
      <c r="Y59" s="1">
        <v>112.0059</v>
      </c>
      <c r="Z59" s="1">
        <v>116.4687</v>
      </c>
      <c r="AA59" s="1">
        <v>119.8905</v>
      </c>
      <c r="AB59" s="1">
        <v>124.8759</v>
      </c>
      <c r="AC59" s="1">
        <v>130.14019999999999</v>
      </c>
      <c r="AD59" s="1">
        <v>136.06870000000001</v>
      </c>
      <c r="AE59" s="1">
        <v>142.6643</v>
      </c>
      <c r="AF59" s="1">
        <v>152.08840000000001</v>
      </c>
      <c r="AG59" s="1">
        <v>160.85040000000001</v>
      </c>
      <c r="AH59" s="1">
        <v>168.80760000000001</v>
      </c>
      <c r="AI59" s="1">
        <v>175.51249999999999</v>
      </c>
      <c r="AJ59" s="1">
        <v>181.89779999999999</v>
      </c>
      <c r="AK59" s="1">
        <v>186.55289999999999</v>
      </c>
      <c r="AL59" s="1">
        <v>191.52520000000001</v>
      </c>
      <c r="AM59" s="1">
        <v>196.37139999999999</v>
      </c>
      <c r="AN59" s="1">
        <v>202.57900000000001</v>
      </c>
      <c r="AO59" s="1">
        <v>210.02879999999999</v>
      </c>
      <c r="AP59" s="4">
        <v>218.3382</v>
      </c>
      <c r="AQ59" s="1">
        <v>226.6317</v>
      </c>
      <c r="AR59" s="1">
        <v>234.98230000000001</v>
      </c>
      <c r="AS59" s="1">
        <v>243.6095</v>
      </c>
      <c r="AT59" s="1">
        <v>252.53710000000001</v>
      </c>
      <c r="AU59" s="1">
        <v>261.79599999999999</v>
      </c>
      <c r="AV59" s="1">
        <v>271.3877</v>
      </c>
      <c r="AW59" s="1">
        <v>281.34050000000002</v>
      </c>
      <c r="AX59" s="1">
        <v>291.66149999999999</v>
      </c>
      <c r="AY59" s="1">
        <v>302.35770000000002</v>
      </c>
      <c r="AZ59" s="1">
        <v>313.35050000000001</v>
      </c>
      <c r="BA59" s="1">
        <v>324.64389999999997</v>
      </c>
      <c r="BB59" s="1">
        <v>336.24829999999997</v>
      </c>
      <c r="BC59" s="1">
        <v>346.99599999999998</v>
      </c>
      <c r="BD59" s="1">
        <v>357.10599999999999</v>
      </c>
      <c r="BE59" s="1">
        <v>366.76650000000001</v>
      </c>
      <c r="BF59" s="1">
        <v>376.20190000000002</v>
      </c>
      <c r="BG59" s="1">
        <v>384.99880000000002</v>
      </c>
      <c r="BH59" s="1">
        <v>393.7962</v>
      </c>
      <c r="BI59" s="1">
        <v>402.63339999999999</v>
      </c>
      <c r="BJ59" s="1">
        <v>411.60969999999998</v>
      </c>
      <c r="BK59" s="1">
        <v>420.69529999999997</v>
      </c>
      <c r="BL59" s="1">
        <v>429.90379999999999</v>
      </c>
      <c r="BM59" s="1">
        <v>439.2423</v>
      </c>
      <c r="BN59" s="1">
        <v>448.71269999999998</v>
      </c>
      <c r="BO59" s="1">
        <v>458.29840000000002</v>
      </c>
      <c r="BP59" s="1">
        <v>468.10149999999999</v>
      </c>
      <c r="BQ59" s="1">
        <v>478.06470000000002</v>
      </c>
      <c r="BR59" s="1">
        <v>488.18619999999999</v>
      </c>
      <c r="BS59" s="1">
        <v>498.50540000000001</v>
      </c>
      <c r="BT59" s="1">
        <v>508.99009999999998</v>
      </c>
      <c r="BU59" t="s">
        <v>189</v>
      </c>
    </row>
    <row r="60" spans="1:73" x14ac:dyDescent="0.3">
      <c r="A60" t="s">
        <v>122</v>
      </c>
      <c r="B60" t="s">
        <v>55</v>
      </c>
      <c r="C60" s="1">
        <v>69.441699999999997</v>
      </c>
      <c r="D60" s="1">
        <v>72.036000000000001</v>
      </c>
      <c r="E60" s="1">
        <v>74.773300000000006</v>
      </c>
      <c r="F60" s="1">
        <v>78.010199999999998</v>
      </c>
      <c r="G60" s="1">
        <v>82.878299999999996</v>
      </c>
      <c r="H60" s="1">
        <v>89.528899999999993</v>
      </c>
      <c r="I60" s="1">
        <v>95.984300000000005</v>
      </c>
      <c r="J60" s="1">
        <v>101.5822</v>
      </c>
      <c r="K60" s="1">
        <v>106.50149999999999</v>
      </c>
      <c r="L60" s="1">
        <v>111.7073</v>
      </c>
      <c r="M60" s="1">
        <v>116.6615</v>
      </c>
      <c r="N60" s="1">
        <v>122.235</v>
      </c>
      <c r="O60" s="1">
        <v>128.38200000000001</v>
      </c>
      <c r="P60" s="1">
        <v>134.9862</v>
      </c>
      <c r="Q60" s="1">
        <v>143.13130000000001</v>
      </c>
      <c r="R60" s="1">
        <v>153.02930000000001</v>
      </c>
      <c r="S60" s="1">
        <v>158.59049999999999</v>
      </c>
      <c r="T60" s="1">
        <v>163.65870000000001</v>
      </c>
      <c r="U60" s="1">
        <v>168.3261</v>
      </c>
      <c r="V60" s="1">
        <v>173.11709999999999</v>
      </c>
      <c r="W60" s="1">
        <v>176.85730000000001</v>
      </c>
      <c r="X60" s="1">
        <v>181.00040000000001</v>
      </c>
      <c r="Y60" s="1">
        <v>185.07560000000001</v>
      </c>
      <c r="Z60" s="1">
        <v>187.8314</v>
      </c>
      <c r="AA60" s="1">
        <v>190.62569999999999</v>
      </c>
      <c r="AB60" s="1">
        <v>194.15639999999999</v>
      </c>
      <c r="AC60" s="1">
        <v>199.35130000000001</v>
      </c>
      <c r="AD60" s="1">
        <v>206.8501</v>
      </c>
      <c r="AE60" s="1">
        <v>216.34780000000001</v>
      </c>
      <c r="AF60" s="1">
        <v>229.7029</v>
      </c>
      <c r="AG60" s="1">
        <v>242.9</v>
      </c>
      <c r="AH60" s="1">
        <v>256.327</v>
      </c>
      <c r="AI60" s="1">
        <v>267.18349999999998</v>
      </c>
      <c r="AJ60" s="1">
        <v>273.14460000000003</v>
      </c>
      <c r="AK60" s="1">
        <v>274.95620000000002</v>
      </c>
      <c r="AL60" s="1">
        <v>279.05220000000003</v>
      </c>
      <c r="AM60" s="1">
        <v>281.149</v>
      </c>
      <c r="AN60" s="1">
        <v>284.05169999999998</v>
      </c>
      <c r="AO60" s="1">
        <v>286.89620000000002</v>
      </c>
      <c r="AP60" s="4">
        <v>291.4932</v>
      </c>
      <c r="AQ60" s="1">
        <v>295.68630000000002</v>
      </c>
      <c r="AR60" s="1">
        <v>300.0403</v>
      </c>
      <c r="AS60" s="1">
        <v>305.02019999999999</v>
      </c>
      <c r="AT60" s="1">
        <v>310.40660000000003</v>
      </c>
      <c r="AU60" s="1">
        <v>316.05369999999999</v>
      </c>
      <c r="AV60" s="1">
        <v>322.11599999999999</v>
      </c>
      <c r="AW60" s="1">
        <v>328.56900000000002</v>
      </c>
      <c r="AX60" s="1">
        <v>335.38150000000002</v>
      </c>
      <c r="AY60" s="1">
        <v>342.4579</v>
      </c>
      <c r="AZ60" s="1">
        <v>349.59949999999998</v>
      </c>
      <c r="BA60" s="1">
        <v>356.86619999999999</v>
      </c>
      <c r="BB60" s="1">
        <v>364.21089999999998</v>
      </c>
      <c r="BC60" s="1">
        <v>371.6268</v>
      </c>
      <c r="BD60" s="1">
        <v>378.87909999999999</v>
      </c>
      <c r="BE60" s="1">
        <v>385.87639999999999</v>
      </c>
      <c r="BF60" s="1">
        <v>392.65429999999998</v>
      </c>
      <c r="BG60" s="1">
        <v>399.15370000000001</v>
      </c>
      <c r="BH60" s="1">
        <v>405.52800000000002</v>
      </c>
      <c r="BI60" s="1">
        <v>411.8433</v>
      </c>
      <c r="BJ60" s="1">
        <v>418.12110000000001</v>
      </c>
      <c r="BK60" s="1">
        <v>424.42720000000003</v>
      </c>
      <c r="BL60" s="1">
        <v>430.78149999999999</v>
      </c>
      <c r="BM60" s="1">
        <v>437.20589999999999</v>
      </c>
      <c r="BN60" s="1">
        <v>443.6343</v>
      </c>
      <c r="BO60" s="1">
        <v>450.09989999999999</v>
      </c>
      <c r="BP60" s="1">
        <v>456.6001</v>
      </c>
      <c r="BQ60" s="1">
        <v>463.22840000000002</v>
      </c>
      <c r="BR60" s="1">
        <v>469.89690000000002</v>
      </c>
      <c r="BS60" s="1">
        <v>476.50110000000001</v>
      </c>
      <c r="BT60" s="1">
        <v>483.15440000000001</v>
      </c>
      <c r="BU60" t="s">
        <v>190</v>
      </c>
    </row>
    <row r="61" spans="1:73" x14ac:dyDescent="0.3">
      <c r="A61" t="s">
        <v>123</v>
      </c>
      <c r="B61" t="s">
        <v>56</v>
      </c>
      <c r="C61" s="1">
        <v>48.311700000000002</v>
      </c>
      <c r="D61" s="1">
        <v>50.567100000000003</v>
      </c>
      <c r="E61" s="1">
        <v>51.864899999999999</v>
      </c>
      <c r="F61" s="1">
        <v>53.649799999999999</v>
      </c>
      <c r="G61" s="1">
        <v>55.554099999999998</v>
      </c>
      <c r="H61" s="1">
        <v>56.841900000000003</v>
      </c>
      <c r="I61" s="1">
        <v>59.016300000000001</v>
      </c>
      <c r="J61" s="1">
        <v>60.849600000000002</v>
      </c>
      <c r="K61" s="1">
        <v>62.6965</v>
      </c>
      <c r="L61" s="1">
        <v>65.299199999999999</v>
      </c>
      <c r="M61" s="1">
        <v>67.551100000000005</v>
      </c>
      <c r="N61" s="1">
        <v>69.975800000000007</v>
      </c>
      <c r="O61" s="1">
        <v>72.730699999999999</v>
      </c>
      <c r="P61" s="1">
        <v>76.014899999999997</v>
      </c>
      <c r="Q61" s="1">
        <v>79.145300000000006</v>
      </c>
      <c r="R61" s="1">
        <v>82.694100000000006</v>
      </c>
      <c r="S61" s="1">
        <v>85.632499999999993</v>
      </c>
      <c r="T61" s="1">
        <v>89.63</v>
      </c>
      <c r="U61" s="1">
        <v>93.850999999999999</v>
      </c>
      <c r="V61" s="1">
        <v>97.847099999999998</v>
      </c>
      <c r="W61" s="1">
        <v>102.1866</v>
      </c>
      <c r="X61" s="1">
        <v>106.3111</v>
      </c>
      <c r="Y61" s="1">
        <v>110.685</v>
      </c>
      <c r="Z61" s="1">
        <v>113.5847</v>
      </c>
      <c r="AA61" s="1">
        <v>116.2013</v>
      </c>
      <c r="AB61" s="1">
        <v>118.6116</v>
      </c>
      <c r="AC61" s="1">
        <v>121.4735</v>
      </c>
      <c r="AD61" s="1">
        <v>127.4945</v>
      </c>
      <c r="AE61" s="1">
        <v>131.8252</v>
      </c>
      <c r="AF61" s="1">
        <v>137.32570000000001</v>
      </c>
      <c r="AG61" s="1">
        <v>141.2824</v>
      </c>
      <c r="AH61" s="1">
        <v>142.9127</v>
      </c>
      <c r="AI61" s="1">
        <v>146.2672</v>
      </c>
      <c r="AJ61" s="1">
        <v>148.572</v>
      </c>
      <c r="AK61" s="1">
        <v>149.72970000000001</v>
      </c>
      <c r="AL61" s="1">
        <v>153.04089999999999</v>
      </c>
      <c r="AM61" s="1">
        <v>156.07149999999999</v>
      </c>
      <c r="AN61" s="1">
        <v>158.6301</v>
      </c>
      <c r="AO61" s="1">
        <v>161.0256</v>
      </c>
      <c r="AP61" s="4">
        <v>163.57310000000001</v>
      </c>
      <c r="AQ61" s="1">
        <v>166.3526</v>
      </c>
      <c r="AR61" s="1">
        <v>169.22479999999999</v>
      </c>
      <c r="AS61" s="1">
        <v>172.2604</v>
      </c>
      <c r="AT61" s="1">
        <v>175.49700000000001</v>
      </c>
      <c r="AU61" s="1">
        <v>178.91329999999999</v>
      </c>
      <c r="AV61" s="1">
        <v>182.55770000000001</v>
      </c>
      <c r="AW61" s="1">
        <v>186.3749</v>
      </c>
      <c r="AX61" s="1">
        <v>190.36760000000001</v>
      </c>
      <c r="AY61" s="1">
        <v>194.52160000000001</v>
      </c>
      <c r="AZ61" s="1">
        <v>198.6542</v>
      </c>
      <c r="BA61" s="1">
        <v>202.73830000000001</v>
      </c>
      <c r="BB61" s="1">
        <v>206.77709999999999</v>
      </c>
      <c r="BC61" s="1">
        <v>210.22030000000001</v>
      </c>
      <c r="BD61" s="1">
        <v>213.28569999999999</v>
      </c>
      <c r="BE61" s="1">
        <v>216.07040000000001</v>
      </c>
      <c r="BF61" s="1">
        <v>218.75700000000001</v>
      </c>
      <c r="BG61" s="1">
        <v>221.07849999999999</v>
      </c>
      <c r="BH61" s="1">
        <v>223.38239999999999</v>
      </c>
      <c r="BI61" s="1">
        <v>225.63980000000001</v>
      </c>
      <c r="BJ61" s="1">
        <v>227.9683</v>
      </c>
      <c r="BK61" s="1">
        <v>230.2645</v>
      </c>
      <c r="BL61" s="1">
        <v>232.6354</v>
      </c>
      <c r="BM61" s="1">
        <v>234.99950000000001</v>
      </c>
      <c r="BN61" s="1">
        <v>237.4178</v>
      </c>
      <c r="BO61" s="1">
        <v>239.81649999999999</v>
      </c>
      <c r="BP61" s="1">
        <v>242.25919999999999</v>
      </c>
      <c r="BQ61" s="1">
        <v>244.65559999999999</v>
      </c>
      <c r="BR61" s="1">
        <v>247.00229999999999</v>
      </c>
      <c r="BS61" s="1">
        <v>248.85499999999999</v>
      </c>
      <c r="BT61" s="1">
        <v>250.62979999999999</v>
      </c>
      <c r="BU61" t="s">
        <v>191</v>
      </c>
    </row>
    <row r="62" spans="1:73" x14ac:dyDescent="0.3">
      <c r="A62" t="s">
        <v>124</v>
      </c>
      <c r="B62" t="s">
        <v>57</v>
      </c>
      <c r="C62" s="1">
        <v>163.2217</v>
      </c>
      <c r="D62" s="1">
        <v>168.63</v>
      </c>
      <c r="E62" s="1">
        <v>176.2072</v>
      </c>
      <c r="F62" s="1">
        <v>186.35130000000001</v>
      </c>
      <c r="G62" s="1">
        <v>196.10669999999999</v>
      </c>
      <c r="H62" s="1">
        <v>205.5299</v>
      </c>
      <c r="I62" s="1">
        <v>213.9213</v>
      </c>
      <c r="J62" s="1">
        <v>222.16149999999999</v>
      </c>
      <c r="K62" s="1">
        <v>231.60210000000001</v>
      </c>
      <c r="L62" s="1">
        <v>240.17169999999999</v>
      </c>
      <c r="M62" s="1">
        <v>247.06559999999999</v>
      </c>
      <c r="N62" s="1">
        <v>253.50530000000001</v>
      </c>
      <c r="O62" s="1">
        <v>260.0095</v>
      </c>
      <c r="P62" s="1">
        <v>266.46809999999999</v>
      </c>
      <c r="Q62" s="1">
        <v>272.60579999999999</v>
      </c>
      <c r="R62" s="1">
        <v>280.38040000000001</v>
      </c>
      <c r="S62" s="1">
        <v>286.46820000000002</v>
      </c>
      <c r="T62" s="1">
        <v>289.65410000000003</v>
      </c>
      <c r="U62" s="1">
        <v>294.1234</v>
      </c>
      <c r="V62" s="1">
        <v>300.06639999999999</v>
      </c>
      <c r="W62" s="1">
        <v>304.79360000000003</v>
      </c>
      <c r="X62" s="1">
        <v>309.1814</v>
      </c>
      <c r="Y62" s="1">
        <v>314.66559999999998</v>
      </c>
      <c r="Z62" s="1">
        <v>319.3494</v>
      </c>
      <c r="AA62" s="1">
        <v>323.65280000000001</v>
      </c>
      <c r="AB62" s="1">
        <v>328.1343</v>
      </c>
      <c r="AC62" s="1">
        <v>334.7457</v>
      </c>
      <c r="AD62" s="1">
        <v>341.55489999999998</v>
      </c>
      <c r="AE62" s="1">
        <v>349.31709999999998</v>
      </c>
      <c r="AF62" s="1">
        <v>359.21850000000001</v>
      </c>
      <c r="AG62" s="1">
        <v>368.25150000000002</v>
      </c>
      <c r="AH62" s="1">
        <v>371.67529999999999</v>
      </c>
      <c r="AI62" s="1">
        <v>375.52670000000001</v>
      </c>
      <c r="AJ62" s="1">
        <v>377.24</v>
      </c>
      <c r="AK62" s="1">
        <v>377.7919</v>
      </c>
      <c r="AL62" s="1">
        <v>380.5104</v>
      </c>
      <c r="AM62" s="1">
        <v>382.45979999999997</v>
      </c>
      <c r="AN62" s="1">
        <v>386.93180000000001</v>
      </c>
      <c r="AO62" s="1">
        <v>391.4212</v>
      </c>
      <c r="AP62" s="4">
        <v>397.9264</v>
      </c>
      <c r="AQ62" s="1">
        <v>403.54840000000002</v>
      </c>
      <c r="AR62" s="1">
        <v>408.74189999999999</v>
      </c>
      <c r="AS62" s="1">
        <v>413.87299999999999</v>
      </c>
      <c r="AT62" s="1">
        <v>419.0763</v>
      </c>
      <c r="AU62" s="1">
        <v>424.45549999999997</v>
      </c>
      <c r="AV62" s="1">
        <v>429.92669999999998</v>
      </c>
      <c r="AW62" s="1">
        <v>435.41079999999999</v>
      </c>
      <c r="AX62" s="1">
        <v>440.89170000000001</v>
      </c>
      <c r="AY62" s="1">
        <v>446.51690000000002</v>
      </c>
      <c r="AZ62" s="1">
        <v>452.14440000000002</v>
      </c>
      <c r="BA62" s="1">
        <v>457.79689999999999</v>
      </c>
      <c r="BB62" s="1">
        <v>463.47050000000002</v>
      </c>
      <c r="BC62" s="1">
        <v>469.25490000000002</v>
      </c>
      <c r="BD62" s="1">
        <v>475.27960000000002</v>
      </c>
      <c r="BE62" s="1">
        <v>481.43169999999998</v>
      </c>
      <c r="BF62" s="1">
        <v>487.58530000000002</v>
      </c>
      <c r="BG62" s="1">
        <v>493.74919999999997</v>
      </c>
      <c r="BH62" s="1">
        <v>499.87389999999999</v>
      </c>
      <c r="BI62" s="1">
        <v>505.92700000000002</v>
      </c>
      <c r="BJ62" s="1">
        <v>511.88720000000001</v>
      </c>
      <c r="BK62" s="1">
        <v>517.82299999999998</v>
      </c>
      <c r="BL62" s="1">
        <v>523.74360000000001</v>
      </c>
      <c r="BM62" s="1">
        <v>529.65340000000003</v>
      </c>
      <c r="BN62" s="1">
        <v>535.55560000000003</v>
      </c>
      <c r="BO62" s="1">
        <v>541.46630000000005</v>
      </c>
      <c r="BP62" s="1">
        <v>547.36</v>
      </c>
      <c r="BQ62" s="1">
        <v>553.24530000000004</v>
      </c>
      <c r="BR62" s="1">
        <v>559.00469999999996</v>
      </c>
      <c r="BS62" s="1">
        <v>565.11770000000001</v>
      </c>
      <c r="BT62" s="1">
        <v>571.66849999999999</v>
      </c>
      <c r="BU62" t="s">
        <v>192</v>
      </c>
    </row>
    <row r="63" spans="1:73" x14ac:dyDescent="0.3">
      <c r="A63" t="s">
        <v>125</v>
      </c>
      <c r="B63" t="s">
        <v>58</v>
      </c>
      <c r="C63" s="1">
        <v>139.2979</v>
      </c>
      <c r="D63" s="1">
        <v>143.91079999999999</v>
      </c>
      <c r="E63" s="1">
        <v>152.72739999999999</v>
      </c>
      <c r="F63" s="1">
        <v>161.10130000000001</v>
      </c>
      <c r="G63" s="1">
        <v>171.56479999999999</v>
      </c>
      <c r="H63" s="1">
        <v>182.85130000000001</v>
      </c>
      <c r="I63" s="1">
        <v>191.37190000000001</v>
      </c>
      <c r="J63" s="1">
        <v>199.66370000000001</v>
      </c>
      <c r="K63" s="1">
        <v>210.2816</v>
      </c>
      <c r="L63" s="1">
        <v>221.11420000000001</v>
      </c>
      <c r="M63" s="1">
        <v>232.7159</v>
      </c>
      <c r="N63" s="1">
        <v>243.59010000000001</v>
      </c>
      <c r="O63" s="1">
        <v>254.10149999999999</v>
      </c>
      <c r="P63" s="1">
        <v>265.4674</v>
      </c>
      <c r="Q63" s="1">
        <v>277.30430000000001</v>
      </c>
      <c r="R63" s="1">
        <v>292.00900000000001</v>
      </c>
      <c r="S63" s="1">
        <v>302.73230000000001</v>
      </c>
      <c r="T63" s="1">
        <v>311.21370000000002</v>
      </c>
      <c r="U63" s="1">
        <v>318.60840000000002</v>
      </c>
      <c r="V63" s="1">
        <v>326.30680000000001</v>
      </c>
      <c r="W63" s="1">
        <v>332.87389999999999</v>
      </c>
      <c r="X63" s="1">
        <v>339.43110000000001</v>
      </c>
      <c r="Y63" s="1">
        <v>347.4479</v>
      </c>
      <c r="Z63" s="1">
        <v>354.21339999999998</v>
      </c>
      <c r="AA63" s="1">
        <v>361.64909999999998</v>
      </c>
      <c r="AB63" s="1">
        <v>368.90719999999999</v>
      </c>
      <c r="AC63" s="1">
        <v>375.90219999999999</v>
      </c>
      <c r="AD63" s="1">
        <v>384.24340000000001</v>
      </c>
      <c r="AE63" s="1">
        <v>390.11279999999999</v>
      </c>
      <c r="AF63" s="1">
        <v>397.40339999999998</v>
      </c>
      <c r="AG63" s="1">
        <v>408.32319999999999</v>
      </c>
      <c r="AH63" s="1">
        <v>413.84059999999999</v>
      </c>
      <c r="AI63" s="1">
        <v>414.20949999999999</v>
      </c>
      <c r="AJ63" s="1">
        <v>417.10680000000002</v>
      </c>
      <c r="AK63" s="1">
        <v>420.62049999999999</v>
      </c>
      <c r="AL63" s="1">
        <v>424.2756</v>
      </c>
      <c r="AM63" s="1">
        <v>428.42329999999998</v>
      </c>
      <c r="AN63" s="1">
        <v>432.43810000000002</v>
      </c>
      <c r="AO63" s="1">
        <v>437.97089999999997</v>
      </c>
      <c r="AP63" s="4">
        <v>443.72190000000001</v>
      </c>
      <c r="AQ63" s="1">
        <v>449.09019999999998</v>
      </c>
      <c r="AR63" s="1">
        <v>453.95650000000001</v>
      </c>
      <c r="AS63" s="1">
        <v>458.37189999999998</v>
      </c>
      <c r="AT63" s="1">
        <v>462.36329999999998</v>
      </c>
      <c r="AU63" s="1">
        <v>465.8897</v>
      </c>
      <c r="AV63" s="1">
        <v>468.95159999999998</v>
      </c>
      <c r="AW63" s="1">
        <v>471.68130000000002</v>
      </c>
      <c r="AX63" s="1">
        <v>474.16500000000002</v>
      </c>
      <c r="AY63" s="1">
        <v>476.45260000000002</v>
      </c>
      <c r="AZ63" s="1">
        <v>478.76920000000001</v>
      </c>
      <c r="BA63" s="1">
        <v>481.07209999999998</v>
      </c>
      <c r="BB63" s="1">
        <v>483.3845</v>
      </c>
      <c r="BC63" s="1">
        <v>486.51769999999999</v>
      </c>
      <c r="BD63" s="1">
        <v>490.11779999999999</v>
      </c>
      <c r="BE63" s="1">
        <v>494.22089999999997</v>
      </c>
      <c r="BF63" s="1">
        <v>498.58699999999999</v>
      </c>
      <c r="BG63" s="1">
        <v>503.58550000000002</v>
      </c>
      <c r="BH63" s="1">
        <v>508.55990000000003</v>
      </c>
      <c r="BI63" s="1">
        <v>513.50210000000004</v>
      </c>
      <c r="BJ63" s="1">
        <v>518.46109999999999</v>
      </c>
      <c r="BK63" s="1">
        <v>523.37180000000001</v>
      </c>
      <c r="BL63" s="1">
        <v>528.23910000000001</v>
      </c>
      <c r="BM63" s="1">
        <v>533.06949999999995</v>
      </c>
      <c r="BN63" s="1">
        <v>537.86540000000002</v>
      </c>
      <c r="BO63" s="1">
        <v>542.63720000000001</v>
      </c>
      <c r="BP63" s="1">
        <v>547.32889999999998</v>
      </c>
      <c r="BQ63" s="1">
        <v>551.95939999999996</v>
      </c>
      <c r="BR63" s="1">
        <v>556.46190000000001</v>
      </c>
      <c r="BS63" s="1">
        <v>561.39250000000004</v>
      </c>
      <c r="BT63" s="1">
        <v>566.26779999999997</v>
      </c>
      <c r="BU63" t="s">
        <v>193</v>
      </c>
    </row>
    <row r="64" spans="1:73" x14ac:dyDescent="0.3">
      <c r="A64" t="s">
        <v>126</v>
      </c>
      <c r="B64" t="s">
        <v>59</v>
      </c>
      <c r="C64" s="1">
        <v>21.162299999999998</v>
      </c>
      <c r="D64" s="1">
        <v>22.039400000000001</v>
      </c>
      <c r="E64" s="1">
        <v>22.401900000000001</v>
      </c>
      <c r="F64" s="1">
        <v>22.8916</v>
      </c>
      <c r="G64" s="1">
        <v>23.4954</v>
      </c>
      <c r="H64" s="1">
        <v>24.4834</v>
      </c>
      <c r="I64" s="1">
        <v>25.1646</v>
      </c>
      <c r="J64" s="1">
        <v>25.9147</v>
      </c>
      <c r="K64" s="1">
        <v>26.6755</v>
      </c>
      <c r="L64" s="1">
        <v>27.489599999999999</v>
      </c>
      <c r="M64" s="1">
        <v>28.421399999999998</v>
      </c>
      <c r="N64" s="1">
        <v>29.262599999999999</v>
      </c>
      <c r="O64" s="1">
        <v>29.8079</v>
      </c>
      <c r="P64" s="1">
        <v>30.290400000000002</v>
      </c>
      <c r="Q64" s="1">
        <v>31.103300000000001</v>
      </c>
      <c r="R64" s="1">
        <v>32.008299999999998</v>
      </c>
      <c r="S64" s="1">
        <v>32.976799999999997</v>
      </c>
      <c r="T64" s="1">
        <v>33.924100000000003</v>
      </c>
      <c r="U64" s="1">
        <v>34.962400000000002</v>
      </c>
      <c r="V64" s="1">
        <v>36.490900000000003</v>
      </c>
      <c r="W64" s="1">
        <v>39.127000000000002</v>
      </c>
      <c r="X64" s="1">
        <v>43.293700000000001</v>
      </c>
      <c r="Y64" s="1">
        <v>46.78</v>
      </c>
      <c r="Z64" s="1">
        <v>49.185600000000001</v>
      </c>
      <c r="AA64" s="1">
        <v>51.942799999999998</v>
      </c>
      <c r="AB64" s="1">
        <v>54.021999999999998</v>
      </c>
      <c r="AC64" s="1">
        <v>56.365200000000002</v>
      </c>
      <c r="AD64" s="1">
        <v>59.752200000000002</v>
      </c>
      <c r="AE64" s="1">
        <v>62.2547</v>
      </c>
      <c r="AF64" s="1">
        <v>65.196299999999994</v>
      </c>
      <c r="AG64" s="1">
        <v>70.259900000000002</v>
      </c>
      <c r="AH64" s="1">
        <v>76.873199999999997</v>
      </c>
      <c r="AI64" s="1">
        <v>82.543999999999997</v>
      </c>
      <c r="AJ64" s="1">
        <v>86.951300000000003</v>
      </c>
      <c r="AK64" s="1">
        <v>91.078100000000006</v>
      </c>
      <c r="AL64" s="1">
        <v>94.899000000000001</v>
      </c>
      <c r="AM64" s="1">
        <v>99.121700000000004</v>
      </c>
      <c r="AN64" s="1">
        <v>103.6189</v>
      </c>
      <c r="AO64" s="1">
        <v>109.2276</v>
      </c>
      <c r="AP64" s="4">
        <v>115.04770000000001</v>
      </c>
      <c r="AQ64" s="1">
        <v>120.5194</v>
      </c>
      <c r="AR64" s="1">
        <v>124.8595</v>
      </c>
      <c r="AS64" s="1">
        <v>128.18369999999999</v>
      </c>
      <c r="AT64" s="1">
        <v>130.91919999999999</v>
      </c>
      <c r="AU64" s="1">
        <v>133.4676</v>
      </c>
      <c r="AV64" s="1">
        <v>135.98269999999999</v>
      </c>
      <c r="AW64" s="1">
        <v>138.50210000000001</v>
      </c>
      <c r="AX64" s="1">
        <v>141.03970000000001</v>
      </c>
      <c r="AY64" s="1">
        <v>143.6103</v>
      </c>
      <c r="AZ64" s="1">
        <v>146.20240000000001</v>
      </c>
      <c r="BA64" s="1">
        <v>148.81489999999999</v>
      </c>
      <c r="BB64" s="1">
        <v>151.45439999999999</v>
      </c>
      <c r="BC64" s="1">
        <v>154.1105</v>
      </c>
      <c r="BD64" s="1">
        <v>156.79759999999999</v>
      </c>
      <c r="BE64" s="1">
        <v>159.4967</v>
      </c>
      <c r="BF64" s="1">
        <v>162.19489999999999</v>
      </c>
      <c r="BG64" s="1">
        <v>164.8963</v>
      </c>
      <c r="BH64" s="1">
        <v>167.60919999999999</v>
      </c>
      <c r="BI64" s="1">
        <v>170.33500000000001</v>
      </c>
      <c r="BJ64" s="1">
        <v>173.0735</v>
      </c>
      <c r="BK64" s="1">
        <v>175.8244</v>
      </c>
      <c r="BL64" s="1">
        <v>178.5924</v>
      </c>
      <c r="BM64" s="1">
        <v>181.37989999999999</v>
      </c>
      <c r="BN64" s="1">
        <v>184.18600000000001</v>
      </c>
      <c r="BO64" s="1">
        <v>187.0163</v>
      </c>
      <c r="BP64" s="1">
        <v>189.852</v>
      </c>
      <c r="BQ64" s="1">
        <v>192.7022</v>
      </c>
      <c r="BR64" s="1">
        <v>195.5419</v>
      </c>
      <c r="BS64" s="1">
        <v>198.56360000000001</v>
      </c>
      <c r="BT64" s="1">
        <v>201.6036</v>
      </c>
      <c r="BU64" t="s">
        <v>194</v>
      </c>
    </row>
    <row r="65" spans="1:73" x14ac:dyDescent="0.3">
      <c r="A65" t="s">
        <v>127</v>
      </c>
      <c r="B65" t="s">
        <v>60</v>
      </c>
      <c r="C65" s="1">
        <v>19.452400000000001</v>
      </c>
      <c r="D65" s="1">
        <v>20.573499999999999</v>
      </c>
      <c r="E65" s="1">
        <v>21.633199999999999</v>
      </c>
      <c r="F65" s="1">
        <v>21.9361</v>
      </c>
      <c r="G65" s="1">
        <v>22.4621</v>
      </c>
      <c r="H65" s="1">
        <v>22.530799999999999</v>
      </c>
      <c r="I65" s="1">
        <v>23.173200000000001</v>
      </c>
      <c r="J65" s="1">
        <v>23.665199999999999</v>
      </c>
      <c r="K65" s="1">
        <v>24.131599999999999</v>
      </c>
      <c r="L65" s="1">
        <v>24.569400000000002</v>
      </c>
      <c r="M65" s="1">
        <v>24.8</v>
      </c>
      <c r="N65" s="1">
        <v>25.300699999999999</v>
      </c>
      <c r="O65" s="1">
        <v>25.537199999999999</v>
      </c>
      <c r="P65" s="1">
        <v>25.8277</v>
      </c>
      <c r="Q65" s="1">
        <v>26.450500000000002</v>
      </c>
      <c r="R65" s="1">
        <v>27.017099999999999</v>
      </c>
      <c r="S65" s="1">
        <v>27.8447</v>
      </c>
      <c r="T65" s="1">
        <v>28.539100000000001</v>
      </c>
      <c r="U65" s="1">
        <v>29.338899999999999</v>
      </c>
      <c r="V65" s="1">
        <v>29.980399999999999</v>
      </c>
      <c r="W65" s="1">
        <v>30.5151</v>
      </c>
      <c r="X65" s="1">
        <v>31.7254</v>
      </c>
      <c r="Y65" s="1">
        <v>32.738799999999998</v>
      </c>
      <c r="Z65" s="1">
        <v>33.562800000000003</v>
      </c>
      <c r="AA65" s="1">
        <v>34.260399999999997</v>
      </c>
      <c r="AB65" s="1">
        <v>35.0929</v>
      </c>
      <c r="AC65" s="1">
        <v>35.7196</v>
      </c>
      <c r="AD65" s="1">
        <v>36.246499999999997</v>
      </c>
      <c r="AE65" s="1">
        <v>36.893999999999998</v>
      </c>
      <c r="AF65" s="1">
        <v>37.666699999999999</v>
      </c>
      <c r="AG65" s="1">
        <v>38.754899999999999</v>
      </c>
      <c r="AH65" s="1">
        <v>39.568100000000001</v>
      </c>
      <c r="AI65" s="1">
        <v>40.362400000000001</v>
      </c>
      <c r="AJ65" s="1">
        <v>40.752899999999997</v>
      </c>
      <c r="AK65" s="1">
        <v>41.276400000000002</v>
      </c>
      <c r="AL65" s="1">
        <v>42.325600000000001</v>
      </c>
      <c r="AM65" s="1">
        <v>43.358800000000002</v>
      </c>
      <c r="AN65" s="1">
        <v>43.575400000000002</v>
      </c>
      <c r="AO65" s="1">
        <v>43.734900000000003</v>
      </c>
      <c r="AP65" s="4">
        <v>44.055999999999997</v>
      </c>
      <c r="AQ65" s="1">
        <v>44.673699999999997</v>
      </c>
      <c r="AR65" s="1">
        <v>45.511200000000002</v>
      </c>
      <c r="AS65" s="1">
        <v>46.414299999999997</v>
      </c>
      <c r="AT65" s="1">
        <v>47.3065</v>
      </c>
      <c r="AU65" s="1">
        <v>48.187399999999997</v>
      </c>
      <c r="AV65" s="1">
        <v>49.119199999999999</v>
      </c>
      <c r="AW65" s="1">
        <v>50.1205</v>
      </c>
      <c r="AX65" s="1">
        <v>51.132800000000003</v>
      </c>
      <c r="AY65" s="1">
        <v>52.164700000000003</v>
      </c>
      <c r="AZ65" s="1">
        <v>53.183100000000003</v>
      </c>
      <c r="BA65" s="1">
        <v>54.196199999999997</v>
      </c>
      <c r="BB65" s="1">
        <v>55.210700000000003</v>
      </c>
      <c r="BC65" s="1">
        <v>56.165999999999997</v>
      </c>
      <c r="BD65" s="1">
        <v>57.158299999999997</v>
      </c>
      <c r="BE65" s="1">
        <v>58.120600000000003</v>
      </c>
      <c r="BF65" s="1">
        <v>59.058799999999998</v>
      </c>
      <c r="BG65" s="1">
        <v>59.908900000000003</v>
      </c>
      <c r="BH65" s="1">
        <v>60.743299999999998</v>
      </c>
      <c r="BI65" s="1">
        <v>61.548299999999998</v>
      </c>
      <c r="BJ65" s="1">
        <v>62.292299999999997</v>
      </c>
      <c r="BK65" s="1">
        <v>63.014699999999998</v>
      </c>
      <c r="BL65" s="1">
        <v>63.746499999999997</v>
      </c>
      <c r="BM65" s="1">
        <v>64.484999999999999</v>
      </c>
      <c r="BN65" s="1">
        <v>65.2042</v>
      </c>
      <c r="BO65" s="1">
        <v>65.916899999999998</v>
      </c>
      <c r="BP65" s="1">
        <v>66.613</v>
      </c>
      <c r="BQ65" s="1">
        <v>67.317800000000005</v>
      </c>
      <c r="BR65" s="1">
        <v>68.025000000000006</v>
      </c>
      <c r="BS65" s="1">
        <v>68.667500000000004</v>
      </c>
      <c r="BT65" s="1">
        <v>69.303200000000004</v>
      </c>
      <c r="BU65" t="s">
        <v>195</v>
      </c>
    </row>
    <row r="66" spans="1:73" x14ac:dyDescent="0.3">
      <c r="A66" t="s">
        <v>128</v>
      </c>
      <c r="B66" t="s">
        <v>61</v>
      </c>
      <c r="C66" s="1">
        <v>15.5985</v>
      </c>
      <c r="D66" s="1">
        <v>15.652200000000001</v>
      </c>
      <c r="E66" s="1">
        <v>16.0397</v>
      </c>
      <c r="F66" s="1">
        <v>16.540800000000001</v>
      </c>
      <c r="G66" s="1">
        <v>16.788799999999998</v>
      </c>
      <c r="H66" s="1">
        <v>16.652999999999999</v>
      </c>
      <c r="I66" s="1">
        <v>16.888500000000001</v>
      </c>
      <c r="J66" s="1">
        <v>17.005199999999999</v>
      </c>
      <c r="K66" s="1">
        <v>17.009499999999999</v>
      </c>
      <c r="L66" s="1">
        <v>16.981100000000001</v>
      </c>
      <c r="M66" s="1">
        <v>17.0379</v>
      </c>
      <c r="N66" s="1">
        <v>17.195699999999999</v>
      </c>
      <c r="O66" s="1">
        <v>17.275700000000001</v>
      </c>
      <c r="P66" s="1">
        <v>17.036799999999999</v>
      </c>
      <c r="Q66" s="1">
        <v>17.113900000000001</v>
      </c>
      <c r="R66" s="1">
        <v>17.231200000000001</v>
      </c>
      <c r="S66" s="1">
        <v>17.431000000000001</v>
      </c>
      <c r="T66" s="1">
        <v>17.4054</v>
      </c>
      <c r="U66" s="1">
        <v>17.366299999999999</v>
      </c>
      <c r="V66" s="1">
        <v>17.501000000000001</v>
      </c>
      <c r="W66" s="1">
        <v>18.123799999999999</v>
      </c>
      <c r="X66" s="1">
        <v>18.884399999999999</v>
      </c>
      <c r="Y66" s="1">
        <v>18.883299999999998</v>
      </c>
      <c r="Z66" s="1">
        <v>19.153700000000001</v>
      </c>
      <c r="AA66" s="1">
        <v>19.489999999999998</v>
      </c>
      <c r="AB66" s="1">
        <v>19.245000000000001</v>
      </c>
      <c r="AC66" s="1">
        <v>19.401</v>
      </c>
      <c r="AD66" s="1">
        <v>19.497499999999999</v>
      </c>
      <c r="AE66" s="1">
        <v>20.055599999999998</v>
      </c>
      <c r="AF66" s="1">
        <v>20.130199999999999</v>
      </c>
      <c r="AG66" s="1">
        <v>20.550999999999998</v>
      </c>
      <c r="AH66" s="1">
        <v>20.811499999999999</v>
      </c>
      <c r="AI66" s="1">
        <v>21.8339</v>
      </c>
      <c r="AJ66" s="1">
        <v>22.3444</v>
      </c>
      <c r="AK66" s="1">
        <v>22.4893</v>
      </c>
      <c r="AL66" s="1">
        <v>22.573499999999999</v>
      </c>
      <c r="AM66" s="1">
        <v>22.664300000000001</v>
      </c>
      <c r="AN66" s="1">
        <v>22.738700000000001</v>
      </c>
      <c r="AO66" s="1">
        <v>22.887799999999999</v>
      </c>
      <c r="AP66" s="4">
        <v>22.599399999999999</v>
      </c>
      <c r="AQ66" s="1">
        <v>22.912299999999998</v>
      </c>
      <c r="AR66" s="1">
        <v>23.322199999999999</v>
      </c>
      <c r="AS66" s="1">
        <v>23.750299999999999</v>
      </c>
      <c r="AT66" s="1">
        <v>24.157800000000002</v>
      </c>
      <c r="AU66" s="1">
        <v>24.545100000000001</v>
      </c>
      <c r="AV66" s="1">
        <v>24.944299999999998</v>
      </c>
      <c r="AW66" s="1">
        <v>25.364999999999998</v>
      </c>
      <c r="AX66" s="1">
        <v>25.777799999999999</v>
      </c>
      <c r="AY66" s="1">
        <v>26.1875</v>
      </c>
      <c r="AZ66" s="1">
        <v>26.5916</v>
      </c>
      <c r="BA66" s="1">
        <v>26.990300000000001</v>
      </c>
      <c r="BB66" s="1">
        <v>27.385899999999999</v>
      </c>
      <c r="BC66" s="1">
        <v>27.82</v>
      </c>
      <c r="BD66" s="1">
        <v>28.302700000000002</v>
      </c>
      <c r="BE66" s="1">
        <v>28.802299999999999</v>
      </c>
      <c r="BF66" s="1">
        <v>29.285</v>
      </c>
      <c r="BG66" s="1">
        <v>29.669799999999999</v>
      </c>
      <c r="BH66" s="1">
        <v>30.0259</v>
      </c>
      <c r="BI66" s="1">
        <v>30.357399999999998</v>
      </c>
      <c r="BJ66" s="1">
        <v>30.660599999999999</v>
      </c>
      <c r="BK66" s="1">
        <v>30.951599999999999</v>
      </c>
      <c r="BL66" s="1">
        <v>31.245699999999999</v>
      </c>
      <c r="BM66" s="1">
        <v>31.541499999999999</v>
      </c>
      <c r="BN66" s="1">
        <v>31.8263</v>
      </c>
      <c r="BO66" s="1">
        <v>32.106499999999997</v>
      </c>
      <c r="BP66" s="1">
        <v>32.377200000000002</v>
      </c>
      <c r="BQ66" s="1">
        <v>32.650799999999997</v>
      </c>
      <c r="BR66" s="1">
        <v>32.924300000000002</v>
      </c>
      <c r="BS66" s="1">
        <v>33.165300000000002</v>
      </c>
      <c r="BT66" s="1">
        <v>33.401800000000001</v>
      </c>
      <c r="BU66" t="s">
        <v>196</v>
      </c>
    </row>
    <row r="67" spans="1:73" x14ac:dyDescent="0.3">
      <c r="A67" t="s">
        <v>129</v>
      </c>
      <c r="B67" t="s">
        <v>62</v>
      </c>
      <c r="C67" s="1">
        <v>9.9082000000000008</v>
      </c>
      <c r="D67" s="1">
        <v>10.5564</v>
      </c>
      <c r="E67" s="1">
        <v>10.4071</v>
      </c>
      <c r="F67" s="1">
        <v>10.7806</v>
      </c>
      <c r="G67" s="1">
        <v>10.547700000000001</v>
      </c>
      <c r="H67" s="1">
        <v>10.205500000000001</v>
      </c>
      <c r="I67" s="1">
        <v>10.2158</v>
      </c>
      <c r="J67" s="1">
        <v>10.9824</v>
      </c>
      <c r="K67" s="1">
        <v>10.738200000000001</v>
      </c>
      <c r="L67" s="1">
        <v>10.643800000000001</v>
      </c>
      <c r="M67" s="1">
        <v>10.6349</v>
      </c>
      <c r="N67" s="1">
        <v>10.452400000000001</v>
      </c>
      <c r="O67" s="1">
        <v>10.4695</v>
      </c>
      <c r="P67" s="1">
        <v>10.024699999999999</v>
      </c>
      <c r="Q67" s="1">
        <v>10.1798</v>
      </c>
      <c r="R67" s="1">
        <v>10.3309</v>
      </c>
      <c r="S67" s="1">
        <v>11.362500000000001</v>
      </c>
      <c r="T67" s="1">
        <v>11.492900000000001</v>
      </c>
      <c r="U67" s="1">
        <v>11.9796</v>
      </c>
      <c r="V67" s="1">
        <v>12.5846</v>
      </c>
      <c r="W67" s="1">
        <v>12.5296</v>
      </c>
      <c r="X67" s="1">
        <v>12.764900000000001</v>
      </c>
      <c r="Y67" s="1">
        <v>12.875</v>
      </c>
      <c r="Z67" s="1">
        <v>13.1073</v>
      </c>
      <c r="AA67" s="1">
        <v>13.453900000000001</v>
      </c>
      <c r="AB67" s="1">
        <v>13.458399999999999</v>
      </c>
      <c r="AC67" s="1">
        <v>13.6135</v>
      </c>
      <c r="AD67" s="1">
        <v>13.684799999999999</v>
      </c>
      <c r="AE67" s="1">
        <v>13.8177</v>
      </c>
      <c r="AF67" s="1">
        <v>14.4968</v>
      </c>
      <c r="AG67" s="1">
        <v>14.882099999999999</v>
      </c>
      <c r="AH67" s="1">
        <v>14.886200000000001</v>
      </c>
      <c r="AI67" s="1">
        <v>15.439399999999999</v>
      </c>
      <c r="AJ67" s="1">
        <v>15.709899999999999</v>
      </c>
      <c r="AK67" s="1">
        <v>15.345000000000001</v>
      </c>
      <c r="AL67" s="1">
        <v>15.5327</v>
      </c>
      <c r="AM67" s="1">
        <v>15.229799999999999</v>
      </c>
      <c r="AN67" s="1">
        <v>15.238799999999999</v>
      </c>
      <c r="AO67" s="1">
        <v>15.091799999999999</v>
      </c>
      <c r="AP67" s="4">
        <v>15.201700000000001</v>
      </c>
      <c r="AQ67" s="1">
        <v>15.2849</v>
      </c>
      <c r="AR67" s="1">
        <v>15.4558</v>
      </c>
      <c r="AS67" s="1">
        <v>15.6593</v>
      </c>
      <c r="AT67" s="1">
        <v>15.8681</v>
      </c>
      <c r="AU67" s="1">
        <v>16.081</v>
      </c>
      <c r="AV67" s="1">
        <v>16.317699999999999</v>
      </c>
      <c r="AW67" s="1">
        <v>16.583200000000001</v>
      </c>
      <c r="AX67" s="1">
        <v>16.857299999999999</v>
      </c>
      <c r="AY67" s="1">
        <v>17.1419</v>
      </c>
      <c r="AZ67" s="1">
        <v>17.421600000000002</v>
      </c>
      <c r="BA67" s="1">
        <v>17.6937</v>
      </c>
      <c r="BB67" s="1">
        <v>17.962</v>
      </c>
      <c r="BC67" s="1">
        <v>18.1998</v>
      </c>
      <c r="BD67" s="1">
        <v>18.4663</v>
      </c>
      <c r="BE67" s="1">
        <v>18.737500000000001</v>
      </c>
      <c r="BF67" s="1">
        <v>18.997800000000002</v>
      </c>
      <c r="BG67" s="1">
        <v>19.2318</v>
      </c>
      <c r="BH67" s="1">
        <v>19.454000000000001</v>
      </c>
      <c r="BI67" s="1">
        <v>19.668399999999998</v>
      </c>
      <c r="BJ67" s="1">
        <v>19.870999999999999</v>
      </c>
      <c r="BK67" s="1">
        <v>20.065999999999999</v>
      </c>
      <c r="BL67" s="1">
        <v>20.263200000000001</v>
      </c>
      <c r="BM67" s="1">
        <v>20.4618</v>
      </c>
      <c r="BN67" s="1">
        <v>20.653500000000001</v>
      </c>
      <c r="BO67" s="1">
        <v>20.842500000000001</v>
      </c>
      <c r="BP67" s="1">
        <v>21.025500000000001</v>
      </c>
      <c r="BQ67" s="1">
        <v>21.2105</v>
      </c>
      <c r="BR67" s="1">
        <v>21.395600000000002</v>
      </c>
      <c r="BS67" s="1">
        <v>21.559699999999999</v>
      </c>
      <c r="BT67" s="1">
        <v>21.721</v>
      </c>
      <c r="BU67" t="s">
        <v>197</v>
      </c>
    </row>
    <row r="68" spans="1:73" x14ac:dyDescent="0.3">
      <c r="A68" t="s">
        <v>130</v>
      </c>
      <c r="B68" t="s">
        <v>63</v>
      </c>
      <c r="C68" s="1">
        <v>218.2783</v>
      </c>
      <c r="D68" s="1">
        <v>223.1189</v>
      </c>
      <c r="E68" s="1">
        <v>230.17679999999999</v>
      </c>
      <c r="F68" s="1">
        <v>239.35560000000001</v>
      </c>
      <c r="G68" s="1">
        <v>251.6712</v>
      </c>
      <c r="H68" s="1">
        <v>262.7559</v>
      </c>
      <c r="I68" s="1">
        <v>272.94170000000003</v>
      </c>
      <c r="J68" s="1">
        <v>283.07729999999998</v>
      </c>
      <c r="K68" s="1">
        <v>292.5471</v>
      </c>
      <c r="L68" s="1">
        <v>302.08589999999998</v>
      </c>
      <c r="M68" s="1">
        <v>312.66840000000002</v>
      </c>
      <c r="N68" s="1">
        <v>323.66239999999999</v>
      </c>
      <c r="O68" s="1">
        <v>335.96390000000002</v>
      </c>
      <c r="P68" s="1">
        <v>348.44450000000001</v>
      </c>
      <c r="Q68" s="1">
        <v>361.0917</v>
      </c>
      <c r="R68" s="1">
        <v>375.13240000000002</v>
      </c>
      <c r="S68" s="1">
        <v>385.15129999999999</v>
      </c>
      <c r="T68" s="1">
        <v>393.31130000000002</v>
      </c>
      <c r="U68" s="1">
        <v>400.87799999999999</v>
      </c>
      <c r="V68" s="1">
        <v>408.46390000000002</v>
      </c>
      <c r="W68" s="1">
        <v>414.16239999999999</v>
      </c>
      <c r="X68" s="1">
        <v>419.82299999999998</v>
      </c>
      <c r="Y68" s="1">
        <v>427.12700000000001</v>
      </c>
      <c r="Z68" s="1">
        <v>433.20229999999998</v>
      </c>
      <c r="AA68" s="1">
        <v>439.39769999999999</v>
      </c>
      <c r="AB68" s="1">
        <v>446.01229999999998</v>
      </c>
      <c r="AC68" s="1">
        <v>452.4169</v>
      </c>
      <c r="AD68" s="1">
        <v>459.76069999999999</v>
      </c>
      <c r="AE68" s="1">
        <v>468.19</v>
      </c>
      <c r="AF68" s="1">
        <v>478.67869999999999</v>
      </c>
      <c r="AG68" s="1">
        <v>487.91500000000002</v>
      </c>
      <c r="AH68" s="1">
        <v>495.55849999999998</v>
      </c>
      <c r="AI68" s="1">
        <v>498.61509999999998</v>
      </c>
      <c r="AJ68" s="1">
        <v>497.04649999999998</v>
      </c>
      <c r="AK68" s="1">
        <v>494.97840000000002</v>
      </c>
      <c r="AL68" s="1">
        <v>494.82220000000001</v>
      </c>
      <c r="AM68" s="1">
        <v>495.01150000000001</v>
      </c>
      <c r="AN68" s="1">
        <v>497.75330000000002</v>
      </c>
      <c r="AO68" s="1">
        <v>502.27769999999998</v>
      </c>
      <c r="AP68" s="4">
        <v>508.23009999999999</v>
      </c>
      <c r="AQ68" s="1">
        <v>513.02850000000001</v>
      </c>
      <c r="AR68" s="1">
        <v>518.20889999999997</v>
      </c>
      <c r="AS68" s="1">
        <v>523.19069999999999</v>
      </c>
      <c r="AT68" s="1">
        <v>528.34159999999997</v>
      </c>
      <c r="AU68" s="1">
        <v>534.52539999999999</v>
      </c>
      <c r="AV68" s="1">
        <v>540.82180000000005</v>
      </c>
      <c r="AW68" s="1">
        <v>547.09630000000004</v>
      </c>
      <c r="AX68" s="1">
        <v>553.44960000000003</v>
      </c>
      <c r="AY68" s="1">
        <v>559.75940000000003</v>
      </c>
      <c r="AZ68" s="1">
        <v>566.1</v>
      </c>
      <c r="BA68" s="1">
        <v>572.51509999999996</v>
      </c>
      <c r="BB68" s="1">
        <v>578.98530000000005</v>
      </c>
      <c r="BC68" s="1">
        <v>585.50699999999995</v>
      </c>
      <c r="BD68" s="1">
        <v>591.43989999999997</v>
      </c>
      <c r="BE68" s="1">
        <v>596.93849999999998</v>
      </c>
      <c r="BF68" s="1">
        <v>602.28189999999995</v>
      </c>
      <c r="BG68" s="1">
        <v>607.61120000000005</v>
      </c>
      <c r="BH68" s="1">
        <v>613.01469999999995</v>
      </c>
      <c r="BI68" s="1">
        <v>618.51859999999999</v>
      </c>
      <c r="BJ68" s="1">
        <v>624.10050000000001</v>
      </c>
      <c r="BK68" s="1">
        <v>629.75440000000003</v>
      </c>
      <c r="BL68" s="1">
        <v>635.52099999999996</v>
      </c>
      <c r="BM68" s="1">
        <v>641.37369999999999</v>
      </c>
      <c r="BN68" s="1">
        <v>647.33360000000005</v>
      </c>
      <c r="BO68" s="1">
        <v>653.34670000000006</v>
      </c>
      <c r="BP68" s="1">
        <v>659.39520000000005</v>
      </c>
      <c r="BQ68" s="1">
        <v>665.40160000000003</v>
      </c>
      <c r="BR68" s="1">
        <v>671.07740000000001</v>
      </c>
      <c r="BS68" s="1">
        <v>675.22730000000001</v>
      </c>
      <c r="BT68" s="1">
        <v>679.13260000000002</v>
      </c>
      <c r="BU68" t="s">
        <v>198</v>
      </c>
    </row>
    <row r="69" spans="1:73" x14ac:dyDescent="0.3">
      <c r="A69" t="s">
        <v>131</v>
      </c>
      <c r="B69" t="s">
        <v>64</v>
      </c>
      <c r="C69" s="1">
        <v>9.1386000000000003</v>
      </c>
      <c r="D69" s="1">
        <v>9.5803999999999991</v>
      </c>
      <c r="E69" s="1">
        <v>9.8352000000000004</v>
      </c>
      <c r="F69" s="1">
        <v>9.8886000000000003</v>
      </c>
      <c r="G69" s="1">
        <v>10.5289</v>
      </c>
      <c r="H69" s="1">
        <v>10.904999999999999</v>
      </c>
      <c r="I69" s="1">
        <v>10.906700000000001</v>
      </c>
      <c r="J69" s="1">
        <v>11.2395</v>
      </c>
      <c r="K69" s="1">
        <v>11.6355</v>
      </c>
      <c r="L69" s="1">
        <v>12.130100000000001</v>
      </c>
      <c r="M69" s="1">
        <v>12.421200000000001</v>
      </c>
      <c r="N69" s="1">
        <v>12.631</v>
      </c>
      <c r="O69" s="1">
        <v>12.775</v>
      </c>
      <c r="P69" s="1">
        <v>13.2681</v>
      </c>
      <c r="Q69" s="1">
        <v>13.6448</v>
      </c>
      <c r="R69" s="1">
        <v>14.517300000000001</v>
      </c>
      <c r="S69" s="1">
        <v>15.185700000000001</v>
      </c>
      <c r="T69" s="1">
        <v>16.0794</v>
      </c>
      <c r="U69" s="1">
        <v>17.061900000000001</v>
      </c>
      <c r="V69" s="1">
        <v>17.9207</v>
      </c>
      <c r="W69" s="1">
        <v>18.940200000000001</v>
      </c>
      <c r="X69" s="1">
        <v>19.964700000000001</v>
      </c>
      <c r="Y69" s="1">
        <v>20.795200000000001</v>
      </c>
      <c r="Z69" s="1">
        <v>21.348199999999999</v>
      </c>
      <c r="AA69" s="1">
        <v>22.341100000000001</v>
      </c>
      <c r="AB69" s="1">
        <v>22.9451</v>
      </c>
      <c r="AC69" s="1">
        <v>23.813099999999999</v>
      </c>
      <c r="AD69" s="1">
        <v>24.529499999999999</v>
      </c>
      <c r="AE69" s="1">
        <v>25.1</v>
      </c>
      <c r="AF69" s="1">
        <v>25.880099999999999</v>
      </c>
      <c r="AG69" s="1">
        <v>26.772500000000001</v>
      </c>
      <c r="AH69" s="1">
        <v>27.853999999999999</v>
      </c>
      <c r="AI69" s="1">
        <v>28.612100000000002</v>
      </c>
      <c r="AJ69" s="1">
        <v>29.215599999999998</v>
      </c>
      <c r="AK69" s="1">
        <v>30.499199999999998</v>
      </c>
      <c r="AL69" s="1">
        <v>30.840800000000002</v>
      </c>
      <c r="AM69" s="1">
        <v>31.012799999999999</v>
      </c>
      <c r="AN69" s="1">
        <v>30.770399999999999</v>
      </c>
      <c r="AO69" s="1">
        <v>31.0593</v>
      </c>
      <c r="AP69" s="4">
        <v>31.4422</v>
      </c>
      <c r="AQ69" s="1">
        <v>31.8324</v>
      </c>
      <c r="AR69" s="1">
        <v>32.454000000000001</v>
      </c>
      <c r="AS69" s="1">
        <v>33.255600000000001</v>
      </c>
      <c r="AT69" s="1">
        <v>34.118000000000002</v>
      </c>
      <c r="AU69" s="1">
        <v>35.009799999999998</v>
      </c>
      <c r="AV69" s="1">
        <v>35.933799999999998</v>
      </c>
      <c r="AW69" s="1">
        <v>36.886699999999998</v>
      </c>
      <c r="AX69" s="1">
        <v>37.883899999999997</v>
      </c>
      <c r="AY69" s="1">
        <v>38.9268</v>
      </c>
      <c r="AZ69" s="1">
        <v>40.005200000000002</v>
      </c>
      <c r="BA69" s="1">
        <v>41.105800000000002</v>
      </c>
      <c r="BB69" s="1">
        <v>42.229100000000003</v>
      </c>
      <c r="BC69" s="1">
        <v>43.243499999999997</v>
      </c>
      <c r="BD69" s="1">
        <v>44.214500000000001</v>
      </c>
      <c r="BE69" s="1">
        <v>45.114600000000003</v>
      </c>
      <c r="BF69" s="1">
        <v>46.009500000000003</v>
      </c>
      <c r="BG69" s="1">
        <v>46.880299999999998</v>
      </c>
      <c r="BH69" s="1">
        <v>47.755600000000001</v>
      </c>
      <c r="BI69" s="1">
        <v>48.618899999999996</v>
      </c>
      <c r="BJ69" s="1">
        <v>49.517099999999999</v>
      </c>
      <c r="BK69" s="1">
        <v>50.4146</v>
      </c>
      <c r="BL69" s="1">
        <v>51.3155</v>
      </c>
      <c r="BM69" s="1">
        <v>52.227499999999999</v>
      </c>
      <c r="BN69" s="1">
        <v>53.145299999999999</v>
      </c>
      <c r="BO69" s="1">
        <v>54.070099999999996</v>
      </c>
      <c r="BP69" s="1">
        <v>55.004100000000001</v>
      </c>
      <c r="BQ69" s="1">
        <v>55.9251</v>
      </c>
      <c r="BR69" s="1">
        <v>56.883600000000001</v>
      </c>
      <c r="BS69" s="1">
        <v>57.847099999999998</v>
      </c>
      <c r="BT69" s="1">
        <v>58.823900000000002</v>
      </c>
      <c r="BU69" t="s">
        <v>199</v>
      </c>
    </row>
    <row r="70" spans="1:73" x14ac:dyDescent="0.3">
      <c r="A70" t="s">
        <v>132</v>
      </c>
      <c r="B70" t="s">
        <v>65</v>
      </c>
      <c r="C70" s="1">
        <v>18.341699999999999</v>
      </c>
      <c r="D70" s="1">
        <v>18.977399999999999</v>
      </c>
      <c r="E70" s="1">
        <v>19.7165</v>
      </c>
      <c r="F70" s="1">
        <v>19.948499999999999</v>
      </c>
      <c r="G70" s="1">
        <v>20.334399999999999</v>
      </c>
      <c r="H70" s="1">
        <v>21.5185</v>
      </c>
      <c r="I70" s="1">
        <v>21.968900000000001</v>
      </c>
      <c r="J70" s="1">
        <v>22.787800000000001</v>
      </c>
      <c r="K70" s="1">
        <v>23.419699999999999</v>
      </c>
      <c r="L70" s="1">
        <v>24.331800000000001</v>
      </c>
      <c r="M70" s="1">
        <v>25.3383</v>
      </c>
      <c r="N70" s="1">
        <v>26.245899999999999</v>
      </c>
      <c r="O70" s="1">
        <v>26.872499999999999</v>
      </c>
      <c r="P70" s="1">
        <v>27.226400000000002</v>
      </c>
      <c r="Q70" s="1">
        <v>27.687899999999999</v>
      </c>
      <c r="R70" s="1">
        <v>27.977799999999998</v>
      </c>
      <c r="S70" s="1">
        <v>29.794</v>
      </c>
      <c r="T70" s="1">
        <v>30.657</v>
      </c>
      <c r="U70" s="1">
        <v>31.6477</v>
      </c>
      <c r="V70" s="1">
        <v>33.2986</v>
      </c>
      <c r="W70" s="1">
        <v>34.661900000000003</v>
      </c>
      <c r="X70" s="1">
        <v>36.111699999999999</v>
      </c>
      <c r="Y70" s="1">
        <v>37.790300000000002</v>
      </c>
      <c r="Z70" s="1">
        <v>38.782499999999999</v>
      </c>
      <c r="AA70" s="1">
        <v>39.9405</v>
      </c>
      <c r="AB70" s="1">
        <v>40.820300000000003</v>
      </c>
      <c r="AC70" s="1">
        <v>42.546399999999998</v>
      </c>
      <c r="AD70" s="1">
        <v>43.981999999999999</v>
      </c>
      <c r="AE70" s="1">
        <v>45.797699999999999</v>
      </c>
      <c r="AF70" s="1">
        <v>47.560299999999998</v>
      </c>
      <c r="AG70" s="1">
        <v>49.415900000000001</v>
      </c>
      <c r="AH70" s="1">
        <v>51.1126</v>
      </c>
      <c r="AI70" s="1">
        <v>52.369</v>
      </c>
      <c r="AJ70" s="1">
        <v>53.574599999999997</v>
      </c>
      <c r="AK70" s="1">
        <v>54.5413</v>
      </c>
      <c r="AL70" s="1">
        <v>55.405999999999999</v>
      </c>
      <c r="AM70" s="1">
        <v>55.980200000000004</v>
      </c>
      <c r="AN70" s="1">
        <v>57.3904</v>
      </c>
      <c r="AO70" s="1">
        <v>59.528100000000002</v>
      </c>
      <c r="AP70" s="4">
        <v>61.686500000000002</v>
      </c>
      <c r="AQ70" s="1">
        <v>63.701599999999999</v>
      </c>
      <c r="AR70" s="1">
        <v>65.698499999999996</v>
      </c>
      <c r="AS70" s="1">
        <v>67.540999999999997</v>
      </c>
      <c r="AT70" s="1">
        <v>69.273099999999999</v>
      </c>
      <c r="AU70" s="1">
        <v>70.904799999999994</v>
      </c>
      <c r="AV70" s="1">
        <v>72.501199999999997</v>
      </c>
      <c r="AW70" s="1">
        <v>74.0809</v>
      </c>
      <c r="AX70" s="1">
        <v>75.596699999999998</v>
      </c>
      <c r="AY70" s="1">
        <v>77.055999999999997</v>
      </c>
      <c r="AZ70" s="1">
        <v>78.532399999999996</v>
      </c>
      <c r="BA70" s="1">
        <v>79.994699999999995</v>
      </c>
      <c r="BB70" s="1">
        <v>81.443899999999999</v>
      </c>
      <c r="BC70" s="1">
        <v>82.728099999999998</v>
      </c>
      <c r="BD70" s="1">
        <v>83.959299999999999</v>
      </c>
      <c r="BE70" s="1">
        <v>85.097099999999998</v>
      </c>
      <c r="BF70" s="1">
        <v>86.187700000000007</v>
      </c>
      <c r="BG70" s="1">
        <v>87.195999999999998</v>
      </c>
      <c r="BH70" s="1">
        <v>88.174800000000005</v>
      </c>
      <c r="BI70" s="1">
        <v>89.186000000000007</v>
      </c>
      <c r="BJ70" s="1">
        <v>90.219200000000001</v>
      </c>
      <c r="BK70" s="1">
        <v>91.2273</v>
      </c>
      <c r="BL70" s="1">
        <v>92.243899999999996</v>
      </c>
      <c r="BM70" s="1">
        <v>93.269400000000005</v>
      </c>
      <c r="BN70" s="1">
        <v>94.273799999999994</v>
      </c>
      <c r="BO70" s="1">
        <v>95.268500000000003</v>
      </c>
      <c r="BP70" s="1">
        <v>96.239099999999993</v>
      </c>
      <c r="BQ70" s="1">
        <v>97.214600000000004</v>
      </c>
      <c r="BR70" s="1">
        <v>98.188999999999993</v>
      </c>
      <c r="BS70" s="1">
        <v>99.067099999999996</v>
      </c>
      <c r="BT70" s="1">
        <v>99.932000000000002</v>
      </c>
      <c r="BU70" t="s">
        <v>200</v>
      </c>
    </row>
    <row r="71" spans="1:73" x14ac:dyDescent="0.3">
      <c r="A71" t="s">
        <v>133</v>
      </c>
      <c r="B71" t="s">
        <v>66</v>
      </c>
      <c r="C71" s="1">
        <v>13.444000000000001</v>
      </c>
      <c r="D71" s="1">
        <v>13.4116</v>
      </c>
      <c r="E71" s="1">
        <v>14.125299999999999</v>
      </c>
      <c r="F71" s="1">
        <v>14.189</v>
      </c>
      <c r="G71" s="1">
        <v>14.416700000000001</v>
      </c>
      <c r="H71" s="1">
        <v>14.624599999999999</v>
      </c>
      <c r="I71" s="1">
        <v>14.8688</v>
      </c>
      <c r="J71" s="1">
        <v>15.141500000000001</v>
      </c>
      <c r="K71" s="1">
        <v>15.417400000000001</v>
      </c>
      <c r="L71" s="1">
        <v>15.6081</v>
      </c>
      <c r="M71" s="1">
        <v>15.6717</v>
      </c>
      <c r="N71" s="1">
        <v>15.7547</v>
      </c>
      <c r="O71" s="1">
        <v>16.101600000000001</v>
      </c>
      <c r="P71" s="1">
        <v>16.5258</v>
      </c>
      <c r="Q71" s="1">
        <v>16.688300000000002</v>
      </c>
      <c r="R71" s="1">
        <v>17.034500000000001</v>
      </c>
      <c r="S71" s="1">
        <v>17.270700000000001</v>
      </c>
      <c r="T71" s="1">
        <v>17.429500000000001</v>
      </c>
      <c r="U71" s="1">
        <v>17.8827</v>
      </c>
      <c r="V71" s="1">
        <v>18.055399999999999</v>
      </c>
      <c r="W71" s="1">
        <v>19.053999999999998</v>
      </c>
      <c r="X71" s="1">
        <v>19.877099999999999</v>
      </c>
      <c r="Y71" s="1">
        <v>20.409600000000001</v>
      </c>
      <c r="Z71" s="1">
        <v>20.525600000000001</v>
      </c>
      <c r="AA71" s="1">
        <v>20.8947</v>
      </c>
      <c r="AB71" s="1">
        <v>21.036100000000001</v>
      </c>
      <c r="AC71" s="1">
        <v>21.340199999999999</v>
      </c>
      <c r="AD71" s="1">
        <v>21.322600000000001</v>
      </c>
      <c r="AE71" s="1">
        <v>21.585000000000001</v>
      </c>
      <c r="AF71" s="1">
        <v>22.0077</v>
      </c>
      <c r="AG71" s="1">
        <v>22.254999999999999</v>
      </c>
      <c r="AH71" s="1">
        <v>22.880299999999998</v>
      </c>
      <c r="AI71" s="1">
        <v>23.5001</v>
      </c>
      <c r="AJ71" s="1">
        <v>24.693200000000001</v>
      </c>
      <c r="AK71" s="1">
        <v>24.701000000000001</v>
      </c>
      <c r="AL71" s="1">
        <v>24.758700000000001</v>
      </c>
      <c r="AM71" s="1">
        <v>24.581099999999999</v>
      </c>
      <c r="AN71" s="1">
        <v>24.8567</v>
      </c>
      <c r="AO71" s="1">
        <v>24.644500000000001</v>
      </c>
      <c r="AP71" s="4">
        <v>24.469899999999999</v>
      </c>
      <c r="AQ71" s="1">
        <v>24.6691</v>
      </c>
      <c r="AR71" s="1">
        <v>25.000299999999999</v>
      </c>
      <c r="AS71" s="1">
        <v>25.376200000000001</v>
      </c>
      <c r="AT71" s="1">
        <v>25.753599999999999</v>
      </c>
      <c r="AU71" s="1">
        <v>26.131499999999999</v>
      </c>
      <c r="AV71" s="1">
        <v>26.5427</v>
      </c>
      <c r="AW71" s="1">
        <v>26.996099999999998</v>
      </c>
      <c r="AX71" s="1">
        <v>27.459399999999999</v>
      </c>
      <c r="AY71" s="1">
        <v>27.936399999999999</v>
      </c>
      <c r="AZ71" s="1">
        <v>28.4116</v>
      </c>
      <c r="BA71" s="1">
        <v>28.885999999999999</v>
      </c>
      <c r="BB71" s="1">
        <v>29.361699999999999</v>
      </c>
      <c r="BC71" s="1">
        <v>29.846</v>
      </c>
      <c r="BD71" s="1">
        <v>30.39</v>
      </c>
      <c r="BE71" s="1">
        <v>30.9617</v>
      </c>
      <c r="BF71" s="1">
        <v>31.508800000000001</v>
      </c>
      <c r="BG71" s="1">
        <v>31.953399999999998</v>
      </c>
      <c r="BH71" s="1">
        <v>32.367600000000003</v>
      </c>
      <c r="BI71" s="1">
        <v>32.763300000000001</v>
      </c>
      <c r="BJ71" s="1">
        <v>33.121400000000001</v>
      </c>
      <c r="BK71" s="1">
        <v>33.466900000000003</v>
      </c>
      <c r="BL71" s="1">
        <v>33.816299999999998</v>
      </c>
      <c r="BM71" s="1">
        <v>34.168199999999999</v>
      </c>
      <c r="BN71" s="1">
        <v>34.508899999999997</v>
      </c>
      <c r="BO71" s="1">
        <v>34.845100000000002</v>
      </c>
      <c r="BP71" s="1">
        <v>35.171500000000002</v>
      </c>
      <c r="BQ71" s="1">
        <v>35.501800000000003</v>
      </c>
      <c r="BR71" s="1">
        <v>35.832500000000003</v>
      </c>
      <c r="BS71" s="1">
        <v>36.128300000000003</v>
      </c>
      <c r="BT71" s="1">
        <v>36.419699999999999</v>
      </c>
      <c r="BU71" t="s">
        <v>201</v>
      </c>
    </row>
    <row r="72" spans="1:73" x14ac:dyDescent="0.3">
      <c r="A72" t="s">
        <v>204</v>
      </c>
      <c r="C72" s="1">
        <f>SUM(C5:C71)</f>
        <v>8556.1486000000041</v>
      </c>
      <c r="D72" s="1">
        <f t="shared" ref="D72:BO72" si="0">SUM(D5:D71)</f>
        <v>8721.7530999999999</v>
      </c>
      <c r="E72" s="1">
        <f t="shared" si="0"/>
        <v>8921.8875000000007</v>
      </c>
      <c r="F72" s="1">
        <f t="shared" si="0"/>
        <v>9179.1316000000079</v>
      </c>
      <c r="G72" s="1">
        <f t="shared" si="0"/>
        <v>9517.5679999999938</v>
      </c>
      <c r="H72" s="1">
        <f t="shared" si="0"/>
        <v>9881.9218000000001</v>
      </c>
      <c r="I72" s="1">
        <f t="shared" si="0"/>
        <v>10222.256799999996</v>
      </c>
      <c r="J72" s="1">
        <f t="shared" si="0"/>
        <v>10505.622999999998</v>
      </c>
      <c r="K72" s="1">
        <f t="shared" si="0"/>
        <v>10786.241400000004</v>
      </c>
      <c r="L72" s="1">
        <f t="shared" si="0"/>
        <v>11079.490300000005</v>
      </c>
      <c r="M72" s="1">
        <f t="shared" si="0"/>
        <v>11390.313599999996</v>
      </c>
      <c r="N72" s="1">
        <f t="shared" si="0"/>
        <v>11708.856</v>
      </c>
      <c r="O72" s="1">
        <f t="shared" si="0"/>
        <v>12033.984399999998</v>
      </c>
      <c r="P72" s="1">
        <f t="shared" si="0"/>
        <v>12348.536699999995</v>
      </c>
      <c r="Q72" s="1">
        <f t="shared" si="0"/>
        <v>12690.310700000002</v>
      </c>
      <c r="R72" s="1">
        <f t="shared" si="0"/>
        <v>13070.919400000001</v>
      </c>
      <c r="S72" s="1">
        <f t="shared" si="0"/>
        <v>13400.888699999996</v>
      </c>
      <c r="T72" s="1">
        <f t="shared" si="0"/>
        <v>13684.4342</v>
      </c>
      <c r="U72" s="1">
        <f t="shared" si="0"/>
        <v>13967.935100000001</v>
      </c>
      <c r="V72" s="1">
        <f t="shared" si="0"/>
        <v>14275.382900000006</v>
      </c>
      <c r="W72" s="1">
        <f t="shared" si="0"/>
        <v>14577.860900000005</v>
      </c>
      <c r="X72" s="1">
        <f t="shared" si="0"/>
        <v>14895.507100000003</v>
      </c>
      <c r="Y72" s="1">
        <f t="shared" si="0"/>
        <v>15221.298000000006</v>
      </c>
      <c r="Z72" s="1">
        <f t="shared" si="0"/>
        <v>15518.556200000001</v>
      </c>
      <c r="AA72" s="1">
        <f t="shared" si="0"/>
        <v>15798.042300000005</v>
      </c>
      <c r="AB72" s="1">
        <f t="shared" si="0"/>
        <v>16088.978299999997</v>
      </c>
      <c r="AC72" s="1">
        <f t="shared" si="0"/>
        <v>16399.446599999999</v>
      </c>
      <c r="AD72" s="1">
        <f t="shared" si="0"/>
        <v>16727.125800000002</v>
      </c>
      <c r="AE72" s="1">
        <f t="shared" si="0"/>
        <v>17060.846299999997</v>
      </c>
      <c r="AF72" s="1">
        <f t="shared" si="0"/>
        <v>17468.830599999998</v>
      </c>
      <c r="AG72" s="1">
        <f t="shared" si="0"/>
        <v>17875.733599999996</v>
      </c>
      <c r="AH72" s="1">
        <f t="shared" si="0"/>
        <v>18184.081800000004</v>
      </c>
      <c r="AI72" s="1">
        <f t="shared" si="0"/>
        <v>18385.060600000001</v>
      </c>
      <c r="AJ72" s="1">
        <f t="shared" si="0"/>
        <v>18540.76140000001</v>
      </c>
      <c r="AK72" s="1">
        <f t="shared" si="0"/>
        <v>18682.785199999998</v>
      </c>
      <c r="AL72" s="1">
        <f t="shared" si="0"/>
        <v>18888.260999999995</v>
      </c>
      <c r="AM72" s="1">
        <f t="shared" si="0"/>
        <v>19138.125500000006</v>
      </c>
      <c r="AN72" s="1">
        <f t="shared" si="0"/>
        <v>19385.501800000002</v>
      </c>
      <c r="AO72" s="1">
        <f t="shared" si="0"/>
        <v>19639.620099999996</v>
      </c>
      <c r="AP72" s="4">
        <f t="shared" si="0"/>
        <v>19929.392500000005</v>
      </c>
      <c r="AQ72" s="1">
        <f t="shared" si="0"/>
        <v>20220.997500000001</v>
      </c>
      <c r="AR72" s="1">
        <f t="shared" si="0"/>
        <v>20509.577100000002</v>
      </c>
      <c r="AS72" s="1">
        <f t="shared" si="0"/>
        <v>20801.743599999994</v>
      </c>
      <c r="AT72" s="1">
        <f t="shared" si="0"/>
        <v>21097.166099999999</v>
      </c>
      <c r="AU72" s="1">
        <f t="shared" si="0"/>
        <v>21391.948599999989</v>
      </c>
      <c r="AV72" s="1">
        <f t="shared" si="0"/>
        <v>21685.773500000007</v>
      </c>
      <c r="AW72" s="1">
        <f t="shared" si="0"/>
        <v>21979.644900000007</v>
      </c>
      <c r="AX72" s="1">
        <f t="shared" si="0"/>
        <v>22275.004200000007</v>
      </c>
      <c r="AY72" s="1">
        <f t="shared" si="0"/>
        <v>22571.876199999999</v>
      </c>
      <c r="AZ72" s="1">
        <f t="shared" si="0"/>
        <v>22870.141099999997</v>
      </c>
      <c r="BA72" s="1">
        <f t="shared" si="0"/>
        <v>23169.697199999999</v>
      </c>
      <c r="BB72" s="1">
        <f t="shared" si="0"/>
        <v>23470.576499999992</v>
      </c>
      <c r="BC72" s="1">
        <f t="shared" si="0"/>
        <v>23772.641100000004</v>
      </c>
      <c r="BD72" s="1">
        <f t="shared" si="0"/>
        <v>24075.870599999998</v>
      </c>
      <c r="BE72" s="1">
        <f t="shared" si="0"/>
        <v>24378.749099999994</v>
      </c>
      <c r="BF72" s="1">
        <f t="shared" si="0"/>
        <v>24680.873799999994</v>
      </c>
      <c r="BG72" s="1">
        <f t="shared" si="0"/>
        <v>24982.586800000001</v>
      </c>
      <c r="BH72" s="1">
        <f t="shared" si="0"/>
        <v>25283.7065</v>
      </c>
      <c r="BI72" s="1">
        <f t="shared" si="0"/>
        <v>25584.299500000005</v>
      </c>
      <c r="BJ72" s="1">
        <f t="shared" si="0"/>
        <v>25884.627800000002</v>
      </c>
      <c r="BK72" s="1">
        <f t="shared" si="0"/>
        <v>26184.414599999996</v>
      </c>
      <c r="BL72" s="1">
        <f t="shared" si="0"/>
        <v>26484.054700000012</v>
      </c>
      <c r="BM72" s="1">
        <f t="shared" si="0"/>
        <v>26784.02810000001</v>
      </c>
      <c r="BN72" s="1">
        <f t="shared" si="0"/>
        <v>27084.31</v>
      </c>
      <c r="BO72" s="1">
        <f t="shared" si="0"/>
        <v>27385.324900000003</v>
      </c>
      <c r="BP72" s="1">
        <f t="shared" ref="BP72:BT72" si="1">SUM(BP5:BP71)</f>
        <v>27686.568899999998</v>
      </c>
      <c r="BQ72" s="1">
        <f t="shared" si="1"/>
        <v>27987.951400000005</v>
      </c>
      <c r="BR72" s="1">
        <f t="shared" si="1"/>
        <v>28289.905699999996</v>
      </c>
      <c r="BS72" s="1">
        <f t="shared" si="1"/>
        <v>28592.575300000008</v>
      </c>
      <c r="BT72" s="1">
        <f t="shared" si="1"/>
        <v>28896.074399999998</v>
      </c>
    </row>
    <row r="73" spans="1:73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4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3" x14ac:dyDescent="0.3">
      <c r="A74" t="s">
        <v>202</v>
      </c>
      <c r="C74" s="1">
        <v>8556.1484626937199</v>
      </c>
      <c r="D74" s="1">
        <v>8721.7530767667904</v>
      </c>
      <c r="E74" s="1">
        <v>8921.8876434436697</v>
      </c>
      <c r="F74" s="1">
        <v>9179.1316205849707</v>
      </c>
      <c r="G74" s="1">
        <v>9517.5681074617496</v>
      </c>
      <c r="H74" s="1">
        <v>9881.9217521911087</v>
      </c>
      <c r="I74" s="1">
        <v>10222.2564746477</v>
      </c>
      <c r="J74" s="1">
        <v>10505.623121856701</v>
      </c>
      <c r="K74" s="1">
        <v>10786.241877697799</v>
      </c>
      <c r="L74" s="1">
        <v>11079.4902821087</v>
      </c>
      <c r="M74" s="1">
        <v>11390.313726508601</v>
      </c>
      <c r="N74" s="1">
        <v>11708.8561380829</v>
      </c>
      <c r="O74" s="1">
        <v>12033.984853268001</v>
      </c>
      <c r="P74" s="1">
        <v>12348.5366623971</v>
      </c>
      <c r="Q74" s="1">
        <v>12690.310755678</v>
      </c>
      <c r="R74" s="1">
        <v>13070.919614651701</v>
      </c>
      <c r="S74" s="1">
        <v>13400.8885827214</v>
      </c>
      <c r="T74" s="1">
        <v>13684.4340343</v>
      </c>
      <c r="U74" s="1">
        <v>13967.9354278383</v>
      </c>
      <c r="V74" s="1">
        <v>14275.382794184199</v>
      </c>
      <c r="W74" s="1">
        <v>14577.8610589245</v>
      </c>
      <c r="X74" s="1">
        <v>14895.506854052601</v>
      </c>
      <c r="Y74" s="1">
        <v>15221.2982540994</v>
      </c>
      <c r="Z74" s="1">
        <v>15518.5562211252</v>
      </c>
      <c r="AA74" s="1">
        <v>15798.0427652446</v>
      </c>
      <c r="AB74" s="1">
        <v>16088.9780564302</v>
      </c>
      <c r="AC74" s="1">
        <v>16399.446867467901</v>
      </c>
      <c r="AD74" s="1">
        <v>16727.1255037427</v>
      </c>
      <c r="AE74" s="1">
        <v>17060.846535587301</v>
      </c>
      <c r="AF74" s="1">
        <v>17468.830748769498</v>
      </c>
      <c r="AG74" s="1">
        <v>17875.7333775511</v>
      </c>
      <c r="AH74" s="1">
        <v>18184.0818580704</v>
      </c>
      <c r="AI74" s="1">
        <v>18385.060896307601</v>
      </c>
      <c r="AJ74" s="1">
        <v>18540.761091040102</v>
      </c>
      <c r="AK74" s="1">
        <v>18682.785244938099</v>
      </c>
      <c r="AL74" s="1">
        <v>18888.260750000001</v>
      </c>
      <c r="AM74" s="1">
        <v>19138.125526659402</v>
      </c>
      <c r="AN74" s="1">
        <v>19385.501633453401</v>
      </c>
      <c r="AO74" s="1">
        <v>19639.620055942101</v>
      </c>
      <c r="AP74" s="4">
        <v>19929.392635744702</v>
      </c>
      <c r="AQ74" s="1">
        <v>20220.997203213101</v>
      </c>
      <c r="AR74" s="1">
        <v>20509.5770182413</v>
      </c>
      <c r="AS74" s="1">
        <v>20801.743420607301</v>
      </c>
      <c r="AT74" s="1">
        <v>21097.166278713801</v>
      </c>
      <c r="AU74" s="1">
        <v>21391.948767460901</v>
      </c>
      <c r="AV74" s="1">
        <v>21685.773590664801</v>
      </c>
      <c r="AW74" s="1">
        <v>21979.644702117999</v>
      </c>
      <c r="AX74" s="1">
        <v>22275.004462918099</v>
      </c>
      <c r="AY74" s="1">
        <v>22571.875916454999</v>
      </c>
      <c r="AZ74" s="1">
        <v>22870.141151020202</v>
      </c>
      <c r="BA74" s="1">
        <v>23169.697572359801</v>
      </c>
      <c r="BB74" s="1">
        <v>23470.576452498899</v>
      </c>
      <c r="BC74" s="1">
        <v>23772.640755478798</v>
      </c>
      <c r="BD74" s="1">
        <v>24075.870615580501</v>
      </c>
      <c r="BE74" s="1">
        <v>24378.748800770099</v>
      </c>
      <c r="BF74" s="1">
        <v>24680.873370476598</v>
      </c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73" x14ac:dyDescent="0.3">
      <c r="A75" t="s">
        <v>203</v>
      </c>
      <c r="C75" s="1">
        <f t="shared" ref="C75" si="2">+C72-C74</f>
        <v>1.3730628415942192E-4</v>
      </c>
      <c r="D75" s="1">
        <f t="shared" ref="D75" si="3">+D72-D74</f>
        <v>2.3233209503814578E-5</v>
      </c>
      <c r="E75" s="1">
        <f t="shared" ref="E75" si="4">+E72-E74</f>
        <v>-1.4344366900331806E-4</v>
      </c>
      <c r="F75" s="1">
        <f t="shared" ref="F75" si="5">+F72-F74</f>
        <v>-2.0584962840075605E-5</v>
      </c>
      <c r="G75" s="1">
        <f t="shared" ref="G75" si="6">+G72-G74</f>
        <v>-1.0746175576059613E-4</v>
      </c>
      <c r="H75" s="1">
        <f t="shared" ref="H75:P75" si="7">+H72-H74</f>
        <v>4.7808891395106912E-5</v>
      </c>
      <c r="I75" s="1">
        <f t="shared" si="7"/>
        <v>3.2535229547647759E-4</v>
      </c>
      <c r="J75" s="1">
        <f t="shared" si="7"/>
        <v>-1.218567031173734E-4</v>
      </c>
      <c r="K75" s="1">
        <f t="shared" si="7"/>
        <v>-4.7769779484951869E-4</v>
      </c>
      <c r="L75" s="1">
        <f t="shared" si="7"/>
        <v>1.7891305105877109E-5</v>
      </c>
      <c r="M75" s="1">
        <f t="shared" si="7"/>
        <v>-1.2650860480789561E-4</v>
      </c>
      <c r="N75" s="1">
        <f t="shared" si="7"/>
        <v>-1.3808289986627642E-4</v>
      </c>
      <c r="O75" s="1">
        <f t="shared" si="7"/>
        <v>-4.5326800318434834E-4</v>
      </c>
      <c r="P75" s="1">
        <f t="shared" si="7"/>
        <v>3.7602894735755399E-5</v>
      </c>
      <c r="Q75" s="1">
        <f>+Q72-Q74</f>
        <v>-5.5677997806924395E-5</v>
      </c>
      <c r="R75" s="1">
        <f t="shared" ref="R75:BF75" si="8">+R72-R74</f>
        <v>-2.1465169993462041E-4</v>
      </c>
      <c r="S75" s="1">
        <f t="shared" si="8"/>
        <v>1.1727859600796364E-4</v>
      </c>
      <c r="T75" s="1">
        <f t="shared" si="8"/>
        <v>1.6569999934290536E-4</v>
      </c>
      <c r="U75" s="1">
        <f t="shared" si="8"/>
        <v>-3.278382991993567E-4</v>
      </c>
      <c r="V75" s="1">
        <f t="shared" si="8"/>
        <v>1.0581580681900959E-4</v>
      </c>
      <c r="W75" s="1">
        <f t="shared" si="8"/>
        <v>-1.5892449482635129E-4</v>
      </c>
      <c r="X75" s="1">
        <f t="shared" si="8"/>
        <v>2.4594740170869045E-4</v>
      </c>
      <c r="Y75" s="1">
        <f t="shared" si="8"/>
        <v>-2.5409939371456858E-4</v>
      </c>
      <c r="Z75" s="1">
        <f t="shared" si="8"/>
        <v>-2.1125199054949917E-5</v>
      </c>
      <c r="AA75" s="1">
        <f t="shared" si="8"/>
        <v>-4.6524459503416438E-4</v>
      </c>
      <c r="AB75" s="1">
        <f t="shared" si="8"/>
        <v>2.4356979702133685E-4</v>
      </c>
      <c r="AC75" s="1">
        <f t="shared" si="8"/>
        <v>-2.6746790172182955E-4</v>
      </c>
      <c r="AD75" s="1">
        <f t="shared" si="8"/>
        <v>2.9625730167026632E-4</v>
      </c>
      <c r="AE75" s="1">
        <f t="shared" si="8"/>
        <v>-2.3558730390504934E-4</v>
      </c>
      <c r="AF75" s="1">
        <f t="shared" si="8"/>
        <v>-1.487695008108858E-4</v>
      </c>
      <c r="AG75" s="1">
        <f t="shared" si="8"/>
        <v>2.2244889623834752E-4</v>
      </c>
      <c r="AH75" s="1">
        <f t="shared" si="8"/>
        <v>-5.807039633509703E-5</v>
      </c>
      <c r="AI75" s="1">
        <f t="shared" si="8"/>
        <v>-2.9630760036525317E-4</v>
      </c>
      <c r="AJ75" s="1">
        <f t="shared" si="8"/>
        <v>3.0895990857970901E-4</v>
      </c>
      <c r="AK75" s="1">
        <f t="shared" si="8"/>
        <v>-4.493810047279112E-5</v>
      </c>
      <c r="AL75" s="1">
        <f t="shared" si="8"/>
        <v>2.4999999368446879E-4</v>
      </c>
      <c r="AM75" s="1">
        <f t="shared" si="8"/>
        <v>-2.6659396098693833E-5</v>
      </c>
      <c r="AN75" s="1">
        <f t="shared" si="8"/>
        <v>1.6654660066706128E-4</v>
      </c>
      <c r="AO75" s="1">
        <f t="shared" si="8"/>
        <v>4.4057895138394088E-5</v>
      </c>
      <c r="AP75" s="4">
        <f t="shared" si="8"/>
        <v>-1.3574469630839303E-4</v>
      </c>
      <c r="AQ75" s="1">
        <f t="shared" si="8"/>
        <v>2.9678690043510869E-4</v>
      </c>
      <c r="AR75" s="1">
        <f t="shared" si="8"/>
        <v>8.1758702435763553E-5</v>
      </c>
      <c r="AS75" s="1">
        <f t="shared" si="8"/>
        <v>1.7939269309863448E-4</v>
      </c>
      <c r="AT75" s="1">
        <f t="shared" si="8"/>
        <v>-1.7871380259748548E-4</v>
      </c>
      <c r="AU75" s="1">
        <f t="shared" si="8"/>
        <v>-1.674609120527748E-4</v>
      </c>
      <c r="AV75" s="1">
        <f t="shared" si="8"/>
        <v>-9.066479469765909E-5</v>
      </c>
      <c r="AW75" s="1">
        <f t="shared" si="8"/>
        <v>1.9788200734183192E-4</v>
      </c>
      <c r="AX75" s="1">
        <f t="shared" si="8"/>
        <v>-2.6291809263057075E-4</v>
      </c>
      <c r="AY75" s="1">
        <f t="shared" si="8"/>
        <v>2.8354499954730272E-4</v>
      </c>
      <c r="AZ75" s="1">
        <f t="shared" si="8"/>
        <v>-5.1020204409724101E-5</v>
      </c>
      <c r="BA75" s="1">
        <f t="shared" si="8"/>
        <v>-3.7235980198602192E-4</v>
      </c>
      <c r="BB75" s="1">
        <f t="shared" si="8"/>
        <v>4.7501092922175303E-5</v>
      </c>
      <c r="BC75" s="1">
        <f t="shared" si="8"/>
        <v>3.4452120598871261E-4</v>
      </c>
      <c r="BD75" s="1">
        <f t="shared" si="8"/>
        <v>-1.5580502804368734E-5</v>
      </c>
      <c r="BE75" s="1">
        <f t="shared" si="8"/>
        <v>2.9922989415354095E-4</v>
      </c>
      <c r="BF75" s="1">
        <f t="shared" si="8"/>
        <v>4.2952339572366327E-4</v>
      </c>
      <c r="BG75" s="1"/>
      <c r="BH75" s="1"/>
      <c r="BI75" s="1"/>
      <c r="BJ75" s="1"/>
      <c r="BK75" s="1"/>
      <c r="BL75" s="1"/>
      <c r="BM75" s="1"/>
      <c r="BN75" s="1"/>
    </row>
    <row r="77" spans="1:73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73" x14ac:dyDescent="0.3">
      <c r="AR78" s="13">
        <v>20497926.462129477</v>
      </c>
      <c r="AS78" s="13">
        <v>20789909.034648355</v>
      </c>
      <c r="AT78" s="13">
        <v>21084790.28781775</v>
      </c>
      <c r="AU78" s="13">
        <v>21379566.406935688</v>
      </c>
      <c r="AV78" s="13">
        <v>21673535.711390611</v>
      </c>
      <c r="AW78" s="13">
        <v>21967555.140114419</v>
      </c>
      <c r="AX78" s="13">
        <v>22262855.274211507</v>
      </c>
      <c r="AY78" s="13">
        <v>22559651.458081409</v>
      </c>
      <c r="AZ78" s="13">
        <v>22857847.931535646</v>
      </c>
      <c r="BA78" s="13">
        <v>23157353.81092893</v>
      </c>
      <c r="BB78" s="13">
        <v>23458163.314039022</v>
      </c>
      <c r="BC78" s="13">
        <v>23760176.155054826</v>
      </c>
      <c r="BD78" s="13">
        <v>24063199.40527292</v>
      </c>
      <c r="BE78" s="13">
        <v>24366050.374774378</v>
      </c>
      <c r="BF78" s="13">
        <v>24668284.846738841</v>
      </c>
      <c r="BG78" s="13">
        <v>24970519.318703305</v>
      </c>
      <c r="BH78" s="13">
        <v>25272753.790667761</v>
      </c>
      <c r="BI78" s="13">
        <v>25574988.262632225</v>
      </c>
      <c r="BJ78" s="13">
        <v>25877222.734596688</v>
      </c>
    </row>
    <row r="80" spans="1:73" x14ac:dyDescent="0.3">
      <c r="AR80">
        <v>20509577.018241301</v>
      </c>
      <c r="AS80">
        <v>20801743.420607302</v>
      </c>
      <c r="AT80">
        <v>21097166.2787138</v>
      </c>
      <c r="AU80">
        <v>21391948.767460901</v>
      </c>
      <c r="AV80">
        <v>21685773.5906648</v>
      </c>
      <c r="AW80">
        <v>21979644.702117998</v>
      </c>
      <c r="AX80">
        <v>22275004.462918099</v>
      </c>
      <c r="AY80">
        <v>22571875.916455001</v>
      </c>
      <c r="AZ80">
        <v>22870141.151020203</v>
      </c>
      <c r="BA80">
        <v>23169697.5723598</v>
      </c>
      <c r="BB80">
        <v>23470576.452498898</v>
      </c>
      <c r="BC80">
        <v>23772640.755478799</v>
      </c>
    </row>
    <row r="82" spans="44:63" x14ac:dyDescent="0.3">
      <c r="AR82" s="1">
        <f>AR80/1000-AR74</f>
        <v>0</v>
      </c>
      <c r="AS82" s="1">
        <f t="shared" ref="AS82:BC82" si="9">AS80/1000-AS74</f>
        <v>0</v>
      </c>
      <c r="AT82" s="1">
        <f t="shared" si="9"/>
        <v>0</v>
      </c>
      <c r="AU82" s="1">
        <f t="shared" si="9"/>
        <v>0</v>
      </c>
      <c r="AV82" s="1">
        <f t="shared" si="9"/>
        <v>0</v>
      </c>
      <c r="AW82" s="1">
        <f t="shared" si="9"/>
        <v>0</v>
      </c>
      <c r="AX82" s="1">
        <f t="shared" si="9"/>
        <v>0</v>
      </c>
      <c r="AY82" s="1">
        <f t="shared" si="9"/>
        <v>0</v>
      </c>
      <c r="AZ82" s="1">
        <f t="shared" si="9"/>
        <v>0</v>
      </c>
      <c r="BA82" s="1">
        <f t="shared" si="9"/>
        <v>0</v>
      </c>
      <c r="BB82" s="1">
        <f t="shared" si="9"/>
        <v>0</v>
      </c>
      <c r="BC82" s="1">
        <f t="shared" si="9"/>
        <v>0</v>
      </c>
      <c r="BD82" s="1"/>
      <c r="BE82" s="1"/>
      <c r="BF82" s="1"/>
      <c r="BG82" s="1"/>
      <c r="BH82" s="1"/>
      <c r="BI82" s="1"/>
      <c r="BJ82" s="1"/>
      <c r="BK8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zoomScale="90" zoomScaleNormal="90" workbookViewId="0">
      <pane xSplit="1" ySplit="4" topLeftCell="B5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19.44140625" customWidth="1"/>
    <col min="2" max="9" width="11.5546875" bestFit="1" customWidth="1"/>
    <col min="10" max="10" width="9.33203125" bestFit="1" customWidth="1"/>
    <col min="11" max="12" width="10.5546875" bestFit="1" customWidth="1"/>
    <col min="13" max="67" width="9.33203125" bestFit="1" customWidth="1"/>
  </cols>
  <sheetData>
    <row r="1" spans="1:67" x14ac:dyDescent="0.3">
      <c r="A1" s="39" t="s">
        <v>266</v>
      </c>
    </row>
    <row r="2" spans="1:67" x14ac:dyDescent="0.3">
      <c r="A2" s="39" t="s">
        <v>264</v>
      </c>
    </row>
    <row r="4" spans="1:67" x14ac:dyDescent="0.3">
      <c r="A4" s="2" t="s">
        <v>242</v>
      </c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</row>
    <row r="5" spans="1:67" x14ac:dyDescent="0.3">
      <c r="A5" t="s">
        <v>204</v>
      </c>
      <c r="B5" s="1">
        <f>+'Fla Counties'!C72</f>
        <v>8556.1486000000041</v>
      </c>
      <c r="C5" s="1">
        <f>+'Fla Counties'!D72</f>
        <v>8721.7530999999999</v>
      </c>
      <c r="D5" s="1">
        <f>+'Fla Counties'!E72</f>
        <v>8921.8875000000007</v>
      </c>
      <c r="E5" s="1">
        <f>+'Fla Counties'!F72</f>
        <v>9179.1316000000079</v>
      </c>
      <c r="F5" s="1">
        <f>+'Fla Counties'!G72</f>
        <v>9517.5679999999938</v>
      </c>
      <c r="G5" s="1">
        <f>+'Fla Counties'!H72</f>
        <v>9881.9218000000001</v>
      </c>
      <c r="H5" s="1">
        <f>+'Fla Counties'!I72</f>
        <v>10222.256799999996</v>
      </c>
      <c r="I5" s="1">
        <f>+'Fla Counties'!J72</f>
        <v>10505.622999999998</v>
      </c>
      <c r="J5" s="1">
        <f>+'Fla Counties'!K72</f>
        <v>10786.241400000004</v>
      </c>
      <c r="K5" s="1">
        <f>+'Fla Counties'!L72</f>
        <v>11079.490300000005</v>
      </c>
      <c r="L5" s="1">
        <f>+'Fla Counties'!M72</f>
        <v>11390.313599999996</v>
      </c>
      <c r="M5" s="1">
        <f>+'Fla Counties'!N72</f>
        <v>11708.856</v>
      </c>
      <c r="N5" s="1">
        <f>+'Fla Counties'!O72</f>
        <v>12033.984399999998</v>
      </c>
      <c r="O5" s="1">
        <f>+'Fla Counties'!P72</f>
        <v>12348.536699999995</v>
      </c>
      <c r="P5" s="1">
        <f>+'Fla Counties'!Q72</f>
        <v>12690.310700000002</v>
      </c>
      <c r="Q5" s="1">
        <f>+'Fla Counties'!R72</f>
        <v>13070.919400000001</v>
      </c>
      <c r="R5" s="1">
        <f>+'Fla Counties'!S72</f>
        <v>13400.888699999996</v>
      </c>
      <c r="S5" s="1">
        <f>+'Fla Counties'!T72</f>
        <v>13684.4342</v>
      </c>
      <c r="T5" s="1">
        <f>+'Fla Counties'!U72</f>
        <v>13967.935100000001</v>
      </c>
      <c r="U5" s="1">
        <f>+'Fla Counties'!V72</f>
        <v>14275.382900000006</v>
      </c>
      <c r="V5" s="1">
        <f>+'Fla Counties'!W72</f>
        <v>14577.860900000005</v>
      </c>
      <c r="W5" s="1">
        <f>+'Fla Counties'!X72</f>
        <v>14895.507100000003</v>
      </c>
      <c r="X5" s="1">
        <f>+'Fla Counties'!Y72</f>
        <v>15221.298000000006</v>
      </c>
      <c r="Y5" s="1">
        <f>+'Fla Counties'!Z72</f>
        <v>15518.556200000001</v>
      </c>
      <c r="Z5" s="1">
        <f>+'Fla Counties'!AA72</f>
        <v>15798.042300000005</v>
      </c>
      <c r="AA5" s="1">
        <f>+'Fla Counties'!AB72</f>
        <v>16088.978299999997</v>
      </c>
      <c r="AB5" s="1">
        <f>+'Fla Counties'!AC72</f>
        <v>16399.446599999999</v>
      </c>
      <c r="AC5" s="1">
        <f>+'Fla Counties'!AD72</f>
        <v>16727.125800000002</v>
      </c>
      <c r="AD5" s="1">
        <f>+'Fla Counties'!AE72</f>
        <v>17060.846299999997</v>
      </c>
      <c r="AE5" s="1">
        <f>+'Fla Counties'!AF72</f>
        <v>17468.830599999998</v>
      </c>
      <c r="AF5" s="1">
        <f>+'Fla Counties'!AG72</f>
        <v>17875.733599999996</v>
      </c>
      <c r="AG5" s="1">
        <f>+'Fla Counties'!AH72</f>
        <v>18184.081800000004</v>
      </c>
      <c r="AH5" s="1">
        <f>+'Fla Counties'!AI72</f>
        <v>18385.060600000001</v>
      </c>
      <c r="AI5" s="1">
        <f>+'Fla Counties'!AJ72</f>
        <v>18540.76140000001</v>
      </c>
      <c r="AJ5" s="1">
        <f>+'Fla Counties'!AK72</f>
        <v>18682.785199999998</v>
      </c>
      <c r="AK5" s="1">
        <f>+'Fla Counties'!AL72</f>
        <v>18888.260999999995</v>
      </c>
      <c r="AL5" s="1">
        <f>+'Fla Counties'!AM72</f>
        <v>19138.125500000006</v>
      </c>
      <c r="AM5" s="1">
        <f>+'Fla Counties'!AN72</f>
        <v>19385.501800000002</v>
      </c>
      <c r="AN5" s="1">
        <f>+'Fla Counties'!AO72</f>
        <v>19639.620099999996</v>
      </c>
      <c r="AO5" s="4">
        <f>+'Fla Counties'!AP72</f>
        <v>19929.392500000005</v>
      </c>
      <c r="AP5" s="1">
        <f>+'Fla Counties'!AQ72</f>
        <v>20220.997500000001</v>
      </c>
      <c r="AQ5" s="1">
        <f>+'Fla Counties'!AR72</f>
        <v>20509.577100000002</v>
      </c>
      <c r="AR5" s="1">
        <f>+'Fla Counties'!AS72</f>
        <v>20801.743599999994</v>
      </c>
      <c r="AS5" s="1">
        <f>+'Fla Counties'!AT72</f>
        <v>21097.166099999999</v>
      </c>
      <c r="AT5" s="1">
        <f>+'Fla Counties'!AU72</f>
        <v>21391.948599999989</v>
      </c>
      <c r="AU5" s="1">
        <f>+'Fla Counties'!AV72</f>
        <v>21685.773500000007</v>
      </c>
      <c r="AV5" s="1">
        <f>+'Fla Counties'!AW72</f>
        <v>21979.644900000007</v>
      </c>
      <c r="AW5" s="1">
        <f>+'Fla Counties'!AX72</f>
        <v>22275.004200000007</v>
      </c>
      <c r="AX5" s="1">
        <f>+'Fla Counties'!AY72</f>
        <v>22571.876199999999</v>
      </c>
      <c r="AY5" s="1">
        <f>+'Fla Counties'!AZ72</f>
        <v>22870.141099999997</v>
      </c>
      <c r="AZ5" s="1">
        <f>+'Fla Counties'!BA72</f>
        <v>23169.697199999999</v>
      </c>
      <c r="BA5" s="1">
        <f>+'Fla Counties'!BB72</f>
        <v>23470.576499999992</v>
      </c>
      <c r="BB5" s="1">
        <f>+'Fla Counties'!BC72</f>
        <v>23772.641100000004</v>
      </c>
      <c r="BC5" s="1">
        <f>+'Fla Counties'!BD72</f>
        <v>24075.870599999998</v>
      </c>
      <c r="BD5" s="1">
        <f>+'Fla Counties'!BE72</f>
        <v>24378.749099999994</v>
      </c>
      <c r="BE5" s="1">
        <f>+'Fla Counties'!BF72</f>
        <v>24680.873799999994</v>
      </c>
      <c r="BF5" s="1">
        <f>+'Fla Counties'!BG72</f>
        <v>24982.586800000001</v>
      </c>
      <c r="BG5" s="1">
        <f>+'Fla Counties'!BH72</f>
        <v>25283.7065</v>
      </c>
      <c r="BH5" s="1">
        <f>+'Fla Counties'!BI72</f>
        <v>25584.299500000005</v>
      </c>
      <c r="BI5" s="1">
        <f>+'Fla Counties'!BJ72</f>
        <v>25884.627800000002</v>
      </c>
      <c r="BJ5" s="1">
        <f>+'Fla Counties'!BK72</f>
        <v>26184.414599999996</v>
      </c>
      <c r="BK5" s="1">
        <f>+'Fla Counties'!BL72</f>
        <v>26484.054700000012</v>
      </c>
      <c r="BL5" s="1">
        <f>+'Fla Counties'!BM72</f>
        <v>26784.02810000001</v>
      </c>
      <c r="BM5" s="1">
        <f>+'Fla Counties'!BN72</f>
        <v>27084.31</v>
      </c>
      <c r="BN5" s="1">
        <f>+'Fla Counties'!BO72</f>
        <v>27385.324900000003</v>
      </c>
      <c r="BO5" s="1">
        <f>+'Fla Counties'!BP72</f>
        <v>27686.568899999998</v>
      </c>
    </row>
    <row r="6" spans="1:67" x14ac:dyDescent="0.3">
      <c r="A6" t="s">
        <v>240</v>
      </c>
      <c r="B6" s="1">
        <f>+'FPL County Pop'!B40</f>
        <v>5748.4882000000007</v>
      </c>
      <c r="C6" s="1">
        <f>+'FPL County Pop'!C40</f>
        <v>5855.481200000002</v>
      </c>
      <c r="D6" s="1">
        <f>+'FPL County Pop'!D40</f>
        <v>5993.6107000000002</v>
      </c>
      <c r="E6" s="1">
        <f>+'FPL County Pop'!E40</f>
        <v>6180.8122999999996</v>
      </c>
      <c r="F6" s="1">
        <f>+'FPL County Pop'!F40</f>
        <v>6425.9082999999982</v>
      </c>
      <c r="G6" s="1">
        <f>+'FPL County Pop'!G40</f>
        <v>6694.8624000000018</v>
      </c>
      <c r="H6" s="1">
        <f>+'FPL County Pop'!H40</f>
        <v>6941.7545</v>
      </c>
      <c r="I6" s="1">
        <f>+'FPL County Pop'!I40</f>
        <v>7137.1259</v>
      </c>
      <c r="J6" s="1">
        <f>+'FPL County Pop'!J40</f>
        <v>7322.9498999999996</v>
      </c>
      <c r="K6" s="1">
        <f>+'FPL County Pop'!K40</f>
        <v>7520.9877000000015</v>
      </c>
      <c r="L6" s="1">
        <f>+'FPL County Pop'!L40</f>
        <v>7735.5371999999988</v>
      </c>
      <c r="M6" s="1">
        <f>+'FPL County Pop'!M40</f>
        <v>7960.6775000000007</v>
      </c>
      <c r="N6" s="1">
        <f>+'FPL County Pop'!N40</f>
        <v>8195.7767999999996</v>
      </c>
      <c r="O6" s="1">
        <f>+'FPL County Pop'!O40</f>
        <v>8433.5673999999999</v>
      </c>
      <c r="P6" s="1">
        <f>+'FPL County Pop'!P40</f>
        <v>8690.5551000000032</v>
      </c>
      <c r="Q6" s="1">
        <f>+'FPL County Pop'!Q40</f>
        <v>8983.0072000000018</v>
      </c>
      <c r="R6" s="1">
        <f>+'FPL County Pop'!R40</f>
        <v>9230.3896999999979</v>
      </c>
      <c r="S6" s="1">
        <f>+'FPL County Pop'!S40</f>
        <v>9441.0856999999978</v>
      </c>
      <c r="T6" s="1">
        <f>+'FPL County Pop'!T40</f>
        <v>9647.6377000000011</v>
      </c>
      <c r="U6" s="1">
        <f>+'FPL County Pop'!U40</f>
        <v>9870.7564000000002</v>
      </c>
      <c r="V6" s="1">
        <f>+'FPL County Pop'!V40</f>
        <v>10088.212299999999</v>
      </c>
      <c r="W6" s="1">
        <f>+'FPL County Pop'!W40</f>
        <v>10321.2631</v>
      </c>
      <c r="X6" s="1">
        <f>+'FPL County Pop'!X40</f>
        <v>10555.462799999998</v>
      </c>
      <c r="Y6" s="1">
        <f>+'FPL County Pop'!Y40</f>
        <v>10771.092399999998</v>
      </c>
      <c r="Z6" s="1">
        <f>+'FPL County Pop'!Z40</f>
        <v>10980.571099999999</v>
      </c>
      <c r="AA6" s="1">
        <f>+'FPL County Pop'!AA40</f>
        <v>11197.420299999996</v>
      </c>
      <c r="AB6" s="1">
        <f>+'FPL County Pop'!AB40</f>
        <v>11424.558999999999</v>
      </c>
      <c r="AC6" s="1">
        <f>+'FPL County Pop'!AC40</f>
        <v>11659.354300000001</v>
      </c>
      <c r="AD6" s="1">
        <f>+'FPL County Pop'!AD40</f>
        <v>11891.134300000003</v>
      </c>
      <c r="AE6" s="1">
        <f>+'FPL County Pop'!AE40</f>
        <v>12169.2552</v>
      </c>
      <c r="AF6" s="1">
        <f>+'FPL County Pop'!AF40</f>
        <v>12439.9534</v>
      </c>
      <c r="AG6" s="1">
        <f>+'FPL County Pop'!AG40</f>
        <v>12627.935300000001</v>
      </c>
      <c r="AH6" s="1">
        <f>+'FPL County Pop'!AH40</f>
        <v>12748.821800000002</v>
      </c>
      <c r="AI6" s="1">
        <f>+'FPL County Pop'!AI40</f>
        <v>12851.335699999998</v>
      </c>
      <c r="AJ6" s="1">
        <f>+'FPL County Pop'!AJ40</f>
        <v>12955.631600000004</v>
      </c>
      <c r="AK6" s="1">
        <f>+'FPL County Pop'!AK40</f>
        <v>13111.164300000002</v>
      </c>
      <c r="AL6" s="1">
        <f>+'FPL County Pop'!AL40</f>
        <v>13303.708499999999</v>
      </c>
      <c r="AM6" s="1">
        <f>+'FPL County Pop'!AM40</f>
        <v>13494.517699999997</v>
      </c>
      <c r="AN6" s="1">
        <f>+'FPL County Pop'!AN40</f>
        <v>13686.558500000001</v>
      </c>
      <c r="AO6" s="4">
        <f>+'FPL County Pop'!AO40</f>
        <v>13893.340700000002</v>
      </c>
      <c r="AP6" s="1">
        <f>+'FPL County Pop'!AP40</f>
        <v>14101.3068</v>
      </c>
      <c r="AQ6" s="1">
        <f>+'FPL County Pop'!AQ40</f>
        <v>14305.1278</v>
      </c>
      <c r="AR6" s="1">
        <f>+'FPL County Pop'!AR40</f>
        <v>14509.5813</v>
      </c>
      <c r="AS6" s="1">
        <f>+'FPL County Pop'!AS40</f>
        <v>14716.998799999999</v>
      </c>
      <c r="AT6" s="1">
        <f>+'FPL County Pop'!AT40</f>
        <v>14925.708100000002</v>
      </c>
      <c r="AU6" s="1">
        <f>+'FPL County Pop'!AU40</f>
        <v>15134.004499999999</v>
      </c>
      <c r="AV6" s="1">
        <f>+'FPL County Pop'!AV40</f>
        <v>15342.312999999998</v>
      </c>
      <c r="AW6" s="1">
        <f>+'FPL County Pop'!AW40</f>
        <v>15551.098699999999</v>
      </c>
      <c r="AX6" s="1">
        <f>+'FPL County Pop'!AX40</f>
        <v>15760.254999999999</v>
      </c>
      <c r="AY6" s="1">
        <f>+'FPL County Pop'!AY40</f>
        <v>15970.568700000002</v>
      </c>
      <c r="AZ6" s="1">
        <f>+'FPL County Pop'!AZ40</f>
        <v>16182.002500000001</v>
      </c>
      <c r="BA6" s="1">
        <f>+'FPL County Pop'!BA40</f>
        <v>16394.569199999994</v>
      </c>
      <c r="BB6" s="1">
        <f>+'FPL County Pop'!BB40</f>
        <v>16609.077000000001</v>
      </c>
      <c r="BC6" s="1">
        <f>+'FPL County Pop'!BC40</f>
        <v>16824.855200000002</v>
      </c>
      <c r="BD6" s="1">
        <f>+'FPL County Pop'!BD40</f>
        <v>17041.264099999997</v>
      </c>
      <c r="BE6" s="1">
        <f>+'FPL County Pop'!BE40</f>
        <v>17258.113400000002</v>
      </c>
      <c r="BF6" s="1">
        <f>+'FPL County Pop'!BF40</f>
        <v>17475.620999999999</v>
      </c>
      <c r="BG6" s="1">
        <f>+'FPL County Pop'!BG40</f>
        <v>17692.741999999998</v>
      </c>
      <c r="BH6" s="1">
        <f>+'FPL County Pop'!BH40</f>
        <v>17909.729300000003</v>
      </c>
      <c r="BI6" s="1">
        <f>+'FPL County Pop'!BI40</f>
        <v>18126.520300000004</v>
      </c>
      <c r="BJ6" s="1">
        <f>+'FPL County Pop'!BJ40</f>
        <v>18343.225699999999</v>
      </c>
      <c r="BK6" s="1">
        <f>+'FPL County Pop'!BK40</f>
        <v>18559.668000000001</v>
      </c>
      <c r="BL6" s="1">
        <f>+'FPL County Pop'!BL40</f>
        <v>18776.316900000005</v>
      </c>
      <c r="BM6" s="1">
        <f>+'FPL County Pop'!BM40</f>
        <v>18993.306700000001</v>
      </c>
      <c r="BN6" s="1">
        <f>+'FPL County Pop'!BN40</f>
        <v>19210.953500000003</v>
      </c>
      <c r="BO6" s="1">
        <f>+'FPL County Pop'!BO40</f>
        <v>19429.401900000001</v>
      </c>
    </row>
    <row r="7" spans="1:67" x14ac:dyDescent="0.3">
      <c r="A7" t="s">
        <v>243</v>
      </c>
      <c r="B7" s="5">
        <f>+B6/B5</f>
        <v>0.6718546473117587</v>
      </c>
      <c r="C7" s="5">
        <f t="shared" ref="C7:BN7" si="0">+C6/C5</f>
        <v>0.67136516395998436</v>
      </c>
      <c r="D7" s="5">
        <f t="shared" si="0"/>
        <v>0.67178729837156093</v>
      </c>
      <c r="E7" s="5">
        <f t="shared" si="0"/>
        <v>0.67335479752790495</v>
      </c>
      <c r="F7" s="5">
        <f t="shared" si="0"/>
        <v>0.6751628462229009</v>
      </c>
      <c r="G7" s="5">
        <f t="shared" si="0"/>
        <v>0.677485871219908</v>
      </c>
      <c r="H7" s="5">
        <f t="shared" si="0"/>
        <v>0.679082382277855</v>
      </c>
      <c r="I7" s="5">
        <f t="shared" si="0"/>
        <v>0.67936246141709078</v>
      </c>
      <c r="J7" s="5">
        <f t="shared" si="0"/>
        <v>0.67891581770087184</v>
      </c>
      <c r="K7" s="5">
        <f t="shared" si="0"/>
        <v>0.67882073058902337</v>
      </c>
      <c r="L7" s="5">
        <f t="shared" si="0"/>
        <v>0.67913294327559182</v>
      </c>
      <c r="M7" s="5">
        <f t="shared" si="0"/>
        <v>0.67988516555332146</v>
      </c>
      <c r="N7" s="5">
        <f t="shared" si="0"/>
        <v>0.68105263623243528</v>
      </c>
      <c r="O7" s="5">
        <f t="shared" si="0"/>
        <v>0.68296087260282456</v>
      </c>
      <c r="P7" s="5">
        <f t="shared" si="0"/>
        <v>0.68481815027586379</v>
      </c>
      <c r="Q7" s="5">
        <f t="shared" si="0"/>
        <v>0.68725136504169715</v>
      </c>
      <c r="R7" s="5">
        <f t="shared" si="0"/>
        <v>0.68878937111088767</v>
      </c>
      <c r="S7" s="5">
        <f t="shared" si="0"/>
        <v>0.68991421654831719</v>
      </c>
      <c r="T7" s="5">
        <f t="shared" si="0"/>
        <v>0.69069892084478546</v>
      </c>
      <c r="U7" s="5">
        <f t="shared" si="0"/>
        <v>0.69145300473866766</v>
      </c>
      <c r="V7" s="5">
        <f t="shared" si="0"/>
        <v>0.69202281248272823</v>
      </c>
      <c r="W7" s="5">
        <f t="shared" si="0"/>
        <v>0.69291115976843776</v>
      </c>
      <c r="X7" s="5">
        <f t="shared" si="0"/>
        <v>0.69346666756015107</v>
      </c>
      <c r="Y7" s="5">
        <f t="shared" si="0"/>
        <v>0.69407825452215699</v>
      </c>
      <c r="Z7" s="5">
        <f t="shared" si="0"/>
        <v>0.69505897575676168</v>
      </c>
      <c r="AA7" s="5">
        <f t="shared" si="0"/>
        <v>0.69596838849611709</v>
      </c>
      <c r="AB7" s="5">
        <f t="shared" si="0"/>
        <v>0.69664295867154447</v>
      </c>
      <c r="AC7" s="5">
        <f t="shared" si="0"/>
        <v>0.69703273828430223</v>
      </c>
      <c r="AD7" s="5">
        <f t="shared" si="0"/>
        <v>0.69698384774734212</v>
      </c>
      <c r="AE7" s="5">
        <f t="shared" si="0"/>
        <v>0.69662677935636985</v>
      </c>
      <c r="AF7" s="5">
        <f t="shared" si="0"/>
        <v>0.69591288829679154</v>
      </c>
      <c r="AG7" s="5">
        <f t="shared" si="0"/>
        <v>0.69444998317154505</v>
      </c>
      <c r="AH7" s="5">
        <f t="shared" si="0"/>
        <v>0.69343376545628577</v>
      </c>
      <c r="AI7" s="5">
        <f t="shared" si="0"/>
        <v>0.69313958702904133</v>
      </c>
      <c r="AJ7" s="5">
        <f t="shared" si="0"/>
        <v>0.6934529012301659</v>
      </c>
      <c r="AK7" s="5">
        <f t="shared" si="0"/>
        <v>0.69414353708898902</v>
      </c>
      <c r="AL7" s="5">
        <f t="shared" si="0"/>
        <v>0.69514166891632068</v>
      </c>
      <c r="AM7" s="5">
        <f t="shared" si="0"/>
        <v>0.69611392262231742</v>
      </c>
      <c r="AN7" s="5">
        <f t="shared" si="0"/>
        <v>0.69688509402480769</v>
      </c>
      <c r="AO7" s="7">
        <f t="shared" si="0"/>
        <v>0.69712815882370716</v>
      </c>
      <c r="AP7" s="5">
        <f t="shared" si="0"/>
        <v>0.69735960355071502</v>
      </c>
      <c r="AQ7" s="5">
        <f t="shared" si="0"/>
        <v>0.69748526409157396</v>
      </c>
      <c r="AR7" s="5">
        <f t="shared" si="0"/>
        <v>0.69751755328817744</v>
      </c>
      <c r="AS7" s="5">
        <f t="shared" si="0"/>
        <v>0.69758178564086859</v>
      </c>
      <c r="AT7" s="5">
        <f t="shared" si="0"/>
        <v>0.69772550313625981</v>
      </c>
      <c r="AU7" s="5">
        <f t="shared" si="0"/>
        <v>0.69787708978884222</v>
      </c>
      <c r="AV7" s="5">
        <f t="shared" si="0"/>
        <v>0.69802369737101588</v>
      </c>
      <c r="AW7" s="5">
        <f t="shared" si="0"/>
        <v>0.6981412241439664</v>
      </c>
      <c r="AX7" s="5">
        <f t="shared" si="0"/>
        <v>0.69822529861297045</v>
      </c>
      <c r="AY7" s="5">
        <f t="shared" si="0"/>
        <v>0.69831526749959594</v>
      </c>
      <c r="AZ7" s="5">
        <f t="shared" si="0"/>
        <v>0.69841234265245389</v>
      </c>
      <c r="BA7" s="5">
        <f t="shared" si="0"/>
        <v>0.69851582895716258</v>
      </c>
      <c r="BB7" s="5">
        <f t="shared" si="0"/>
        <v>0.69866351534663929</v>
      </c>
      <c r="BC7" s="5">
        <f t="shared" si="0"/>
        <v>0.69882645074525374</v>
      </c>
      <c r="BD7" s="5">
        <f t="shared" si="0"/>
        <v>0.69902126766627259</v>
      </c>
      <c r="BE7" s="5">
        <f t="shared" si="0"/>
        <v>0.69925050222492557</v>
      </c>
      <c r="BF7" s="5">
        <f t="shared" si="0"/>
        <v>0.6995120697429138</v>
      </c>
      <c r="BG7" s="5">
        <f t="shared" si="0"/>
        <v>0.69976852484029584</v>
      </c>
      <c r="BH7" s="5">
        <f t="shared" si="0"/>
        <v>0.70002812857940466</v>
      </c>
      <c r="BI7" s="5">
        <f t="shared" si="0"/>
        <v>0.70028128045943938</v>
      </c>
      <c r="BJ7" s="5">
        <f t="shared" si="0"/>
        <v>0.70053984326997332</v>
      </c>
      <c r="BK7" s="5">
        <f t="shared" si="0"/>
        <v>0.70078650003694465</v>
      </c>
      <c r="BL7" s="5">
        <f t="shared" si="0"/>
        <v>0.70102662788051651</v>
      </c>
      <c r="BM7" s="5">
        <f t="shared" si="0"/>
        <v>0.70126603557557865</v>
      </c>
      <c r="BN7" s="5">
        <f t="shared" si="0"/>
        <v>0.70150540737239897</v>
      </c>
      <c r="BO7" s="5">
        <f t="shared" ref="BO7" si="1">+BO6/BO5</f>
        <v>0.70176272004581985</v>
      </c>
    </row>
    <row r="8" spans="1:67" x14ac:dyDescent="0.3">
      <c r="AO8" s="3"/>
    </row>
    <row r="9" spans="1:67" x14ac:dyDescent="0.3">
      <c r="A9" t="s">
        <v>241</v>
      </c>
      <c r="AO9" s="3"/>
    </row>
    <row r="10" spans="1:67" x14ac:dyDescent="0.3">
      <c r="A10" t="s">
        <v>204</v>
      </c>
      <c r="C10" s="6">
        <f>C5/B5-1</f>
        <v>1.9355028499621341E-2</v>
      </c>
      <c r="D10" s="6">
        <f t="shared" ref="D10:BO10" si="2">D5/C5-1</f>
        <v>2.2946579398125833E-2</v>
      </c>
      <c r="E10" s="6">
        <f t="shared" si="2"/>
        <v>2.8832923526552756E-2</v>
      </c>
      <c r="F10" s="6">
        <f t="shared" si="2"/>
        <v>3.6870198047927127E-2</v>
      </c>
      <c r="G10" s="6">
        <f t="shared" si="2"/>
        <v>3.8282237647265127E-2</v>
      </c>
      <c r="H10" s="6">
        <f t="shared" si="2"/>
        <v>3.4440163248407263E-2</v>
      </c>
      <c r="I10" s="6">
        <f t="shared" si="2"/>
        <v>2.7720512754091819E-2</v>
      </c>
      <c r="J10" s="6">
        <f t="shared" si="2"/>
        <v>2.6711257390447551E-2</v>
      </c>
      <c r="K10" s="6">
        <f t="shared" si="2"/>
        <v>2.7187311049797325E-2</v>
      </c>
      <c r="L10" s="6">
        <f t="shared" si="2"/>
        <v>2.8053934935977187E-2</v>
      </c>
      <c r="M10" s="6">
        <f t="shared" si="2"/>
        <v>2.7966078124486815E-2</v>
      </c>
      <c r="N10" s="6">
        <f t="shared" si="2"/>
        <v>2.7767734098019359E-2</v>
      </c>
      <c r="O10" s="6">
        <f t="shared" si="2"/>
        <v>2.6138666093002305E-2</v>
      </c>
      <c r="P10" s="6">
        <f t="shared" si="2"/>
        <v>2.7677287463542699E-2</v>
      </c>
      <c r="Q10" s="6">
        <f t="shared" si="2"/>
        <v>2.9992071037314938E-2</v>
      </c>
      <c r="R10" s="6">
        <f t="shared" si="2"/>
        <v>2.5244536356026748E-2</v>
      </c>
      <c r="S10" s="6">
        <f t="shared" si="2"/>
        <v>2.1158708675791393E-2</v>
      </c>
      <c r="T10" s="6">
        <f t="shared" si="2"/>
        <v>2.0717034833636072E-2</v>
      </c>
      <c r="U10" s="6">
        <f t="shared" si="2"/>
        <v>2.2010969967923621E-2</v>
      </c>
      <c r="V10" s="6">
        <f t="shared" si="2"/>
        <v>2.1188783664779942E-2</v>
      </c>
      <c r="W10" s="6">
        <f t="shared" si="2"/>
        <v>2.1789630329096976E-2</v>
      </c>
      <c r="X10" s="6">
        <f t="shared" si="2"/>
        <v>2.187175621567139E-2</v>
      </c>
      <c r="Y10" s="6">
        <f t="shared" si="2"/>
        <v>1.9529096664423484E-2</v>
      </c>
      <c r="Z10" s="6">
        <f t="shared" si="2"/>
        <v>1.8009800422026601E-2</v>
      </c>
      <c r="AA10" s="6">
        <f t="shared" si="2"/>
        <v>1.8415952715862272E-2</v>
      </c>
      <c r="AB10" s="6">
        <f t="shared" si="2"/>
        <v>1.9296955605938138E-2</v>
      </c>
      <c r="AC10" s="6">
        <f t="shared" si="2"/>
        <v>1.9981113265127082E-2</v>
      </c>
      <c r="AD10" s="6">
        <f t="shared" si="2"/>
        <v>1.9950857307475811E-2</v>
      </c>
      <c r="AE10" s="6">
        <f t="shared" si="2"/>
        <v>2.3913485464082784E-2</v>
      </c>
      <c r="AF10" s="6">
        <f t="shared" si="2"/>
        <v>2.3293087517832989E-2</v>
      </c>
      <c r="AG10" s="6">
        <f t="shared" si="2"/>
        <v>1.7249541020235792E-2</v>
      </c>
      <c r="AH10" s="6">
        <f t="shared" si="2"/>
        <v>1.1052457980033736E-2</v>
      </c>
      <c r="AI10" s="6">
        <f t="shared" si="2"/>
        <v>8.4688760830089471E-3</v>
      </c>
      <c r="AJ10" s="6">
        <f t="shared" si="2"/>
        <v>7.6600845529455341E-3</v>
      </c>
      <c r="AK10" s="6">
        <f t="shared" si="2"/>
        <v>1.0998135331556247E-2</v>
      </c>
      <c r="AL10" s="6">
        <f t="shared" si="2"/>
        <v>1.3228560321143945E-2</v>
      </c>
      <c r="AM10" s="6">
        <f t="shared" si="2"/>
        <v>1.2925837486016833E-2</v>
      </c>
      <c r="AN10" s="6">
        <f t="shared" si="2"/>
        <v>1.3108677950239844E-2</v>
      </c>
      <c r="AO10" s="8">
        <f t="shared" si="2"/>
        <v>1.4754480917887447E-2</v>
      </c>
      <c r="AP10" s="6">
        <f t="shared" si="2"/>
        <v>1.4631906115552429E-2</v>
      </c>
      <c r="AQ10" s="6">
        <f t="shared" si="2"/>
        <v>1.4271284094664605E-2</v>
      </c>
      <c r="AR10" s="6">
        <f t="shared" si="2"/>
        <v>1.4245369301153943E-2</v>
      </c>
      <c r="AS10" s="6">
        <f t="shared" si="2"/>
        <v>1.4201814313296479E-2</v>
      </c>
      <c r="AT10" s="6">
        <f t="shared" si="2"/>
        <v>1.3972611231419796E-2</v>
      </c>
      <c r="AU10" s="6">
        <f t="shared" si="2"/>
        <v>1.3735303197204729E-2</v>
      </c>
      <c r="AV10" s="6">
        <f t="shared" si="2"/>
        <v>1.3551345078837151E-2</v>
      </c>
      <c r="AW10" s="6">
        <f t="shared" si="2"/>
        <v>1.3437855859081749E-2</v>
      </c>
      <c r="AX10" s="6">
        <f t="shared" si="2"/>
        <v>1.3327584467974773E-2</v>
      </c>
      <c r="AY10" s="6">
        <f t="shared" si="2"/>
        <v>1.3214005666041917E-2</v>
      </c>
      <c r="AZ10" s="6">
        <f t="shared" si="2"/>
        <v>1.3098130820015097E-2</v>
      </c>
      <c r="BA10" s="6">
        <f t="shared" si="2"/>
        <v>1.2985896941285491E-2</v>
      </c>
      <c r="BB10" s="6">
        <f t="shared" si="2"/>
        <v>1.2869926735715742E-2</v>
      </c>
      <c r="BC10" s="6">
        <f t="shared" si="2"/>
        <v>1.2755398052932021E-2</v>
      </c>
      <c r="BD10" s="6">
        <f t="shared" si="2"/>
        <v>1.2580168128997871E-2</v>
      </c>
      <c r="BE10" s="6">
        <f t="shared" si="2"/>
        <v>1.2392953336559875E-2</v>
      </c>
      <c r="BF10" s="6">
        <f t="shared" si="2"/>
        <v>1.2224567186920554E-2</v>
      </c>
      <c r="BG10" s="6">
        <f t="shared" si="2"/>
        <v>1.2053183379713062E-2</v>
      </c>
      <c r="BH10" s="6">
        <f t="shared" si="2"/>
        <v>1.1888802775020579E-2</v>
      </c>
      <c r="BI10" s="6">
        <f t="shared" si="2"/>
        <v>1.1738773617780529E-2</v>
      </c>
      <c r="BJ10" s="6">
        <f t="shared" si="2"/>
        <v>1.1581653880300191E-2</v>
      </c>
      <c r="BK10" s="6">
        <f t="shared" si="2"/>
        <v>1.1443452319916059E-2</v>
      </c>
      <c r="BL10" s="6">
        <f t="shared" si="2"/>
        <v>1.1326566245160263E-2</v>
      </c>
      <c r="BM10" s="6">
        <f t="shared" si="2"/>
        <v>1.1211230024060104E-2</v>
      </c>
      <c r="BN10" s="6">
        <f t="shared" si="2"/>
        <v>1.1113995519915543E-2</v>
      </c>
      <c r="BO10" s="6">
        <f t="shared" si="2"/>
        <v>1.1000198138967354E-2</v>
      </c>
    </row>
    <row r="11" spans="1:67" x14ac:dyDescent="0.3">
      <c r="A11" t="s">
        <v>240</v>
      </c>
      <c r="C11" s="6">
        <f>C6/B6-1</f>
        <v>1.8612371858047982E-2</v>
      </c>
      <c r="D11" s="6">
        <f t="shared" ref="D11:BO11" si="3">D6/C6-1</f>
        <v>2.3589777728258765E-2</v>
      </c>
      <c r="E11" s="6">
        <f t="shared" si="3"/>
        <v>3.123352672872115E-2</v>
      </c>
      <c r="F11" s="6">
        <f t="shared" si="3"/>
        <v>3.9654334754672727E-2</v>
      </c>
      <c r="G11" s="6">
        <f t="shared" si="3"/>
        <v>4.1854643335013542E-2</v>
      </c>
      <c r="H11" s="6">
        <f t="shared" si="3"/>
        <v>3.6877845316133584E-2</v>
      </c>
      <c r="I11" s="6">
        <f t="shared" si="3"/>
        <v>2.8144383383192251E-2</v>
      </c>
      <c r="J11" s="6">
        <f t="shared" si="3"/>
        <v>2.6036250810707928E-2</v>
      </c>
      <c r="K11" s="6">
        <f t="shared" si="3"/>
        <v>2.7043445975234892E-2</v>
      </c>
      <c r="L11" s="6">
        <f t="shared" si="3"/>
        <v>2.85267718228015E-2</v>
      </c>
      <c r="M11" s="6">
        <f t="shared" si="3"/>
        <v>2.9104675496874677E-2</v>
      </c>
      <c r="N11" s="6">
        <f t="shared" si="3"/>
        <v>2.9532574331770034E-2</v>
      </c>
      <c r="O11" s="6">
        <f t="shared" si="3"/>
        <v>2.9013796471373032E-2</v>
      </c>
      <c r="P11" s="6">
        <f t="shared" si="3"/>
        <v>3.0472004053706092E-2</v>
      </c>
      <c r="Q11" s="6">
        <f t="shared" si="3"/>
        <v>3.365171690816382E-2</v>
      </c>
      <c r="R11" s="6">
        <f t="shared" si="3"/>
        <v>2.7538940411847346E-2</v>
      </c>
      <c r="S11" s="6">
        <f t="shared" si="3"/>
        <v>2.2826338523930456E-2</v>
      </c>
      <c r="T11" s="6">
        <f t="shared" si="3"/>
        <v>2.1877992273706681E-2</v>
      </c>
      <c r="U11" s="6">
        <f t="shared" si="3"/>
        <v>2.3126770193702351E-2</v>
      </c>
      <c r="V11" s="6">
        <f t="shared" si="3"/>
        <v>2.2030317757613771E-2</v>
      </c>
      <c r="W11" s="6">
        <f t="shared" si="3"/>
        <v>2.3101298135845161E-2</v>
      </c>
      <c r="X11" s="6">
        <f t="shared" si="3"/>
        <v>2.2690992151919609E-2</v>
      </c>
      <c r="Y11" s="6">
        <f t="shared" si="3"/>
        <v>2.0428246878952505E-2</v>
      </c>
      <c r="Z11" s="6">
        <f t="shared" si="3"/>
        <v>1.94482316389748E-2</v>
      </c>
      <c r="AA11" s="6">
        <f t="shared" si="3"/>
        <v>1.974844459592795E-2</v>
      </c>
      <c r="AB11" s="6">
        <f t="shared" si="3"/>
        <v>2.0284913302754504E-2</v>
      </c>
      <c r="AC11" s="6">
        <f t="shared" si="3"/>
        <v>2.0551804231568216E-2</v>
      </c>
      <c r="AD11" s="6">
        <f t="shared" si="3"/>
        <v>1.9879316987562623E-2</v>
      </c>
      <c r="AE11" s="6">
        <f t="shared" si="3"/>
        <v>2.3388929347135212E-2</v>
      </c>
      <c r="AF11" s="6">
        <f t="shared" si="3"/>
        <v>2.2244434482728392E-2</v>
      </c>
      <c r="AG11" s="6">
        <f t="shared" si="3"/>
        <v>1.5111141815048912E-2</v>
      </c>
      <c r="AH11" s="6">
        <f t="shared" si="3"/>
        <v>9.5729426171513587E-3</v>
      </c>
      <c r="AI11" s="6">
        <f t="shared" si="3"/>
        <v>8.0410489383415662E-3</v>
      </c>
      <c r="AJ11" s="6">
        <f t="shared" si="3"/>
        <v>8.1155688742926557E-3</v>
      </c>
      <c r="AK11" s="6">
        <f t="shared" si="3"/>
        <v>1.2005026447340361E-2</v>
      </c>
      <c r="AL11" s="6">
        <f t="shared" si="3"/>
        <v>1.4685515000372407E-2</v>
      </c>
      <c r="AM11" s="6">
        <f t="shared" si="3"/>
        <v>1.4342557189974459E-2</v>
      </c>
      <c r="AN11" s="6">
        <f t="shared" si="3"/>
        <v>1.4231023610425497E-2</v>
      </c>
      <c r="AO11" s="8">
        <f t="shared" si="3"/>
        <v>1.5108414580626839E-2</v>
      </c>
      <c r="AP11" s="6">
        <f t="shared" si="3"/>
        <v>1.4968761256966667E-2</v>
      </c>
      <c r="AQ11" s="6">
        <f t="shared" si="3"/>
        <v>1.4454050457224366E-2</v>
      </c>
      <c r="AR11" s="6">
        <f t="shared" si="3"/>
        <v>1.4292322505500499E-2</v>
      </c>
      <c r="AS11" s="6">
        <f t="shared" si="3"/>
        <v>1.4295209193941449E-2</v>
      </c>
      <c r="AT11" s="6">
        <f t="shared" si="3"/>
        <v>1.4181512333887092E-2</v>
      </c>
      <c r="AU11" s="6">
        <f t="shared" si="3"/>
        <v>1.3955545599876551E-2</v>
      </c>
      <c r="AV11" s="6">
        <f t="shared" si="3"/>
        <v>1.376426840628997E-2</v>
      </c>
      <c r="AW11" s="6">
        <f t="shared" si="3"/>
        <v>1.3608489150234382E-2</v>
      </c>
      <c r="AX11" s="6">
        <f t="shared" si="3"/>
        <v>1.3449615621049293E-2</v>
      </c>
      <c r="AY11" s="6">
        <f t="shared" si="3"/>
        <v>1.3344562001059046E-2</v>
      </c>
      <c r="AZ11" s="6">
        <f t="shared" si="3"/>
        <v>1.323896499690691E-2</v>
      </c>
      <c r="BA11" s="6">
        <f t="shared" si="3"/>
        <v>1.3135994757137892E-2</v>
      </c>
      <c r="BB11" s="6">
        <f t="shared" si="3"/>
        <v>1.3084076646552312E-2</v>
      </c>
      <c r="BC11" s="6">
        <f t="shared" si="3"/>
        <v>1.2991582855567563E-2</v>
      </c>
      <c r="BD11" s="6">
        <f t="shared" si="3"/>
        <v>1.2862452450704831E-2</v>
      </c>
      <c r="BE11" s="6">
        <f t="shared" si="3"/>
        <v>1.2724953895879354E-2</v>
      </c>
      <c r="BF11" s="6">
        <f t="shared" si="3"/>
        <v>1.2603208413267009E-2</v>
      </c>
      <c r="BG11" s="6">
        <f t="shared" si="3"/>
        <v>1.2424222292300779E-2</v>
      </c>
      <c r="BH11" s="6">
        <f t="shared" si="3"/>
        <v>1.2264198505805624E-2</v>
      </c>
      <c r="BI11" s="6">
        <f t="shared" si="3"/>
        <v>1.2104649733594819E-2</v>
      </c>
      <c r="BJ11" s="6">
        <f t="shared" si="3"/>
        <v>1.195515721790219E-2</v>
      </c>
      <c r="BK11" s="6">
        <f t="shared" si="3"/>
        <v>1.179957677781851E-2</v>
      </c>
      <c r="BL11" s="6">
        <f t="shared" si="3"/>
        <v>1.1673102126611434E-2</v>
      </c>
      <c r="BM11" s="6">
        <f t="shared" si="3"/>
        <v>1.1556568903031028E-2</v>
      </c>
      <c r="BN11" s="6">
        <f t="shared" si="3"/>
        <v>1.1459131547641555E-2</v>
      </c>
      <c r="BO11" s="6">
        <f t="shared" si="3"/>
        <v>1.1371033717821222E-2</v>
      </c>
    </row>
    <row r="12" spans="1:67" x14ac:dyDescent="0.3">
      <c r="AO12" s="3"/>
    </row>
    <row r="13" spans="1:67" x14ac:dyDescent="0.3">
      <c r="A13" t="s">
        <v>253</v>
      </c>
      <c r="D13" s="36" t="s">
        <v>261</v>
      </c>
      <c r="E13" s="37"/>
      <c r="F13" s="38"/>
      <c r="G13" s="36" t="s">
        <v>262</v>
      </c>
      <c r="H13" s="37"/>
      <c r="I13" s="38"/>
      <c r="AO13" s="3"/>
    </row>
    <row r="14" spans="1:67" x14ac:dyDescent="0.3">
      <c r="A14" s="2" t="s">
        <v>244</v>
      </c>
      <c r="B14" s="10" t="s">
        <v>245</v>
      </c>
      <c r="C14" s="10" t="s">
        <v>246</v>
      </c>
      <c r="D14" s="30" t="s">
        <v>247</v>
      </c>
      <c r="E14" s="31" t="s">
        <v>248</v>
      </c>
      <c r="F14" s="32" t="s">
        <v>249</v>
      </c>
      <c r="G14" s="21" t="s">
        <v>250</v>
      </c>
      <c r="H14" s="22" t="s">
        <v>251</v>
      </c>
      <c r="I14" s="23" t="s">
        <v>252</v>
      </c>
      <c r="K14" s="11" t="s">
        <v>254</v>
      </c>
      <c r="L14" s="11" t="s">
        <v>255</v>
      </c>
      <c r="AO14" s="3"/>
    </row>
    <row r="15" spans="1:67" x14ac:dyDescent="0.3">
      <c r="A15" t="s">
        <v>204</v>
      </c>
      <c r="B15" s="9">
        <f>(F5/B5)^(1/4)-1</f>
        <v>2.6979837928106543E-2</v>
      </c>
      <c r="C15" s="9">
        <f>(Q5/G5)^(1/10)-1</f>
        <v>2.836307064955701E-2</v>
      </c>
      <c r="D15" s="33">
        <f>(AA5/Q5)^(1/10)-1</f>
        <v>2.0991750213769311E-2</v>
      </c>
      <c r="E15" s="34">
        <f>(AK5/AA5)^(1/10)-1</f>
        <v>1.6169957130263812E-2</v>
      </c>
      <c r="F15" s="35">
        <f>(AO5/AK5)^(1/4)-1</f>
        <v>1.3504126587539078E-2</v>
      </c>
      <c r="G15" s="24">
        <f>(AU5/AO5)^(1/6)-1</f>
        <v>1.4176343743469211E-2</v>
      </c>
      <c r="H15" s="25">
        <f>(BE5/AU5)^(1/10)-1</f>
        <v>1.3021263545199613E-2</v>
      </c>
      <c r="I15" s="26">
        <f>(BO5/BE5)^(1/10)-1</f>
        <v>1.1558166815911264E-2</v>
      </c>
      <c r="K15" s="5">
        <f>(AU5/AP5)^(1/5)-1</f>
        <v>1.4085255817296582E-2</v>
      </c>
      <c r="L15" s="5">
        <f>(AO5/AE5)^(1/10)-1</f>
        <v>1.3264955935026634E-2</v>
      </c>
      <c r="AO15" s="3"/>
    </row>
    <row r="16" spans="1:67" x14ac:dyDescent="0.3">
      <c r="A16" t="s">
        <v>240</v>
      </c>
      <c r="B16" s="9">
        <f>(F6/B6)^(1/4)-1</f>
        <v>2.8241717331954241E-2</v>
      </c>
      <c r="C16" s="9">
        <f>(Q6/G6)^(1/10)-1</f>
        <v>2.9835857352074946E-2</v>
      </c>
      <c r="D16" s="33">
        <f>(AA6/Q6)^(1/10)-1</f>
        <v>2.2279432537329225E-2</v>
      </c>
      <c r="E16" s="34">
        <f>(AK6/AA6)^(1/10)-1</f>
        <v>1.5903199209603702E-2</v>
      </c>
      <c r="F16" s="35">
        <f>(AO6/AK6)^(1/4)-1</f>
        <v>1.4591819948441609E-2</v>
      </c>
      <c r="G16" s="24">
        <f>(AU6/AO6)^(1/6)-1</f>
        <v>1.4357852285779904E-2</v>
      </c>
      <c r="H16" s="25">
        <f>(BE6/AU6)^(1/10)-1</f>
        <v>1.3220448391954243E-2</v>
      </c>
      <c r="I16" s="26">
        <f>(BO6/BE6)^(1/10)-1</f>
        <v>1.1921006063349227E-2</v>
      </c>
      <c r="K16" s="5">
        <f>(AU6/AP6)^(1/5)-1</f>
        <v>1.4235714623307416E-2</v>
      </c>
      <c r="L16" s="5">
        <f>(AO6/AE6)^(1/10)-1</f>
        <v>1.3337859503341543E-2</v>
      </c>
      <c r="AO16" s="3"/>
    </row>
    <row r="17" spans="1:41" x14ac:dyDescent="0.3">
      <c r="A17" t="s">
        <v>203</v>
      </c>
      <c r="B17" s="12">
        <f>+B16-B15</f>
        <v>1.2618794038476988E-3</v>
      </c>
      <c r="C17" s="12">
        <f>+C16-C15</f>
        <v>1.4727867025179364E-3</v>
      </c>
      <c r="D17" s="27">
        <f t="shared" ref="D17:I17" si="4">+D16-D15</f>
        <v>1.2876823235599133E-3</v>
      </c>
      <c r="E17" s="28">
        <f t="shared" si="4"/>
        <v>-2.6675792066011006E-4</v>
      </c>
      <c r="F17" s="29">
        <f t="shared" si="4"/>
        <v>1.0876933609025308E-3</v>
      </c>
      <c r="G17" s="27">
        <f t="shared" si="4"/>
        <v>1.8150854231069324E-4</v>
      </c>
      <c r="H17" s="28">
        <f t="shared" si="4"/>
        <v>1.9918484675462977E-4</v>
      </c>
      <c r="I17" s="29">
        <f t="shared" si="4"/>
        <v>3.628392474379627E-4</v>
      </c>
      <c r="AO17" s="3"/>
    </row>
    <row r="18" spans="1:41" x14ac:dyDescent="0.3">
      <c r="AO18" s="3"/>
    </row>
    <row r="19" spans="1:41" x14ac:dyDescent="0.3">
      <c r="AO19" s="3"/>
    </row>
    <row r="20" spans="1:41" x14ac:dyDescent="0.3">
      <c r="AO20" s="3"/>
    </row>
  </sheetData>
  <mergeCells count="2">
    <mergeCell ref="D13:F13"/>
    <mergeCell ref="G13:I13"/>
  </mergeCells>
  <pageMargins left="0.7" right="0.7" top="1.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zoomScale="90" zoomScaleNormal="90" workbookViewId="0">
      <pane xSplit="1" ySplit="4" topLeftCell="AD5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12.5546875" bestFit="1" customWidth="1"/>
    <col min="2" max="42" width="9.88671875" bestFit="1" customWidth="1"/>
    <col min="43" max="60" width="12.109375" bestFit="1" customWidth="1"/>
    <col min="61" max="71" width="11" bestFit="1" customWidth="1"/>
  </cols>
  <sheetData>
    <row r="1" spans="1:71" x14ac:dyDescent="0.3">
      <c r="A1" s="39" t="s">
        <v>267</v>
      </c>
    </row>
    <row r="2" spans="1:71" x14ac:dyDescent="0.3">
      <c r="A2" s="39" t="s">
        <v>264</v>
      </c>
    </row>
    <row r="4" spans="1:71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</row>
    <row r="5" spans="1:71" x14ac:dyDescent="0.3">
      <c r="A5" s="2" t="s">
        <v>205</v>
      </c>
      <c r="B5" s="16">
        <f>'FPL County Pop'!B5*VLOOKUP('FPL Population'!$A5,'FPL Shares'!$A:$D,4,FALSE)*1000</f>
        <v>1152.0493383261835</v>
      </c>
      <c r="C5" s="16">
        <f>'FPL County Pop'!C5*VLOOKUP('FPL Population'!$A5,'FPL Shares'!$A:$D,4,FALSE)*1000</f>
        <v>1161.2492656147751</v>
      </c>
      <c r="D5" s="16">
        <f>'FPL County Pop'!D5*VLOOKUP('FPL Population'!$A5,'FPL Shares'!$A:$D,4,FALSE)*1000</f>
        <v>1199.6025703482876</v>
      </c>
      <c r="E5" s="16">
        <f>'FPL County Pop'!E5*VLOOKUP('FPL Population'!$A5,'FPL Shares'!$A:$D,4,FALSE)*1000</f>
        <v>1242.8295426452412</v>
      </c>
      <c r="F5" s="16">
        <f>'FPL County Pop'!F5*VLOOKUP('FPL Population'!$A5,'FPL Shares'!$A:$D,4,FALSE)*1000</f>
        <v>1276.7731731258637</v>
      </c>
      <c r="G5" s="16">
        <f>'FPL County Pop'!G5*VLOOKUP('FPL Population'!$A5,'FPL Shares'!$A:$D,4,FALSE)*1000</f>
        <v>1324.8573038609757</v>
      </c>
      <c r="H5" s="16">
        <f>'FPL County Pop'!H5*VLOOKUP('FPL Population'!$A5,'FPL Shares'!$A:$D,4,FALSE)*1000</f>
        <v>1354.5137751763252</v>
      </c>
      <c r="I5" s="16">
        <f>'FPL County Pop'!I5*VLOOKUP('FPL Population'!$A5,'FPL Shares'!$A:$D,4,FALSE)*1000</f>
        <v>1384.8662364575002</v>
      </c>
      <c r="J5" s="16">
        <f>'FPL County Pop'!J5*VLOOKUP('FPL Population'!$A5,'FPL Shares'!$A:$D,4,FALSE)*1000</f>
        <v>1411.1817821566203</v>
      </c>
      <c r="K5" s="16">
        <f>'FPL County Pop'!K5*VLOOKUP('FPL Population'!$A5,'FPL Shares'!$A:$D,4,FALSE)*1000</f>
        <v>1442.3014833127318</v>
      </c>
      <c r="L5" s="16">
        <f>'FPL County Pop'!L5*VLOOKUP('FPL Population'!$A5,'FPL Shares'!$A:$D,4,FALSE)*1000</f>
        <v>1474.3057260234132</v>
      </c>
      <c r="M5" s="16">
        <f>'FPL County Pop'!M5*VLOOKUP('FPL Population'!$A5,'FPL Shares'!$A:$D,4,FALSE)*1000</f>
        <v>1495.5208209118009</v>
      </c>
      <c r="N5" s="16">
        <f>'FPL County Pop'!N5*VLOOKUP('FPL Population'!$A5,'FPL Shares'!$A:$D,4,FALSE)*1000</f>
        <v>1519.4964153275648</v>
      </c>
      <c r="O5" s="16">
        <f>'FPL County Pop'!O5*VLOOKUP('FPL Population'!$A5,'FPL Shares'!$A:$D,4,FALSE)*1000</f>
        <v>1540.0276848687558</v>
      </c>
      <c r="P5" s="16">
        <f>'FPL County Pop'!P5*VLOOKUP('FPL Population'!$A5,'FPL Shares'!$A:$D,4,FALSE)*1000</f>
        <v>1564.2057332945537</v>
      </c>
      <c r="Q5" s="16">
        <f>'FPL County Pop'!Q5*VLOOKUP('FPL Population'!$A5,'FPL Shares'!$A:$D,4,FALSE)*1000</f>
        <v>1595.1203737366393</v>
      </c>
      <c r="R5" s="16">
        <f>'FPL County Pop'!R5*VLOOKUP('FPL Population'!$A5,'FPL Shares'!$A:$D,4,FALSE)*1000</f>
        <v>1640.8949647349671</v>
      </c>
      <c r="S5" s="16">
        <f>'FPL County Pop'!S5*VLOOKUP('FPL Population'!$A5,'FPL Shares'!$A:$D,4,FALSE)*1000</f>
        <v>1685.5721333527229</v>
      </c>
      <c r="T5" s="16">
        <f>'FPL County Pop'!T5*VLOOKUP('FPL Population'!$A5,'FPL Shares'!$A:$D,4,FALSE)*1000</f>
        <v>1715.8151130662402</v>
      </c>
      <c r="U5" s="16">
        <f>'FPL County Pop'!U5*VLOOKUP('FPL Population'!$A5,'FPL Shares'!$A:$D,4,FALSE)*1000</f>
        <v>1735.09516469134</v>
      </c>
      <c r="V5" s="16">
        <f>'FPL County Pop'!V5*VLOOKUP('FPL Population'!$A5,'FPL Shares'!$A:$D,4,FALSE)*1000</f>
        <v>1772.7125099978184</v>
      </c>
      <c r="W5" s="16">
        <f>'FPL County Pop'!W5*VLOOKUP('FPL Population'!$A5,'FPL Shares'!$A:$D,4,FALSE)*1000</f>
        <v>1799.0723696648004</v>
      </c>
      <c r="X5" s="16">
        <f>'FPL County Pop'!X5*VLOOKUP('FPL Population'!$A5,'FPL Shares'!$A:$D,4,FALSE)*1000</f>
        <v>1828.4907620155602</v>
      </c>
      <c r="Y5" s="16">
        <f>'FPL County Pop'!Y5*VLOOKUP('FPL Population'!$A5,'FPL Shares'!$A:$D,4,FALSE)*1000</f>
        <v>1851.4636442957899</v>
      </c>
      <c r="Z5" s="16">
        <f>'FPL County Pop'!Z5*VLOOKUP('FPL Population'!$A5,'FPL Shares'!$A:$D,4,FALSE)*1000</f>
        <v>1878.900941612739</v>
      </c>
      <c r="AA5" s="16">
        <f>'FPL County Pop'!AA5*VLOOKUP('FPL Population'!$A5,'FPL Shares'!$A:$D,4,FALSE)*1000</f>
        <v>1902.6323747545989</v>
      </c>
      <c r="AB5" s="16">
        <f>'FPL County Pop'!AB5*VLOOKUP('FPL Population'!$A5,'FPL Shares'!$A:$D,4,FALSE)*1000</f>
        <v>1929.7160292299861</v>
      </c>
      <c r="AC5" s="16">
        <f>'FPL County Pop'!AC5*VLOOKUP('FPL Population'!$A5,'FPL Shares'!$A:$D,4,FALSE)*1000</f>
        <v>1954.493619573911</v>
      </c>
      <c r="AD5" s="16">
        <f>'FPL County Pop'!AD5*VLOOKUP('FPL Population'!$A5,'FPL Shares'!$A:$D,4,FALSE)*1000</f>
        <v>1975.7782265687488</v>
      </c>
      <c r="AE5" s="16">
        <f>'FPL County Pop'!AE5*VLOOKUP('FPL Population'!$A5,'FPL Shares'!$A:$D,4,FALSE)*1000</f>
        <v>2002.3961499309241</v>
      </c>
      <c r="AF5" s="16">
        <f>'FPL County Pop'!AF5*VLOOKUP('FPL Population'!$A5,'FPL Shares'!$A:$D,4,FALSE)*1000</f>
        <v>2038.2157383843523</v>
      </c>
      <c r="AG5" s="16">
        <f>'FPL County Pop'!AG5*VLOOKUP('FPL Population'!$A5,'FPL Shares'!$A:$D,4,FALSE)*1000</f>
        <v>2083.3429978913691</v>
      </c>
      <c r="AH5" s="16">
        <f>'FPL County Pop'!AH5*VLOOKUP('FPL Population'!$A5,'FPL Shares'!$A:$D,4,FALSE)*1000</f>
        <v>2110.510066894496</v>
      </c>
      <c r="AI5" s="16">
        <f>'FPL County Pop'!AI5*VLOOKUP('FPL Population'!$A5,'FPL Shares'!$A:$D,4,FALSE)*1000</f>
        <v>2129.3574056569473</v>
      </c>
      <c r="AJ5" s="16">
        <f>'FPL County Pop'!AJ5*VLOOKUP('FPL Population'!$A5,'FPL Shares'!$A:$D,4,FALSE)*1000</f>
        <v>2143.9870973605762</v>
      </c>
      <c r="AK5" s="16">
        <f>'FPL County Pop'!AK5*VLOOKUP('FPL Population'!$A5,'FPL Shares'!$A:$D,4,FALSE)*1000</f>
        <v>2154.8813822438738</v>
      </c>
      <c r="AL5" s="16">
        <f>'FPL County Pop'!AL5*VLOOKUP('FPL Population'!$A5,'FPL Shares'!$A:$D,4,FALSE)*1000</f>
        <v>2171.633799898204</v>
      </c>
      <c r="AM5" s="16">
        <f>'FPL County Pop'!AM5*VLOOKUP('FPL Population'!$A5,'FPL Shares'!$A:$D,4,FALSE)*1000</f>
        <v>2188.6364611357521</v>
      </c>
      <c r="AN5" s="16">
        <f>'FPL County Pop'!AN5*VLOOKUP('FPL Population'!$A5,'FPL Shares'!$A:$D,4,FALSE)*1000</f>
        <v>2204.9674616447323</v>
      </c>
      <c r="AO5" s="20">
        <f>'FPL County Pop'!AO5*VLOOKUP('FPL Population'!$A5,'FPL Shares'!$A:$D,4,FALSE)*1000</f>
        <v>2230.1656002326768</v>
      </c>
      <c r="AP5" s="16">
        <f>'FPL County Pop'!AP5*VLOOKUP('FPL Population'!$A5,'FPL Shares'!$A:$D,4,FALSE)*1000</f>
        <v>2251.1000399912746</v>
      </c>
      <c r="AQ5" s="16">
        <f>'FPL County Pop'!AQ5*VLOOKUP('FPL Population'!$A5,'FPL Shares'!$A:$D,4,FALSE)*1000</f>
        <v>2268.2347742310767</v>
      </c>
      <c r="AR5" s="16">
        <f>'FPL County Pop'!AR5*VLOOKUP('FPL Population'!$A5,'FPL Shares'!$A:$D,4,FALSE)*1000</f>
        <v>2284.0713698829345</v>
      </c>
      <c r="AS5" s="16">
        <f>'FPL County Pop'!AS5*VLOOKUP('FPL Population'!$A5,'FPL Shares'!$A:$D,4,FALSE)*1000</f>
        <v>2300.2537882643783</v>
      </c>
      <c r="AT5" s="16">
        <f>'FPL County Pop'!AT5*VLOOKUP('FPL Population'!$A5,'FPL Shares'!$A:$D,4,FALSE)*1000</f>
        <v>2315.9939358685374</v>
      </c>
      <c r="AU5" s="16">
        <f>'FPL County Pop'!AU5*VLOOKUP('FPL Population'!$A5,'FPL Shares'!$A:$D,4,FALSE)*1000</f>
        <v>2331.0441758161855</v>
      </c>
      <c r="AV5" s="16">
        <f>'FPL County Pop'!AV5*VLOOKUP('FPL Population'!$A5,'FPL Shares'!$A:$D,4,FALSE)*1000</f>
        <v>2344.8014905838727</v>
      </c>
      <c r="AW5" s="16">
        <f>'FPL County Pop'!AW5*VLOOKUP('FPL Population'!$A5,'FPL Shares'!$A:$D,4,FALSE)*1000</f>
        <v>2357.9210317748857</v>
      </c>
      <c r="AX5" s="16">
        <f>'FPL County Pop'!AX5*VLOOKUP('FPL Population'!$A5,'FPL Shares'!$A:$D,4,FALSE)*1000</f>
        <v>2370.4983785355921</v>
      </c>
      <c r="AY5" s="16">
        <f>'FPL County Pop'!AY5*VLOOKUP('FPL Population'!$A5,'FPL Shares'!$A:$D,4,FALSE)*1000</f>
        <v>2383.0540027630332</v>
      </c>
      <c r="AZ5" s="16">
        <f>'FPL County Pop'!AZ5*VLOOKUP('FPL Population'!$A5,'FPL Shares'!$A:$D,4,FALSE)*1000</f>
        <v>2395.9120046535304</v>
      </c>
      <c r="BA5" s="16">
        <f>'FPL County Pop'!BA5*VLOOKUP('FPL Population'!$A5,'FPL Shares'!$A:$D,4,FALSE)*1000</f>
        <v>2408.7891223733004</v>
      </c>
      <c r="BB5" s="16">
        <f>'FPL County Pop'!BB5*VLOOKUP('FPL Population'!$A5,'FPL Shares'!$A:$D,4,FALSE)*1000</f>
        <v>2422.1493492328946</v>
      </c>
      <c r="BC5" s="16">
        <f>'FPL County Pop'!BC5*VLOOKUP('FPL Population'!$A5,'FPL Shares'!$A:$D,4,FALSE)*1000</f>
        <v>2435.490460263215</v>
      </c>
      <c r="BD5" s="16">
        <f>'FPL County Pop'!BD5*VLOOKUP('FPL Population'!$A5,'FPL Shares'!$A:$D,4,FALSE)*1000</f>
        <v>2448.7994219443026</v>
      </c>
      <c r="BE5" s="16">
        <f>'FPL County Pop'!BE5*VLOOKUP('FPL Population'!$A5,'FPL Shares'!$A:$D,4,FALSE)*1000</f>
        <v>2461.7729877117717</v>
      </c>
      <c r="BF5" s="16">
        <f>'FPL County Pop'!BF5*VLOOKUP('FPL Population'!$A5,'FPL Shares'!$A:$D,4,FALSE)*1000</f>
        <v>2474.4320111975567</v>
      </c>
      <c r="BG5" s="16">
        <f>'FPL County Pop'!BG5*VLOOKUP('FPL Population'!$A5,'FPL Shares'!$A:$D,4,FALSE)*1000</f>
        <v>2487.3021777066824</v>
      </c>
      <c r="BH5" s="16">
        <f>'FPL County Pop'!BH5*VLOOKUP('FPL Population'!$A5,'FPL Shares'!$A:$D,4,FALSE)*1000</f>
        <v>2500.1393259652441</v>
      </c>
      <c r="BI5" s="16">
        <f>'FPL County Pop'!BI5*VLOOKUP('FPL Population'!$A5,'FPL Shares'!$A:$D,4,FALSE)*1000</f>
        <v>2512.8765505707843</v>
      </c>
      <c r="BJ5" s="16">
        <f>'FPL County Pop'!BJ5*VLOOKUP('FPL Population'!$A5,'FPL Shares'!$A:$D,4,FALSE)*1000</f>
        <v>2525.5042936086675</v>
      </c>
      <c r="BK5" s="16">
        <f>'FPL County Pop'!BK5*VLOOKUP('FPL Population'!$A5,'FPL Shares'!$A:$D,4,FALSE)*1000</f>
        <v>2538.1198720279212</v>
      </c>
      <c r="BL5" s="16">
        <f>'FPL County Pop'!BL5*VLOOKUP('FPL Population'!$A5,'FPL Shares'!$A:$D,4,FALSE)*1000</f>
        <v>2551.0517305315202</v>
      </c>
      <c r="BM5" s="16">
        <f>'FPL County Pop'!BM5*VLOOKUP('FPL Population'!$A5,'FPL Shares'!$A:$D,4,FALSE)*1000</f>
        <v>2564.0635279575363</v>
      </c>
      <c r="BN5" s="16">
        <f>'FPL County Pop'!BN5*VLOOKUP('FPL Population'!$A5,'FPL Shares'!$A:$D,4,FALSE)*1000</f>
        <v>2577.1717734312515</v>
      </c>
      <c r="BO5" s="16">
        <f>'FPL County Pop'!BO5*VLOOKUP('FPL Population'!$A5,'FPL Shares'!$A:$D,4,FALSE)*1000</f>
        <v>2590.0341198284013</v>
      </c>
      <c r="BP5" s="16">
        <f>'FPL County Pop'!BP5*VLOOKUP('FPL Population'!$A5,'FPL Shares'!$A:$D,4,FALSE)*1000</f>
        <v>2602.0466807242055</v>
      </c>
      <c r="BQ5" s="16">
        <f>'FPL County Pop'!BQ5*VLOOKUP('FPL Population'!$A5,'FPL Shares'!$A:$D,4,FALSE)*1000</f>
        <v>2612.9539991274632</v>
      </c>
      <c r="BR5" s="16">
        <f>'FPL County Pop'!BR5*VLOOKUP('FPL Population'!$A5,'FPL Shares'!$A:$D,4,FALSE)*1000</f>
        <v>2622.6439867665235</v>
      </c>
      <c r="BS5" s="16">
        <f>'FPL County Pop'!BS5*VLOOKUP('FPL Population'!$A5,'FPL Shares'!$A:$D,4,FALSE)*1000</f>
        <v>2632.3278920962698</v>
      </c>
    </row>
    <row r="6" spans="1:71" x14ac:dyDescent="0.3">
      <c r="A6" t="s">
        <v>206</v>
      </c>
      <c r="B6" s="16">
        <f>'FPL County Pop'!B6*VLOOKUP('FPL Population'!$A6,'FPL Shares'!$A:$D,4,FALSE)*1000</f>
        <v>6070.9455134434729</v>
      </c>
      <c r="C6" s="16">
        <f>'FPL County Pop'!C6*VLOOKUP('FPL Population'!$A6,'FPL Shares'!$A:$D,4,FALSE)*1000</f>
        <v>6213.9390130655438</v>
      </c>
      <c r="D6" s="16">
        <f>'FPL County Pop'!D6*VLOOKUP('FPL Population'!$A6,'FPL Shares'!$A:$D,4,FALSE)*1000</f>
        <v>6605.2970413562252</v>
      </c>
      <c r="E6" s="16">
        <f>'FPL County Pop'!E6*VLOOKUP('FPL Population'!$A6,'FPL Shares'!$A:$D,4,FALSE)*1000</f>
        <v>6829.5794406651557</v>
      </c>
      <c r="F6" s="16">
        <f>'FPL County Pop'!F6*VLOOKUP('FPL Population'!$A6,'FPL Shares'!$A:$D,4,FALSE)*1000</f>
        <v>7086.986480941584</v>
      </c>
      <c r="G6" s="16">
        <f>'FPL County Pop'!G6*VLOOKUP('FPL Population'!$A6,'FPL Shares'!$A:$D,4,FALSE)*1000</f>
        <v>7223.0458265846028</v>
      </c>
      <c r="H6" s="16">
        <f>'FPL County Pop'!H6*VLOOKUP('FPL Population'!$A6,'FPL Shares'!$A:$D,4,FALSE)*1000</f>
        <v>7401.0380628441853</v>
      </c>
      <c r="I6" s="16">
        <f>'FPL County Pop'!I6*VLOOKUP('FPL Population'!$A6,'FPL Shares'!$A:$D,4,FALSE)*1000</f>
        <v>7508.283187560739</v>
      </c>
      <c r="J6" s="16">
        <f>'FPL County Pop'!J6*VLOOKUP('FPL Population'!$A6,'FPL Shares'!$A:$D,4,FALSE)*1000</f>
        <v>7677.2329122125038</v>
      </c>
      <c r="K6" s="16">
        <f>'FPL County Pop'!K6*VLOOKUP('FPL Population'!$A6,'FPL Shares'!$A:$D,4,FALSE)*1000</f>
        <v>7713.1218442932732</v>
      </c>
      <c r="L6" s="16">
        <f>'FPL County Pop'!L6*VLOOKUP('FPL Population'!$A6,'FPL Shares'!$A:$D,4,FALSE)*1000</f>
        <v>7795.3477918151402</v>
      </c>
      <c r="M6" s="16">
        <f>'FPL County Pop'!M6*VLOOKUP('FPL Population'!$A6,'FPL Shares'!$A:$D,4,FALSE)*1000</f>
        <v>7967.9988554151823</v>
      </c>
      <c r="N6" s="16">
        <f>'FPL County Pop'!N6*VLOOKUP('FPL Population'!$A6,'FPL Shares'!$A:$D,4,FALSE)*1000</f>
        <v>8098.2016520894076</v>
      </c>
      <c r="O6" s="16">
        <f>'FPL County Pop'!O6*VLOOKUP('FPL Population'!$A6,'FPL Shares'!$A:$D,4,FALSE)*1000</f>
        <v>8255.1103120613316</v>
      </c>
      <c r="P6" s="16">
        <f>'FPL County Pop'!P6*VLOOKUP('FPL Population'!$A6,'FPL Shares'!$A:$D,4,FALSE)*1000</f>
        <v>8562.7431162941357</v>
      </c>
      <c r="Q6" s="16">
        <f>'FPL County Pop'!Q6*VLOOKUP('FPL Population'!$A6,'FPL Shares'!$A:$D,4,FALSE)*1000</f>
        <v>8735.9564085951861</v>
      </c>
      <c r="R6" s="16">
        <f>'FPL County Pop'!R6*VLOOKUP('FPL Population'!$A6,'FPL Shares'!$A:$D,4,FALSE)*1000</f>
        <v>9049.7268761472842</v>
      </c>
      <c r="S6" s="16">
        <f>'FPL County Pop'!S6*VLOOKUP('FPL Population'!$A6,'FPL Shares'!$A:$D,4,FALSE)*1000</f>
        <v>9176.8842673577365</v>
      </c>
      <c r="T6" s="16">
        <f>'FPL County Pop'!T6*VLOOKUP('FPL Population'!$A6,'FPL Shares'!$A:$D,4,FALSE)*1000</f>
        <v>9351.6436885865478</v>
      </c>
      <c r="U6" s="16">
        <f>'FPL County Pop'!U6*VLOOKUP('FPL Population'!$A6,'FPL Shares'!$A:$D,4,FALSE)*1000</f>
        <v>9406.2267249757042</v>
      </c>
      <c r="V6" s="16">
        <f>'FPL County Pop'!V6*VLOOKUP('FPL Population'!$A6,'FPL Shares'!$A:$D,4,FALSE)*1000</f>
        <v>9642.4096317892236</v>
      </c>
      <c r="W6" s="16">
        <f>'FPL County Pop'!W6*VLOOKUP('FPL Population'!$A6,'FPL Shares'!$A:$D,4,FALSE)*1000</f>
        <v>9846.9671741712555</v>
      </c>
      <c r="X6" s="16">
        <f>'FPL County Pop'!X6*VLOOKUP('FPL Population'!$A6,'FPL Shares'!$A:$D,4,FALSE)*1000</f>
        <v>9993.0529316488519</v>
      </c>
      <c r="Y6" s="16">
        <f>'FPL County Pop'!Y6*VLOOKUP('FPL Population'!$A6,'FPL Shares'!$A:$D,4,FALSE)*1000</f>
        <v>9962.9736961451254</v>
      </c>
      <c r="Z6" s="16">
        <f>'FPL County Pop'!Z6*VLOOKUP('FPL Population'!$A6,'FPL Shares'!$A:$D,4,FALSE)*1000</f>
        <v>10129.06542490012</v>
      </c>
      <c r="AA6" s="16">
        <f>'FPL County Pop'!AA6*VLOOKUP('FPL Population'!$A6,'FPL Shares'!$A:$D,4,FALSE)*1000</f>
        <v>10512.552251376741</v>
      </c>
      <c r="AB6" s="16">
        <f>'FPL County Pop'!AB6*VLOOKUP('FPL Population'!$A6,'FPL Shares'!$A:$D,4,FALSE)*1000</f>
        <v>10625.372810711588</v>
      </c>
      <c r="AC6" s="16">
        <f>'FPL County Pop'!AC6*VLOOKUP('FPL Population'!$A6,'FPL Shares'!$A:$D,4,FALSE)*1000</f>
        <v>10939.70550696469</v>
      </c>
      <c r="AD6" s="16">
        <f>'FPL County Pop'!AD6*VLOOKUP('FPL Population'!$A6,'FPL Shares'!$A:$D,4,FALSE)*1000</f>
        <v>11074.827804772704</v>
      </c>
      <c r="AE6" s="16">
        <f>'FPL County Pop'!AE6*VLOOKUP('FPL Population'!$A6,'FPL Shares'!$A:$D,4,FALSE)*1000</f>
        <v>11338.794179894179</v>
      </c>
      <c r="AF6" s="16">
        <f>'FPL County Pop'!AF6*VLOOKUP('FPL Population'!$A6,'FPL Shares'!$A:$D,4,FALSE)*1000</f>
        <v>11676.834186372962</v>
      </c>
      <c r="AG6" s="16">
        <f>'FPL County Pop'!AG6*VLOOKUP('FPL Population'!$A6,'FPL Shares'!$A:$D,4,FALSE)*1000</f>
        <v>12003.910733182161</v>
      </c>
      <c r="AH6" s="16">
        <f>'FPL County Pop'!AH6*VLOOKUP('FPL Population'!$A6,'FPL Shares'!$A:$D,4,FALSE)*1000</f>
        <v>12294.58297160134</v>
      </c>
      <c r="AI6" s="16">
        <f>'FPL County Pop'!AI6*VLOOKUP('FPL Population'!$A6,'FPL Shares'!$A:$D,4,FALSE)*1000</f>
        <v>12533.530169528129</v>
      </c>
      <c r="AJ6" s="16">
        <f>'FPL County Pop'!AJ6*VLOOKUP('FPL Population'!$A6,'FPL Shares'!$A:$D,4,FALSE)*1000</f>
        <v>12726.796285498325</v>
      </c>
      <c r="AK6" s="16">
        <f>'FPL County Pop'!AK6*VLOOKUP('FPL Population'!$A6,'FPL Shares'!$A:$D,4,FALSE)*1000</f>
        <v>12700.980617643883</v>
      </c>
      <c r="AL6" s="16">
        <f>'FPL County Pop'!AL6*VLOOKUP('FPL Population'!$A6,'FPL Shares'!$A:$D,4,FALSE)*1000</f>
        <v>12702.526746571644</v>
      </c>
      <c r="AM6" s="16">
        <f>'FPL County Pop'!AM6*VLOOKUP('FPL Population'!$A6,'FPL Shares'!$A:$D,4,FALSE)*1000</f>
        <v>12689.080110139295</v>
      </c>
      <c r="AN6" s="16">
        <f>'FPL County Pop'!AN6*VLOOKUP('FPL Population'!$A6,'FPL Shares'!$A:$D,4,FALSE)*1000</f>
        <v>12687.393424036281</v>
      </c>
      <c r="AO6" s="20">
        <f>'FPL County Pop'!AO6*VLOOKUP('FPL Population'!$A6,'FPL Shares'!$A:$D,4,FALSE)*1000</f>
        <v>12718.128593024512</v>
      </c>
      <c r="AP6" s="16">
        <f>'FPL County Pop'!AP6*VLOOKUP('FPL Population'!$A6,'FPL Shares'!$A:$D,4,FALSE)*1000</f>
        <v>12789.906457186049</v>
      </c>
      <c r="AQ6" s="16">
        <f>'FPL County Pop'!AQ6*VLOOKUP('FPL Population'!$A6,'FPL Shares'!$A:$D,4,FALSE)*1000</f>
        <v>12868.85273728539</v>
      </c>
      <c r="AR6" s="16">
        <f>'FPL County Pop'!AR6*VLOOKUP('FPL Population'!$A6,'FPL Shares'!$A:$D,4,FALSE)*1000</f>
        <v>12965.649778641617</v>
      </c>
      <c r="AS6" s="16">
        <f>'FPL County Pop'!AS6*VLOOKUP('FPL Population'!$A6,'FPL Shares'!$A:$D,4,FALSE)*1000</f>
        <v>13079.547942986717</v>
      </c>
      <c r="AT6" s="16">
        <f>'FPL County Pop'!AT6*VLOOKUP('FPL Population'!$A6,'FPL Shares'!$A:$D,4,FALSE)*1000</f>
        <v>13210.266115970198</v>
      </c>
      <c r="AU6" s="16">
        <f>'FPL County Pop'!AU6*VLOOKUP('FPL Population'!$A6,'FPL Shares'!$A:$D,4,FALSE)*1000</f>
        <v>13356.164463880792</v>
      </c>
      <c r="AV6" s="16">
        <f>'FPL County Pop'!AV6*VLOOKUP('FPL Population'!$A6,'FPL Shares'!$A:$D,4,FALSE)*1000</f>
        <v>13517.055577151496</v>
      </c>
      <c r="AW6" s="16">
        <f>'FPL County Pop'!AW6*VLOOKUP('FPL Population'!$A6,'FPL Shares'!$A:$D,4,FALSE)*1000</f>
        <v>13691.674441205054</v>
      </c>
      <c r="AX6" s="16">
        <f>'FPL County Pop'!AX6*VLOOKUP('FPL Population'!$A6,'FPL Shares'!$A:$D,4,FALSE)*1000</f>
        <v>13879.037155814707</v>
      </c>
      <c r="AY6" s="16">
        <f>'FPL County Pop'!AY6*VLOOKUP('FPL Population'!$A6,'FPL Shares'!$A:$D,4,FALSE)*1000</f>
        <v>14063.120203001836</v>
      </c>
      <c r="AZ6" s="16">
        <f>'FPL County Pop'!AZ6*VLOOKUP('FPL Population'!$A6,'FPL Shares'!$A:$D,4,FALSE)*1000</f>
        <v>14244.9074829932</v>
      </c>
      <c r="BA6" s="16">
        <f>'FPL County Pop'!BA6*VLOOKUP('FPL Population'!$A6,'FPL Shares'!$A:$D,4,FALSE)*1000</f>
        <v>14425.195486448547</v>
      </c>
      <c r="BB6" s="16">
        <f>'FPL County Pop'!BB6*VLOOKUP('FPL Population'!$A6,'FPL Shares'!$A:$D,4,FALSE)*1000</f>
        <v>14612.651905841703</v>
      </c>
      <c r="BC6" s="16">
        <f>'FPL County Pop'!BC6*VLOOKUP('FPL Population'!$A6,'FPL Shares'!$A:$D,4,FALSE)*1000</f>
        <v>14816.928333873231</v>
      </c>
      <c r="BD6" s="16">
        <f>'FPL County Pop'!BD6*VLOOKUP('FPL Population'!$A6,'FPL Shares'!$A:$D,4,FALSE)*1000</f>
        <v>15016.519522729726</v>
      </c>
      <c r="BE6" s="16">
        <f>'FPL County Pop'!BE6*VLOOKUP('FPL Population'!$A6,'FPL Shares'!$A:$D,4,FALSE)*1000</f>
        <v>15211.519177194688</v>
      </c>
      <c r="BF6" s="16">
        <f>'FPL County Pop'!BF6*VLOOKUP('FPL Population'!$A6,'FPL Shares'!$A:$D,4,FALSE)*1000</f>
        <v>15387.496760609007</v>
      </c>
      <c r="BG6" s="16">
        <f>'FPL County Pop'!BG6*VLOOKUP('FPL Population'!$A6,'FPL Shares'!$A:$D,4,FALSE)*1000</f>
        <v>15555.087765900013</v>
      </c>
      <c r="BH6" s="16">
        <f>'FPL County Pop'!BH6*VLOOKUP('FPL Population'!$A6,'FPL Shares'!$A:$D,4,FALSE)*1000</f>
        <v>15718.508908325235</v>
      </c>
      <c r="BI6" s="16">
        <f>'FPL County Pop'!BI6*VLOOKUP('FPL Population'!$A6,'FPL Shares'!$A:$D,4,FALSE)*1000</f>
        <v>15878.509826152685</v>
      </c>
      <c r="BJ6" s="16">
        <f>'FPL County Pop'!BJ6*VLOOKUP('FPL Population'!$A6,'FPL Shares'!$A:$D,4,FALSE)*1000</f>
        <v>16037.011467444121</v>
      </c>
      <c r="BK6" s="16">
        <f>'FPL County Pop'!BK6*VLOOKUP('FPL Population'!$A6,'FPL Shares'!$A:$D,4,FALSE)*1000</f>
        <v>16194.435503725299</v>
      </c>
      <c r="BL6" s="16">
        <f>'FPL County Pop'!BL6*VLOOKUP('FPL Population'!$A6,'FPL Shares'!$A:$D,4,FALSE)*1000</f>
        <v>16350.875639779722</v>
      </c>
      <c r="BM6" s="16">
        <f>'FPL County Pop'!BM6*VLOOKUP('FPL Population'!$A6,'FPL Shares'!$A:$D,4,FALSE)*1000</f>
        <v>16506.285023215634</v>
      </c>
      <c r="BN6" s="16">
        <f>'FPL County Pop'!BN6*VLOOKUP('FPL Population'!$A6,'FPL Shares'!$A:$D,4,FALSE)*1000</f>
        <v>16660.00772054854</v>
      </c>
      <c r="BO6" s="16">
        <f>'FPL County Pop'!BO6*VLOOKUP('FPL Population'!$A6,'FPL Shares'!$A:$D,4,FALSE)*1000</f>
        <v>16815.604513551454</v>
      </c>
      <c r="BP6" s="16">
        <f>'FPL County Pop'!BP6*VLOOKUP('FPL Population'!$A6,'FPL Shares'!$A:$D,4,FALSE)*1000</f>
        <v>16970.920192203866</v>
      </c>
      <c r="BQ6" s="16">
        <f>'FPL County Pop'!BQ6*VLOOKUP('FPL Population'!$A6,'FPL Shares'!$A:$D,4,FALSE)*1000</f>
        <v>17125.767346938777</v>
      </c>
      <c r="BR6" s="16">
        <f>'FPL County Pop'!BR6*VLOOKUP('FPL Population'!$A6,'FPL Shares'!$A:$D,4,FALSE)*1000</f>
        <v>17281.457844725192</v>
      </c>
      <c r="BS6" s="16">
        <f>'FPL County Pop'!BS6*VLOOKUP('FPL Population'!$A6,'FPL Shares'!$A:$D,4,FALSE)*1000</f>
        <v>17436.726670985856</v>
      </c>
    </row>
    <row r="7" spans="1:71" x14ac:dyDescent="0.3">
      <c r="A7" t="s">
        <v>207</v>
      </c>
      <c r="B7" s="16">
        <f>'FPL County Pop'!B7*VLOOKUP('FPL Population'!$A7,'FPL Shares'!$A:$D,4,FALSE)*1000</f>
        <v>5807.8871116986111</v>
      </c>
      <c r="C7" s="16">
        <f>'FPL County Pop'!C7*VLOOKUP('FPL Population'!$A7,'FPL Shares'!$A:$D,4,FALSE)*1000</f>
        <v>5940.3095836087241</v>
      </c>
      <c r="D7" s="16">
        <f>'FPL County Pop'!D7*VLOOKUP('FPL Population'!$A7,'FPL Shares'!$A:$D,4,FALSE)*1000</f>
        <v>6181.4165234633174</v>
      </c>
      <c r="E7" s="16">
        <f>'FPL County Pop'!E7*VLOOKUP('FPL Population'!$A7,'FPL Shares'!$A:$D,4,FALSE)*1000</f>
        <v>6343.3184401850631</v>
      </c>
      <c r="F7" s="16">
        <f>'FPL County Pop'!F7*VLOOKUP('FPL Population'!$A7,'FPL Shares'!$A:$D,4,FALSE)*1000</f>
        <v>6469.0257766027762</v>
      </c>
      <c r="G7" s="16">
        <f>'FPL County Pop'!G7*VLOOKUP('FPL Population'!$A7,'FPL Shares'!$A:$D,4,FALSE)*1000</f>
        <v>6772.2812954395249</v>
      </c>
      <c r="H7" s="16">
        <f>'FPL County Pop'!H7*VLOOKUP('FPL Population'!$A7,'FPL Shares'!$A:$D,4,FALSE)*1000</f>
        <v>6869.4493060145405</v>
      </c>
      <c r="I7" s="16">
        <f>'FPL County Pop'!I7*VLOOKUP('FPL Population'!$A7,'FPL Shares'!$A:$D,4,FALSE)*1000</f>
        <v>7115.4918704560469</v>
      </c>
      <c r="J7" s="16">
        <f>'FPL County Pop'!J7*VLOOKUP('FPL Population'!$A7,'FPL Shares'!$A:$D,4,FALSE)*1000</f>
        <v>7622.5853271645738</v>
      </c>
      <c r="K7" s="16">
        <f>'FPL County Pop'!K7*VLOOKUP('FPL Population'!$A7,'FPL Shares'!$A:$D,4,FALSE)*1000</f>
        <v>7564.3986781229341</v>
      </c>
      <c r="L7" s="16">
        <f>'FPL County Pop'!L7*VLOOKUP('FPL Population'!$A7,'FPL Shares'!$A:$D,4,FALSE)*1000</f>
        <v>7615.6687376074024</v>
      </c>
      <c r="M7" s="16">
        <f>'FPL County Pop'!M7*VLOOKUP('FPL Population'!$A7,'FPL Shares'!$A:$D,4,FALSE)*1000</f>
        <v>7530.9908790482486</v>
      </c>
      <c r="N7" s="16">
        <f>'FPL County Pop'!N7*VLOOKUP('FPL Population'!$A7,'FPL Shares'!$A:$D,4,FALSE)*1000</f>
        <v>7547.6108393919358</v>
      </c>
      <c r="O7" s="16">
        <f>'FPL County Pop'!O7*VLOOKUP('FPL Population'!$A7,'FPL Shares'!$A:$D,4,FALSE)*1000</f>
        <v>7534.9192333113024</v>
      </c>
      <c r="P7" s="16">
        <f>'FPL County Pop'!P7*VLOOKUP('FPL Population'!$A7,'FPL Shares'!$A:$D,4,FALSE)*1000</f>
        <v>7566.2117647058831</v>
      </c>
      <c r="Q7" s="16">
        <f>'FPL County Pop'!Q7*VLOOKUP('FPL Population'!$A7,'FPL Shares'!$A:$D,4,FALSE)*1000</f>
        <v>7617.7168539325839</v>
      </c>
      <c r="R7" s="16">
        <f>'FPL County Pop'!R7*VLOOKUP('FPL Population'!$A7,'FPL Shares'!$A:$D,4,FALSE)*1000</f>
        <v>7818.801586252478</v>
      </c>
      <c r="S7" s="16">
        <f>'FPL County Pop'!S7*VLOOKUP('FPL Population'!$A7,'FPL Shares'!$A:$D,4,FALSE)*1000</f>
        <v>7949.7467283542628</v>
      </c>
      <c r="T7" s="16">
        <f>'FPL County Pop'!T7*VLOOKUP('FPL Population'!$A7,'FPL Shares'!$A:$D,4,FALSE)*1000</f>
        <v>7991.9513549239928</v>
      </c>
      <c r="U7" s="16">
        <f>'FPL County Pop'!U7*VLOOKUP('FPL Population'!$A7,'FPL Shares'!$A:$D,4,FALSE)*1000</f>
        <v>8261.8998017184404</v>
      </c>
      <c r="V7" s="16">
        <f>'FPL County Pop'!V7*VLOOKUP('FPL Population'!$A7,'FPL Shares'!$A:$D,4,FALSE)*1000</f>
        <v>8256.9641771315255</v>
      </c>
      <c r="W7" s="16">
        <f>'FPL County Pop'!W7*VLOOKUP('FPL Population'!$A7,'FPL Shares'!$A:$D,4,FALSE)*1000</f>
        <v>8422.4586913417043</v>
      </c>
      <c r="X7" s="16">
        <f>'FPL County Pop'!X7*VLOOKUP('FPL Population'!$A7,'FPL Shares'!$A:$D,4,FALSE)*1000</f>
        <v>8587.55029742234</v>
      </c>
      <c r="Y7" s="16">
        <f>'FPL County Pop'!Y7*VLOOKUP('FPL Population'!$A7,'FPL Shares'!$A:$D,4,FALSE)*1000</f>
        <v>8705.5688037012569</v>
      </c>
      <c r="Z7" s="16">
        <f>'FPL County Pop'!Z7*VLOOKUP('FPL Population'!$A7,'FPL Shares'!$A:$D,4,FALSE)*1000</f>
        <v>8702.009781890285</v>
      </c>
      <c r="AA7" s="16">
        <f>'FPL County Pop'!AA7*VLOOKUP('FPL Population'!$A7,'FPL Shares'!$A:$D,4,FALSE)*1000</f>
        <v>8756.6374091209509</v>
      </c>
      <c r="AB7" s="16">
        <f>'FPL County Pop'!AB7*VLOOKUP('FPL Population'!$A7,'FPL Shares'!$A:$D,4,FALSE)*1000</f>
        <v>8767.515928618639</v>
      </c>
      <c r="AC7" s="16">
        <f>'FPL County Pop'!AC7*VLOOKUP('FPL Population'!$A7,'FPL Shares'!$A:$D,4,FALSE)*1000</f>
        <v>8847.1910112359546</v>
      </c>
      <c r="AD7" s="16">
        <f>'FPL County Pop'!AD7*VLOOKUP('FPL Population'!$A7,'FPL Shares'!$A:$D,4,FALSE)*1000</f>
        <v>9097.3969596827483</v>
      </c>
      <c r="AE7" s="16">
        <f>'FPL County Pop'!AE7*VLOOKUP('FPL Population'!$A7,'FPL Shares'!$A:$D,4,FALSE)*1000</f>
        <v>9318.6942498347653</v>
      </c>
      <c r="AF7" s="16">
        <f>'FPL County Pop'!AF7*VLOOKUP('FPL Population'!$A7,'FPL Shares'!$A:$D,4,FALSE)*1000</f>
        <v>9450.6466622604112</v>
      </c>
      <c r="AG7" s="16">
        <f>'FPL County Pop'!AG7*VLOOKUP('FPL Population'!$A7,'FPL Shares'!$A:$D,4,FALSE)*1000</f>
        <v>9579.5772637144746</v>
      </c>
      <c r="AH7" s="16">
        <f>'FPL County Pop'!AH7*VLOOKUP('FPL Population'!$A7,'FPL Shares'!$A:$D,4,FALSE)*1000</f>
        <v>9691.014937210839</v>
      </c>
      <c r="AI7" s="16">
        <f>'FPL County Pop'!AI7*VLOOKUP('FPL Population'!$A7,'FPL Shares'!$A:$D,4,FALSE)*1000</f>
        <v>9718.8155981493728</v>
      </c>
      <c r="AJ7" s="16">
        <f>'FPL County Pop'!AJ7*VLOOKUP('FPL Population'!$A7,'FPL Shares'!$A:$D,4,FALSE)*1000</f>
        <v>9733.0516853932586</v>
      </c>
      <c r="AK7" s="16">
        <f>'FPL County Pop'!AK7*VLOOKUP('FPL Population'!$A7,'FPL Shares'!$A:$D,4,FALSE)*1000</f>
        <v>9582.86768010575</v>
      </c>
      <c r="AL7" s="16">
        <f>'FPL County Pop'!AL7*VLOOKUP('FPL Population'!$A7,'FPL Shares'!$A:$D,4,FALSE)*1000</f>
        <v>9555.2348975545265</v>
      </c>
      <c r="AM7" s="16">
        <f>'FPL County Pop'!AM7*VLOOKUP('FPL Population'!$A7,'FPL Shares'!$A:$D,4,FALSE)*1000</f>
        <v>9109.6520819563775</v>
      </c>
      <c r="AN7" s="16">
        <f>'FPL County Pop'!AN7*VLOOKUP('FPL Population'!$A7,'FPL Shares'!$A:$D,4,FALSE)*1000</f>
        <v>9037.6994051553211</v>
      </c>
      <c r="AO7" s="20">
        <f>'FPL County Pop'!AO7*VLOOKUP('FPL Population'!$A7,'FPL Shares'!$A:$D,4,FALSE)*1000</f>
        <v>8972.2939854593515</v>
      </c>
      <c r="AP7" s="16">
        <f>'FPL County Pop'!AP7*VLOOKUP('FPL Population'!$A7,'FPL Shares'!$A:$D,4,FALSE)*1000</f>
        <v>8933.3461996034366</v>
      </c>
      <c r="AQ7" s="16">
        <f>'FPL County Pop'!AQ7*VLOOKUP('FPL Population'!$A7,'FPL Shares'!$A:$D,4,FALSE)*1000</f>
        <v>8960.005287508262</v>
      </c>
      <c r="AR7" s="16">
        <f>'FPL County Pop'!AR7*VLOOKUP('FPL Population'!$A7,'FPL Shares'!$A:$D,4,FALSE)*1000</f>
        <v>9016.8824851288828</v>
      </c>
      <c r="AS7" s="16">
        <f>'FPL County Pop'!AS7*VLOOKUP('FPL Population'!$A7,'FPL Shares'!$A:$D,4,FALSE)*1000</f>
        <v>9085.9812293456707</v>
      </c>
      <c r="AT7" s="16">
        <f>'FPL County Pop'!AT7*VLOOKUP('FPL Population'!$A7,'FPL Shares'!$A:$D,4,FALSE)*1000</f>
        <v>9164.9847984137486</v>
      </c>
      <c r="AU7" s="16">
        <f>'FPL County Pop'!AU7*VLOOKUP('FPL Population'!$A7,'FPL Shares'!$A:$D,4,FALSE)*1000</f>
        <v>9263.7308658294787</v>
      </c>
      <c r="AV7" s="16">
        <f>'FPL County Pop'!AV7*VLOOKUP('FPL Population'!$A7,'FPL Shares'!$A:$D,4,FALSE)*1000</f>
        <v>9383.7639127561142</v>
      </c>
      <c r="AW7" s="16">
        <f>'FPL County Pop'!AW7*VLOOKUP('FPL Population'!$A7,'FPL Shares'!$A:$D,4,FALSE)*1000</f>
        <v>9512.5937871777915</v>
      </c>
      <c r="AX7" s="16">
        <f>'FPL County Pop'!AX7*VLOOKUP('FPL Population'!$A7,'FPL Shares'!$A:$D,4,FALSE)*1000</f>
        <v>9650.5226701916708</v>
      </c>
      <c r="AY7" s="16">
        <f>'FPL County Pop'!AY7*VLOOKUP('FPL Population'!$A7,'FPL Shares'!$A:$D,4,FALSE)*1000</f>
        <v>9789.7945803040311</v>
      </c>
      <c r="AZ7" s="16">
        <f>'FPL County Pop'!AZ7*VLOOKUP('FPL Population'!$A7,'FPL Shares'!$A:$D,4,FALSE)*1000</f>
        <v>9925.9439524124246</v>
      </c>
      <c r="BA7" s="16">
        <f>'FPL County Pop'!BA7*VLOOKUP('FPL Population'!$A7,'FPL Shares'!$A:$D,4,FALSE)*1000</f>
        <v>10059.978056840715</v>
      </c>
      <c r="BB7" s="16">
        <f>'FPL County Pop'!BB7*VLOOKUP('FPL Population'!$A7,'FPL Shares'!$A:$D,4,FALSE)*1000</f>
        <v>10193.374223397224</v>
      </c>
      <c r="BC7" s="16">
        <f>'FPL County Pop'!BC7*VLOOKUP('FPL Population'!$A7,'FPL Shares'!$A:$D,4,FALSE)*1000</f>
        <v>10338.723331130206</v>
      </c>
      <c r="BD7" s="16">
        <f>'FPL County Pop'!BD7*VLOOKUP('FPL Population'!$A7,'FPL Shares'!$A:$D,4,FALSE)*1000</f>
        <v>10482.024322538004</v>
      </c>
      <c r="BE7" s="16">
        <f>'FPL County Pop'!BE7*VLOOKUP('FPL Population'!$A7,'FPL Shares'!$A:$D,4,FALSE)*1000</f>
        <v>10618.576602775942</v>
      </c>
      <c r="BF7" s="16">
        <f>'FPL County Pop'!BF7*VLOOKUP('FPL Population'!$A7,'FPL Shares'!$A:$D,4,FALSE)*1000</f>
        <v>10735.587838730999</v>
      </c>
      <c r="BG7" s="16">
        <f>'FPL County Pop'!BG7*VLOOKUP('FPL Population'!$A7,'FPL Shares'!$A:$D,4,FALSE)*1000</f>
        <v>10847.32769332452</v>
      </c>
      <c r="BH7" s="16">
        <f>'FPL County Pop'!BH7*VLOOKUP('FPL Population'!$A7,'FPL Shares'!$A:$D,4,FALSE)*1000</f>
        <v>10950.975809649703</v>
      </c>
      <c r="BI7" s="16">
        <f>'FPL County Pop'!BI7*VLOOKUP('FPL Population'!$A7,'FPL Shares'!$A:$D,4,FALSE)*1000</f>
        <v>11054.556774619961</v>
      </c>
      <c r="BJ7" s="16">
        <f>'FPL County Pop'!BJ7*VLOOKUP('FPL Population'!$A7,'FPL Shares'!$A:$D,4,FALSE)*1000</f>
        <v>11153.705750165234</v>
      </c>
      <c r="BK7" s="16">
        <f>'FPL County Pop'!BK7*VLOOKUP('FPL Population'!$A7,'FPL Shares'!$A:$D,4,FALSE)*1000</f>
        <v>11253.929147389292</v>
      </c>
      <c r="BL7" s="16">
        <f>'FPL County Pop'!BL7*VLOOKUP('FPL Population'!$A7,'FPL Shares'!$A:$D,4,FALSE)*1000</f>
        <v>11354.723331130206</v>
      </c>
      <c r="BM7" s="16">
        <f>'FPL County Pop'!BM7*VLOOKUP('FPL Population'!$A7,'FPL Shares'!$A:$D,4,FALSE)*1000</f>
        <v>11451.52200925314</v>
      </c>
      <c r="BN7" s="16">
        <f>'FPL County Pop'!BN7*VLOOKUP('FPL Population'!$A7,'FPL Shares'!$A:$D,4,FALSE)*1000</f>
        <v>11546.641903502972</v>
      </c>
      <c r="BO7" s="16">
        <f>'FPL County Pop'!BO7*VLOOKUP('FPL Population'!$A7,'FPL Shares'!$A:$D,4,FALSE)*1000</f>
        <v>11638.26992729676</v>
      </c>
      <c r="BP7" s="16">
        <f>'FPL County Pop'!BP7*VLOOKUP('FPL Population'!$A7,'FPL Shares'!$A:$D,4,FALSE)*1000</f>
        <v>11730.871645736946</v>
      </c>
      <c r="BQ7" s="16">
        <f>'FPL County Pop'!BQ7*VLOOKUP('FPL Population'!$A7,'FPL Shares'!$A:$D,4,FALSE)*1000</f>
        <v>11823.372637144746</v>
      </c>
      <c r="BR7" s="16">
        <f>'FPL County Pop'!BR7*VLOOKUP('FPL Population'!$A7,'FPL Shares'!$A:$D,4,FALSE)*1000</f>
        <v>11904.088565763384</v>
      </c>
      <c r="BS7" s="16">
        <f>'FPL County Pop'!BS7*VLOOKUP('FPL Population'!$A7,'FPL Shares'!$A:$D,4,FALSE)*1000</f>
        <v>11983.125710508924</v>
      </c>
    </row>
    <row r="8" spans="1:71" x14ac:dyDescent="0.3">
      <c r="A8" t="s">
        <v>208</v>
      </c>
      <c r="B8" s="16">
        <f>'FPL County Pop'!B8*VLOOKUP('FPL Population'!$A8,'FPL Shares'!$A:$D,4,FALSE)*1000</f>
        <v>240939.54215196421</v>
      </c>
      <c r="C8" s="16">
        <f>'FPL County Pop'!C8*VLOOKUP('FPL Population'!$A8,'FPL Shares'!$A:$D,4,FALSE)*1000</f>
        <v>240899.34805044366</v>
      </c>
      <c r="D8" s="16">
        <f>'FPL County Pop'!D8*VLOOKUP('FPL Population'!$A8,'FPL Shares'!$A:$D,4,FALSE)*1000</f>
        <v>243157.8166204601</v>
      </c>
      <c r="E8" s="16">
        <f>'FPL County Pop'!E8*VLOOKUP('FPL Population'!$A8,'FPL Shares'!$A:$D,4,FALSE)*1000</f>
        <v>252623.62751388125</v>
      </c>
      <c r="F8" s="16">
        <f>'FPL County Pop'!F8*VLOOKUP('FPL Population'!$A8,'FPL Shares'!$A:$D,4,FALSE)*1000</f>
        <v>264586.57195326313</v>
      </c>
      <c r="G8" s="16">
        <f>'FPL County Pop'!G8*VLOOKUP('FPL Population'!$A8,'FPL Shares'!$A:$D,4,FALSE)*1000</f>
        <v>276736.98888108053</v>
      </c>
      <c r="H8" s="16">
        <f>'FPL County Pop'!H8*VLOOKUP('FPL Population'!$A8,'FPL Shares'!$A:$D,4,FALSE)*1000</f>
        <v>287720.07711423957</v>
      </c>
      <c r="I8" s="16">
        <f>'FPL County Pop'!I8*VLOOKUP('FPL Population'!$A8,'FPL Shares'!$A:$D,4,FALSE)*1000</f>
        <v>300261.73662725592</v>
      </c>
      <c r="J8" s="16">
        <f>'FPL County Pop'!J8*VLOOKUP('FPL Population'!$A8,'FPL Shares'!$A:$D,4,FALSE)*1000</f>
        <v>311656.46445235575</v>
      </c>
      <c r="K8" s="16">
        <f>'FPL County Pop'!K8*VLOOKUP('FPL Population'!$A8,'FPL Shares'!$A:$D,4,FALSE)*1000</f>
        <v>324568.86955850211</v>
      </c>
      <c r="L8" s="16">
        <f>'FPL County Pop'!L8*VLOOKUP('FPL Population'!$A8,'FPL Shares'!$A:$D,4,FALSE)*1000</f>
        <v>338277.05788355949</v>
      </c>
      <c r="M8" s="16">
        <f>'FPL County Pop'!M8*VLOOKUP('FPL Population'!$A8,'FPL Shares'!$A:$D,4,FALSE)*1000</f>
        <v>350303.39302036434</v>
      </c>
      <c r="N8" s="16">
        <f>'FPL County Pop'!N8*VLOOKUP('FPL Population'!$A8,'FPL Shares'!$A:$D,4,FALSE)*1000</f>
        <v>361137.60310137382</v>
      </c>
      <c r="O8" s="16">
        <f>'FPL County Pop'!O8*VLOOKUP('FPL Population'!$A8,'FPL Shares'!$A:$D,4,FALSE)*1000</f>
        <v>373141.44153956644</v>
      </c>
      <c r="P8" s="16">
        <f>'FPL County Pop'!P8*VLOOKUP('FPL Population'!$A8,'FPL Shares'!$A:$D,4,FALSE)*1000</f>
        <v>387057.09941849241</v>
      </c>
      <c r="Q8" s="16">
        <f>'FPL County Pop'!Q8*VLOOKUP('FPL Population'!$A8,'FPL Shares'!$A:$D,4,FALSE)*1000</f>
        <v>404258.97504536994</v>
      </c>
      <c r="R8" s="16">
        <f>'FPL County Pop'!R8*VLOOKUP('FPL Population'!$A8,'FPL Shares'!$A:$D,4,FALSE)*1000</f>
        <v>416554.27071225026</v>
      </c>
      <c r="S8" s="16">
        <f>'FPL County Pop'!S8*VLOOKUP('FPL Population'!$A8,'FPL Shares'!$A:$D,4,FALSE)*1000</f>
        <v>426883.95483238215</v>
      </c>
      <c r="T8" s="16">
        <f>'FPL County Pop'!T8*VLOOKUP('FPL Population'!$A8,'FPL Shares'!$A:$D,4,FALSE)*1000</f>
        <v>437017.56772594235</v>
      </c>
      <c r="U8" s="16">
        <f>'FPL County Pop'!U8*VLOOKUP('FPL Population'!$A8,'FPL Shares'!$A:$D,4,FALSE)*1000</f>
        <v>444955.80279092753</v>
      </c>
      <c r="V8" s="16">
        <f>'FPL County Pop'!V8*VLOOKUP('FPL Population'!$A8,'FPL Shares'!$A:$D,4,FALSE)*1000</f>
        <v>451641.82161849085</v>
      </c>
      <c r="W8" s="16">
        <f>'FPL County Pop'!W8*VLOOKUP('FPL Population'!$A8,'FPL Shares'!$A:$D,4,FALSE)*1000</f>
        <v>456605.49320029962</v>
      </c>
      <c r="X8" s="16">
        <f>'FPL County Pop'!X8*VLOOKUP('FPL Population'!$A8,'FPL Shares'!$A:$D,4,FALSE)*1000</f>
        <v>462354.14958568552</v>
      </c>
      <c r="Y8" s="16">
        <f>'FPL County Pop'!Y8*VLOOKUP('FPL Population'!$A8,'FPL Shares'!$A:$D,4,FALSE)*1000</f>
        <v>468018.51834027073</v>
      </c>
      <c r="Z8" s="16">
        <f>'FPL County Pop'!Z8*VLOOKUP('FPL Population'!$A8,'FPL Shares'!$A:$D,4,FALSE)*1000</f>
        <v>472823.41322254058</v>
      </c>
      <c r="AA8" s="16">
        <f>'FPL County Pop'!AA8*VLOOKUP('FPL Population'!$A8,'FPL Shares'!$A:$D,4,FALSE)*1000</f>
        <v>478973.51069649623</v>
      </c>
      <c r="AB8" s="16">
        <f>'FPL County Pop'!AB8*VLOOKUP('FPL Population'!$A8,'FPL Shares'!$A:$D,4,FALSE)*1000</f>
        <v>487491.06074707891</v>
      </c>
      <c r="AC8" s="16">
        <f>'FPL County Pop'!AC8*VLOOKUP('FPL Population'!$A8,'FPL Shares'!$A:$D,4,FALSE)*1000</f>
        <v>496542.33247407153</v>
      </c>
      <c r="AD8" s="16">
        <f>'FPL County Pop'!AD8*VLOOKUP('FPL Population'!$A8,'FPL Shares'!$A:$D,4,FALSE)*1000</f>
        <v>506765.23226479063</v>
      </c>
      <c r="AE8" s="16">
        <f>'FPL County Pop'!AE8*VLOOKUP('FPL Population'!$A8,'FPL Shares'!$A:$D,4,FALSE)*1000</f>
        <v>519852.01178151387</v>
      </c>
      <c r="AF8" s="16">
        <f>'FPL County Pop'!AF8*VLOOKUP('FPL Population'!$A8,'FPL Shares'!$A:$D,4,FALSE)*1000</f>
        <v>530094.30872570293</v>
      </c>
      <c r="AG8" s="16">
        <f>'FPL County Pop'!AG8*VLOOKUP('FPL Population'!$A8,'FPL Shares'!$A:$D,4,FALSE)*1000</f>
        <v>535583.80314307567</v>
      </c>
      <c r="AH8" s="16">
        <f>'FPL County Pop'!AH8*VLOOKUP('FPL Population'!$A8,'FPL Shares'!$A:$D,4,FALSE)*1000</f>
        <v>539848.27733201534</v>
      </c>
      <c r="AI8" s="16">
        <f>'FPL County Pop'!AI8*VLOOKUP('FPL Population'!$A8,'FPL Shares'!$A:$D,4,FALSE)*1000</f>
        <v>542079.54989304265</v>
      </c>
      <c r="AJ8" s="16">
        <f>'FPL County Pop'!AJ8*VLOOKUP('FPL Population'!$A8,'FPL Shares'!$A:$D,4,FALSE)*1000</f>
        <v>542386.404862114</v>
      </c>
      <c r="AK8" s="16">
        <f>'FPL County Pop'!AK8*VLOOKUP('FPL Population'!$A8,'FPL Shares'!$A:$D,4,FALSE)*1000</f>
        <v>543979.47107984335</v>
      </c>
      <c r="AL8" s="16">
        <f>'FPL County Pop'!AL8*VLOOKUP('FPL Population'!$A8,'FPL Shares'!$A:$D,4,FALSE)*1000</f>
        <v>544938.43035268865</v>
      </c>
      <c r="AM8" s="16">
        <f>'FPL County Pop'!AM8*VLOOKUP('FPL Population'!$A8,'FPL Shares'!$A:$D,4,FALSE)*1000</f>
        <v>548086.36839317007</v>
      </c>
      <c r="AN8" s="16">
        <f>'FPL County Pop'!AN8*VLOOKUP('FPL Population'!$A8,'FPL Shares'!$A:$D,4,FALSE)*1000</f>
        <v>552135.4741873953</v>
      </c>
      <c r="AO8" s="20">
        <f>'FPL County Pop'!AO8*VLOOKUP('FPL Population'!$A8,'FPL Shares'!$A:$D,4,FALSE)*1000</f>
        <v>557515.48467152158</v>
      </c>
      <c r="AP8" s="16">
        <f>'FPL County Pop'!AP8*VLOOKUP('FPL Population'!$A8,'FPL Shares'!$A:$D,4,FALSE)*1000</f>
        <v>563750.86962954956</v>
      </c>
      <c r="AQ8" s="16">
        <f>'FPL County Pop'!AQ8*VLOOKUP('FPL Population'!$A8,'FPL Shares'!$A:$D,4,FALSE)*1000</f>
        <v>570290.20998216094</v>
      </c>
      <c r="AR8" s="16">
        <f>'FPL County Pop'!AR8*VLOOKUP('FPL Population'!$A8,'FPL Shares'!$A:$D,4,FALSE)*1000</f>
        <v>577108.60938289145</v>
      </c>
      <c r="AS8" s="16">
        <f>'FPL County Pop'!AS8*VLOOKUP('FPL Population'!$A8,'FPL Shares'!$A:$D,4,FALSE)*1000</f>
        <v>584564.61521495704</v>
      </c>
      <c r="AT8" s="16">
        <f>'FPL County Pop'!AT8*VLOOKUP('FPL Population'!$A8,'FPL Shares'!$A:$D,4,FALSE)*1000</f>
        <v>592545.44402931468</v>
      </c>
      <c r="AU8" s="16">
        <f>'FPL County Pop'!AU8*VLOOKUP('FPL Population'!$A8,'FPL Shares'!$A:$D,4,FALSE)*1000</f>
        <v>600954.01007328695</v>
      </c>
      <c r="AV8" s="16">
        <f>'FPL County Pop'!AV8*VLOOKUP('FPL Population'!$A8,'FPL Shares'!$A:$D,4,FALSE)*1000</f>
        <v>609485.15812836413</v>
      </c>
      <c r="AW8" s="16">
        <f>'FPL County Pop'!AW8*VLOOKUP('FPL Population'!$A8,'FPL Shares'!$A:$D,4,FALSE)*1000</f>
        <v>618086.5958684386</v>
      </c>
      <c r="AX8" s="16">
        <f>'FPL County Pop'!AX8*VLOOKUP('FPL Population'!$A8,'FPL Shares'!$A:$D,4,FALSE)*1000</f>
        <v>626791.51842212968</v>
      </c>
      <c r="AY8" s="16">
        <f>'FPL County Pop'!AY8*VLOOKUP('FPL Population'!$A8,'FPL Shares'!$A:$D,4,FALSE)*1000</f>
        <v>635447.74812149117</v>
      </c>
      <c r="AZ8" s="16">
        <f>'FPL County Pop'!AZ8*VLOOKUP('FPL Population'!$A8,'FPL Shares'!$A:$D,4,FALSE)*1000</f>
        <v>644034.48801847233</v>
      </c>
      <c r="BA8" s="16">
        <f>'FPL County Pop'!BA8*VLOOKUP('FPL Population'!$A8,'FPL Shares'!$A:$D,4,FALSE)*1000</f>
        <v>652863.59234850295</v>
      </c>
      <c r="BB8" s="16">
        <f>'FPL County Pop'!BB8*VLOOKUP('FPL Population'!$A8,'FPL Shares'!$A:$D,4,FALSE)*1000</f>
        <v>661710.69403742347</v>
      </c>
      <c r="BC8" s="16">
        <f>'FPL County Pop'!BC8*VLOOKUP('FPL Population'!$A8,'FPL Shares'!$A:$D,4,FALSE)*1000</f>
        <v>670736.46950598876</v>
      </c>
      <c r="BD8" s="16">
        <f>'FPL County Pop'!BD8*VLOOKUP('FPL Population'!$A8,'FPL Shares'!$A:$D,4,FALSE)*1000</f>
        <v>679677.85735842644</v>
      </c>
      <c r="BE8" s="16">
        <f>'FPL County Pop'!BE8*VLOOKUP('FPL Population'!$A8,'FPL Shares'!$A:$D,4,FALSE)*1000</f>
        <v>688801.41847695981</v>
      </c>
      <c r="BF8" s="16">
        <f>'FPL County Pop'!BF8*VLOOKUP('FPL Population'!$A8,'FPL Shares'!$A:$D,4,FALSE)*1000</f>
        <v>698574.98420739663</v>
      </c>
      <c r="BG8" s="16">
        <f>'FPL County Pop'!BG8*VLOOKUP('FPL Population'!$A8,'FPL Shares'!$A:$D,4,FALSE)*1000</f>
        <v>708145.37975303305</v>
      </c>
      <c r="BH8" s="16">
        <f>'FPL County Pop'!BH8*VLOOKUP('FPL Population'!$A8,'FPL Shares'!$A:$D,4,FALSE)*1000</f>
        <v>717499.30706535582</v>
      </c>
      <c r="BI8" s="16">
        <f>'FPL County Pop'!BI8*VLOOKUP('FPL Population'!$A8,'FPL Shares'!$A:$D,4,FALSE)*1000</f>
        <v>726628.16740622895</v>
      </c>
      <c r="BJ8" s="16">
        <f>'FPL County Pop'!BJ8*VLOOKUP('FPL Population'!$A8,'FPL Shares'!$A:$D,4,FALSE)*1000</f>
        <v>735534.36042350426</v>
      </c>
      <c r="BK8" s="16">
        <f>'FPL County Pop'!BK8*VLOOKUP('FPL Population'!$A8,'FPL Shares'!$A:$D,4,FALSE)*1000</f>
        <v>744305.77321976039</v>
      </c>
      <c r="BL8" s="16">
        <f>'FPL County Pop'!BL8*VLOOKUP('FPL Population'!$A8,'FPL Shares'!$A:$D,4,FALSE)*1000</f>
        <v>752948.4049146272</v>
      </c>
      <c r="BM8" s="16">
        <f>'FPL County Pop'!BM8*VLOOKUP('FPL Population'!$A8,'FPL Shares'!$A:$D,4,FALSE)*1000</f>
        <v>761451.45709277096</v>
      </c>
      <c r="BN8" s="16">
        <f>'FPL County Pop'!BN8*VLOOKUP('FPL Population'!$A8,'FPL Shares'!$A:$D,4,FALSE)*1000</f>
        <v>769903.71672471438</v>
      </c>
      <c r="BO8" s="16">
        <f>'FPL County Pop'!BO8*VLOOKUP('FPL Population'!$A8,'FPL Shares'!$A:$D,4,FALSE)*1000</f>
        <v>778309.68315018027</v>
      </c>
      <c r="BP8" s="16">
        <f>'FPL County Pop'!BP8*VLOOKUP('FPL Population'!$A8,'FPL Shares'!$A:$D,4,FALSE)*1000</f>
        <v>786500.9810782217</v>
      </c>
      <c r="BQ8" s="16">
        <f>'FPL County Pop'!BQ8*VLOOKUP('FPL Population'!$A8,'FPL Shares'!$A:$D,4,FALSE)*1000</f>
        <v>794943.74210408446</v>
      </c>
      <c r="BR8" s="16">
        <f>'FPL County Pop'!BR8*VLOOKUP('FPL Population'!$A8,'FPL Shares'!$A:$D,4,FALSE)*1000</f>
        <v>802730.29942775948</v>
      </c>
      <c r="BS8" s="16">
        <f>'FPL County Pop'!BS8*VLOOKUP('FPL Population'!$A8,'FPL Shares'!$A:$D,4,FALSE)*1000</f>
        <v>810456.86555513507</v>
      </c>
    </row>
    <row r="9" spans="1:71" x14ac:dyDescent="0.3">
      <c r="A9" t="s">
        <v>209</v>
      </c>
      <c r="B9" s="16">
        <f>'FPL County Pop'!B9*VLOOKUP('FPL Population'!$A9,'FPL Shares'!$A:$D,4,FALSE)*1000</f>
        <v>870306.2</v>
      </c>
      <c r="C9" s="16">
        <f>'FPL County Pop'!C9*VLOOKUP('FPL Population'!$A9,'FPL Shares'!$A:$D,4,FALSE)*1000</f>
        <v>887853.20000000007</v>
      </c>
      <c r="D9" s="16">
        <f>'FPL County Pop'!D9*VLOOKUP('FPL Population'!$A9,'FPL Shares'!$A:$D,4,FALSE)*1000</f>
        <v>912241.1</v>
      </c>
      <c r="E9" s="16">
        <f>'FPL County Pop'!E9*VLOOKUP('FPL Population'!$A9,'FPL Shares'!$A:$D,4,FALSE)*1000</f>
        <v>948499.8</v>
      </c>
      <c r="F9" s="16">
        <f>'FPL County Pop'!F9*VLOOKUP('FPL Population'!$A9,'FPL Shares'!$A:$D,4,FALSE)*1000</f>
        <v>991026.5</v>
      </c>
      <c r="G9" s="16">
        <f>'FPL County Pop'!G9*VLOOKUP('FPL Population'!$A9,'FPL Shares'!$A:$D,4,FALSE)*1000</f>
        <v>1028972.1</v>
      </c>
      <c r="H9" s="16">
        <f>'FPL County Pop'!H9*VLOOKUP('FPL Population'!$A9,'FPL Shares'!$A:$D,4,FALSE)*1000</f>
        <v>1057459.3</v>
      </c>
      <c r="I9" s="16">
        <f>'FPL County Pop'!I9*VLOOKUP('FPL Population'!$A9,'FPL Shares'!$A:$D,4,FALSE)*1000</f>
        <v>1078800.2</v>
      </c>
      <c r="J9" s="16">
        <f>'FPL County Pop'!J9*VLOOKUP('FPL Population'!$A9,'FPL Shares'!$A:$D,4,FALSE)*1000</f>
        <v>1096838.4000000001</v>
      </c>
      <c r="K9" s="16">
        <f>'FPL County Pop'!K9*VLOOKUP('FPL Population'!$A9,'FPL Shares'!$A:$D,4,FALSE)*1000</f>
        <v>1113946.4000000001</v>
      </c>
      <c r="L9" s="16">
        <f>'FPL County Pop'!L9*VLOOKUP('FPL Population'!$A9,'FPL Shares'!$A:$D,4,FALSE)*1000</f>
        <v>1135519.7</v>
      </c>
      <c r="M9" s="16">
        <f>'FPL County Pop'!M9*VLOOKUP('FPL Population'!$A9,'FPL Shares'!$A:$D,4,FALSE)*1000</f>
        <v>1158030.8999999999</v>
      </c>
      <c r="N9" s="16">
        <f>'FPL County Pop'!N9*VLOOKUP('FPL Population'!$A9,'FPL Shares'!$A:$D,4,FALSE)*1000</f>
        <v>1184363.3</v>
      </c>
      <c r="O9" s="16">
        <f>'FPL County Pop'!O9*VLOOKUP('FPL Population'!$A9,'FPL Shares'!$A:$D,4,FALSE)*1000</f>
        <v>1211258.3</v>
      </c>
      <c r="P9" s="16">
        <f>'FPL County Pop'!P9*VLOOKUP('FPL Population'!$A9,'FPL Shares'!$A:$D,4,FALSE)*1000</f>
        <v>1237090.7</v>
      </c>
      <c r="Q9" s="16">
        <f>'FPL County Pop'!Q9*VLOOKUP('FPL Population'!$A9,'FPL Shares'!$A:$D,4,FALSE)*1000</f>
        <v>1267516.3999999999</v>
      </c>
      <c r="R9" s="16">
        <f>'FPL County Pop'!R9*VLOOKUP('FPL Population'!$A9,'FPL Shares'!$A:$D,4,FALSE)*1000</f>
        <v>1299609.4000000001</v>
      </c>
      <c r="S9" s="16">
        <f>'FPL County Pop'!S9*VLOOKUP('FPL Population'!$A9,'FPL Shares'!$A:$D,4,FALSE)*1000</f>
        <v>1332353.3</v>
      </c>
      <c r="T9" s="16">
        <f>'FPL County Pop'!T9*VLOOKUP('FPL Population'!$A9,'FPL Shares'!$A:$D,4,FALSE)*1000</f>
        <v>1377050.4000000001</v>
      </c>
      <c r="U9" s="16">
        <f>'FPL County Pop'!U9*VLOOKUP('FPL Population'!$A9,'FPL Shares'!$A:$D,4,FALSE)*1000</f>
        <v>1416549.7</v>
      </c>
      <c r="V9" s="16">
        <f>'FPL County Pop'!V9*VLOOKUP('FPL Population'!$A9,'FPL Shares'!$A:$D,4,FALSE)*1000</f>
        <v>1451331.7</v>
      </c>
      <c r="W9" s="16">
        <f>'FPL County Pop'!W9*VLOOKUP('FPL Population'!$A9,'FPL Shares'!$A:$D,4,FALSE)*1000</f>
        <v>1486797.4</v>
      </c>
      <c r="X9" s="16">
        <f>'FPL County Pop'!X9*VLOOKUP('FPL Population'!$A9,'FPL Shares'!$A:$D,4,FALSE)*1000</f>
        <v>1526789.6</v>
      </c>
      <c r="Y9" s="16">
        <f>'FPL County Pop'!Y9*VLOOKUP('FPL Population'!$A9,'FPL Shares'!$A:$D,4,FALSE)*1000</f>
        <v>1564482.0999999999</v>
      </c>
      <c r="Z9" s="16">
        <f>'FPL County Pop'!Z9*VLOOKUP('FPL Population'!$A9,'FPL Shares'!$A:$D,4,FALSE)*1000</f>
        <v>1599237.1</v>
      </c>
      <c r="AA9" s="16">
        <f>'FPL County Pop'!AA9*VLOOKUP('FPL Population'!$A9,'FPL Shares'!$A:$D,4,FALSE)*1000</f>
        <v>1634707.2</v>
      </c>
      <c r="AB9" s="16">
        <f>'FPL County Pop'!AB9*VLOOKUP('FPL Population'!$A9,'FPL Shares'!$A:$D,4,FALSE)*1000</f>
        <v>1665894.3999999999</v>
      </c>
      <c r="AC9" s="16">
        <f>'FPL County Pop'!AC9*VLOOKUP('FPL Population'!$A9,'FPL Shares'!$A:$D,4,FALSE)*1000</f>
        <v>1691632.5</v>
      </c>
      <c r="AD9" s="16">
        <f>'FPL County Pop'!AD9*VLOOKUP('FPL Population'!$A9,'FPL Shares'!$A:$D,4,FALSE)*1000</f>
        <v>1709746</v>
      </c>
      <c r="AE9" s="16">
        <f>'FPL County Pop'!AE9*VLOOKUP('FPL Population'!$A9,'FPL Shares'!$A:$D,4,FALSE)*1000</f>
        <v>1728281.6000000001</v>
      </c>
      <c r="AF9" s="16">
        <f>'FPL County Pop'!AF9*VLOOKUP('FPL Population'!$A9,'FPL Shares'!$A:$D,4,FALSE)*1000</f>
        <v>1744086.1</v>
      </c>
      <c r="AG9" s="16">
        <f>'FPL County Pop'!AG9*VLOOKUP('FPL Population'!$A9,'FPL Shares'!$A:$D,4,FALSE)*1000</f>
        <v>1736322</v>
      </c>
      <c r="AH9" s="16">
        <f>'FPL County Pop'!AH9*VLOOKUP('FPL Population'!$A9,'FPL Shares'!$A:$D,4,FALSE)*1000</f>
        <v>1722497.3</v>
      </c>
      <c r="AI9" s="16">
        <f>'FPL County Pop'!AI9*VLOOKUP('FPL Population'!$A9,'FPL Shares'!$A:$D,4,FALSE)*1000</f>
        <v>1725264.5999999999</v>
      </c>
      <c r="AJ9" s="16">
        <f>'FPL County Pop'!AJ9*VLOOKUP('FPL Population'!$A9,'FPL Shares'!$A:$D,4,FALSE)*1000</f>
        <v>1736469.3</v>
      </c>
      <c r="AK9" s="16">
        <f>'FPL County Pop'!AK9*VLOOKUP('FPL Population'!$A9,'FPL Shares'!$A:$D,4,FALSE)*1000</f>
        <v>1758661.1</v>
      </c>
      <c r="AL9" s="16">
        <f>'FPL County Pop'!AL9*VLOOKUP('FPL Population'!$A9,'FPL Shares'!$A:$D,4,FALSE)*1000</f>
        <v>1792049.7</v>
      </c>
      <c r="AM9" s="16">
        <f>'FPL County Pop'!AM9*VLOOKUP('FPL Population'!$A9,'FPL Shares'!$A:$D,4,FALSE)*1000</f>
        <v>1822591</v>
      </c>
      <c r="AN9" s="16">
        <f>'FPL County Pop'!AN9*VLOOKUP('FPL Population'!$A9,'FPL Shares'!$A:$D,4,FALSE)*1000</f>
        <v>1848233</v>
      </c>
      <c r="AO9" s="20">
        <f>'FPL County Pop'!AO9*VLOOKUP('FPL Population'!$A9,'FPL Shares'!$A:$D,4,FALSE)*1000</f>
        <v>1871965</v>
      </c>
      <c r="AP9" s="16">
        <f>'FPL County Pop'!AP9*VLOOKUP('FPL Population'!$A9,'FPL Shares'!$A:$D,4,FALSE)*1000</f>
        <v>1894667.5</v>
      </c>
      <c r="AQ9" s="16">
        <f>'FPL County Pop'!AQ9*VLOOKUP('FPL Population'!$A9,'FPL Shares'!$A:$D,4,FALSE)*1000</f>
        <v>1916583.1</v>
      </c>
      <c r="AR9" s="16">
        <f>'FPL County Pop'!AR9*VLOOKUP('FPL Population'!$A9,'FPL Shares'!$A:$D,4,FALSE)*1000</f>
        <v>1938748.3</v>
      </c>
      <c r="AS9" s="16">
        <f>'FPL County Pop'!AS9*VLOOKUP('FPL Population'!$A9,'FPL Shares'!$A:$D,4,FALSE)*1000</f>
        <v>1962042.2000000002</v>
      </c>
      <c r="AT9" s="16">
        <f>'FPL County Pop'!AT9*VLOOKUP('FPL Population'!$A9,'FPL Shares'!$A:$D,4,FALSE)*1000</f>
        <v>1986257</v>
      </c>
      <c r="AU9" s="16">
        <f>'FPL County Pop'!AU9*VLOOKUP('FPL Population'!$A9,'FPL Shares'!$A:$D,4,FALSE)*1000</f>
        <v>2010276.7</v>
      </c>
      <c r="AV9" s="16">
        <f>'FPL County Pop'!AV9*VLOOKUP('FPL Population'!$A9,'FPL Shares'!$A:$D,4,FALSE)*1000</f>
        <v>2034778</v>
      </c>
      <c r="AW9" s="16">
        <f>'FPL County Pop'!AW9*VLOOKUP('FPL Population'!$A9,'FPL Shares'!$A:$D,4,FALSE)*1000</f>
        <v>2059537.6</v>
      </c>
      <c r="AX9" s="16">
        <f>'FPL County Pop'!AX9*VLOOKUP('FPL Population'!$A9,'FPL Shares'!$A:$D,4,FALSE)*1000</f>
        <v>2083804.9000000001</v>
      </c>
      <c r="AY9" s="16">
        <f>'FPL County Pop'!AY9*VLOOKUP('FPL Population'!$A9,'FPL Shares'!$A:$D,4,FALSE)*1000</f>
        <v>2108185.9</v>
      </c>
      <c r="AZ9" s="16">
        <f>'FPL County Pop'!AZ9*VLOOKUP('FPL Population'!$A9,'FPL Shares'!$A:$D,4,FALSE)*1000</f>
        <v>2132526</v>
      </c>
      <c r="BA9" s="16">
        <f>'FPL County Pop'!BA9*VLOOKUP('FPL Population'!$A9,'FPL Shares'!$A:$D,4,FALSE)*1000</f>
        <v>2156560.3000000003</v>
      </c>
      <c r="BB9" s="16">
        <f>'FPL County Pop'!BB9*VLOOKUP('FPL Population'!$A9,'FPL Shares'!$A:$D,4,FALSE)*1000</f>
        <v>2181105.3000000003</v>
      </c>
      <c r="BC9" s="16">
        <f>'FPL County Pop'!BC9*VLOOKUP('FPL Population'!$A9,'FPL Shares'!$A:$D,4,FALSE)*1000</f>
        <v>2205712.7000000002</v>
      </c>
      <c r="BD9" s="16">
        <f>'FPL County Pop'!BD9*VLOOKUP('FPL Population'!$A9,'FPL Shares'!$A:$D,4,FALSE)*1000</f>
        <v>2230392.1</v>
      </c>
      <c r="BE9" s="16">
        <f>'FPL County Pop'!BE9*VLOOKUP('FPL Population'!$A9,'FPL Shares'!$A:$D,4,FALSE)*1000</f>
        <v>2255643.9</v>
      </c>
      <c r="BF9" s="16">
        <f>'FPL County Pop'!BF9*VLOOKUP('FPL Population'!$A9,'FPL Shares'!$A:$D,4,FALSE)*1000</f>
        <v>2280838.2000000002</v>
      </c>
      <c r="BG9" s="16">
        <f>'FPL County Pop'!BG9*VLOOKUP('FPL Population'!$A9,'FPL Shares'!$A:$D,4,FALSE)*1000</f>
        <v>2305752.1</v>
      </c>
      <c r="BH9" s="16">
        <f>'FPL County Pop'!BH9*VLOOKUP('FPL Population'!$A9,'FPL Shares'!$A:$D,4,FALSE)*1000</f>
        <v>2330444</v>
      </c>
      <c r="BI9" s="16">
        <f>'FPL County Pop'!BI9*VLOOKUP('FPL Population'!$A9,'FPL Shares'!$A:$D,4,FALSE)*1000</f>
        <v>2354998.7000000002</v>
      </c>
      <c r="BJ9" s="16">
        <f>'FPL County Pop'!BJ9*VLOOKUP('FPL Population'!$A9,'FPL Shares'!$A:$D,4,FALSE)*1000</f>
        <v>2379407.7999999998</v>
      </c>
      <c r="BK9" s="16">
        <f>'FPL County Pop'!BK9*VLOOKUP('FPL Population'!$A9,'FPL Shares'!$A:$D,4,FALSE)*1000</f>
        <v>2403676.1</v>
      </c>
      <c r="BL9" s="16">
        <f>'FPL County Pop'!BL9*VLOOKUP('FPL Population'!$A9,'FPL Shares'!$A:$D,4,FALSE)*1000</f>
        <v>2427868.5999999996</v>
      </c>
      <c r="BM9" s="16">
        <f>'FPL County Pop'!BM9*VLOOKUP('FPL Population'!$A9,'FPL Shares'!$A:$D,4,FALSE)*1000</f>
        <v>2451980.7000000002</v>
      </c>
      <c r="BN9" s="16">
        <f>'FPL County Pop'!BN9*VLOOKUP('FPL Population'!$A9,'FPL Shares'!$A:$D,4,FALSE)*1000</f>
        <v>2475899.4</v>
      </c>
      <c r="BO9" s="16">
        <f>'FPL County Pop'!BO9*VLOOKUP('FPL Population'!$A9,'FPL Shares'!$A:$D,4,FALSE)*1000</f>
        <v>2500277.3000000003</v>
      </c>
      <c r="BP9" s="16">
        <f>'FPL County Pop'!BP9*VLOOKUP('FPL Population'!$A9,'FPL Shares'!$A:$D,4,FALSE)*1000</f>
        <v>2525192.5999999996</v>
      </c>
      <c r="BQ9" s="16">
        <f>'FPL County Pop'!BQ9*VLOOKUP('FPL Population'!$A9,'FPL Shares'!$A:$D,4,FALSE)*1000</f>
        <v>2550379.4</v>
      </c>
      <c r="BR9" s="16">
        <f>'FPL County Pop'!BR9*VLOOKUP('FPL Population'!$A9,'FPL Shares'!$A:$D,4,FALSE)*1000</f>
        <v>2576226.4</v>
      </c>
      <c r="BS9" s="16">
        <f>'FPL County Pop'!BS9*VLOOKUP('FPL Population'!$A9,'FPL Shares'!$A:$D,4,FALSE)*1000</f>
        <v>2602193.2999999998</v>
      </c>
    </row>
    <row r="10" spans="1:71" x14ac:dyDescent="0.3">
      <c r="A10" t="s">
        <v>210</v>
      </c>
      <c r="B10" s="16">
        <f>'FPL County Pop'!B10*VLOOKUP('FPL Population'!$A10,'FPL Shares'!$A:$D,4,FALSE)*1000</f>
        <v>43251.542529581202</v>
      </c>
      <c r="C10" s="16">
        <f>'FPL County Pop'!C10*VLOOKUP('FPL Population'!$A10,'FPL Shares'!$A:$D,4,FALSE)*1000</f>
        <v>44280.641968004646</v>
      </c>
      <c r="D10" s="16">
        <f>'FPL County Pop'!D10*VLOOKUP('FPL Population'!$A10,'FPL Shares'!$A:$D,4,FALSE)*1000</f>
        <v>47079.618419089456</v>
      </c>
      <c r="E10" s="16">
        <f>'FPL County Pop'!E10*VLOOKUP('FPL Population'!$A10,'FPL Shares'!$A:$D,4,FALSE)*1000</f>
        <v>50934.885156557604</v>
      </c>
      <c r="F10" s="16">
        <f>'FPL County Pop'!F10*VLOOKUP('FPL Population'!$A10,'FPL Shares'!$A:$D,4,FALSE)*1000</f>
        <v>55175.76755600224</v>
      </c>
      <c r="G10" s="16">
        <f>'FPL County Pop'!G10*VLOOKUP('FPL Population'!$A10,'FPL Shares'!$A:$D,4,FALSE)*1000</f>
        <v>59269.918252274285</v>
      </c>
      <c r="H10" s="16">
        <f>'FPL County Pop'!H10*VLOOKUP('FPL Population'!$A10,'FPL Shares'!$A:$D,4,FALSE)*1000</f>
        <v>63294.658129390562</v>
      </c>
      <c r="I10" s="16">
        <f>'FPL County Pop'!I10*VLOOKUP('FPL Population'!$A10,'FPL Shares'!$A:$D,4,FALSE)*1000</f>
        <v>67572.717833682167</v>
      </c>
      <c r="J10" s="16">
        <f>'FPL County Pop'!J10*VLOOKUP('FPL Population'!$A10,'FPL Shares'!$A:$D,4,FALSE)*1000</f>
        <v>71359.562510102172</v>
      </c>
      <c r="K10" s="16">
        <f>'FPL County Pop'!K10*VLOOKUP('FPL Population'!$A10,'FPL Shares'!$A:$D,4,FALSE)*1000</f>
        <v>75906.070040615858</v>
      </c>
      <c r="L10" s="16">
        <f>'FPL County Pop'!L10*VLOOKUP('FPL Population'!$A10,'FPL Shares'!$A:$D,4,FALSE)*1000</f>
        <v>80644.001140767141</v>
      </c>
      <c r="M10" s="16">
        <f>'FPL County Pop'!M10*VLOOKUP('FPL Population'!$A10,'FPL Shares'!$A:$D,4,FALSE)*1000</f>
        <v>85835.673336510765</v>
      </c>
      <c r="N10" s="16">
        <f>'FPL County Pop'!N10*VLOOKUP('FPL Population'!$A10,'FPL Shares'!$A:$D,4,FALSE)*1000</f>
        <v>91378.552412085293</v>
      </c>
      <c r="O10" s="16">
        <f>'FPL County Pop'!O10*VLOOKUP('FPL Population'!$A10,'FPL Shares'!$A:$D,4,FALSE)*1000</f>
        <v>97069.745203804632</v>
      </c>
      <c r="P10" s="16">
        <f>'FPL County Pop'!P10*VLOOKUP('FPL Population'!$A10,'FPL Shares'!$A:$D,4,FALSE)*1000</f>
        <v>104078.75480137598</v>
      </c>
      <c r="Q10" s="16">
        <f>'FPL County Pop'!Q10*VLOOKUP('FPL Population'!$A10,'FPL Shares'!$A:$D,4,FALSE)*1000</f>
        <v>111929.691927596</v>
      </c>
      <c r="R10" s="16">
        <f>'FPL County Pop'!R10*VLOOKUP('FPL Population'!$A10,'FPL Shares'!$A:$D,4,FALSE)*1000</f>
        <v>116740.59337609052</v>
      </c>
      <c r="S10" s="16">
        <f>'FPL County Pop'!S10*VLOOKUP('FPL Population'!$A10,'FPL Shares'!$A:$D,4,FALSE)*1000</f>
        <v>119916.87992104773</v>
      </c>
      <c r="T10" s="16">
        <f>'FPL County Pop'!T10*VLOOKUP('FPL Population'!$A10,'FPL Shares'!$A:$D,4,FALSE)*1000</f>
        <v>123143.59312949418</v>
      </c>
      <c r="U10" s="16">
        <f>'FPL County Pop'!U10*VLOOKUP('FPL Population'!$A10,'FPL Shares'!$A:$D,4,FALSE)*1000</f>
        <v>126404.31961684316</v>
      </c>
      <c r="V10" s="16">
        <f>'FPL County Pop'!V10*VLOOKUP('FPL Population'!$A10,'FPL Shares'!$A:$D,4,FALSE)*1000</f>
        <v>129397.09265702385</v>
      </c>
      <c r="W10" s="16">
        <f>'FPL County Pop'!W10*VLOOKUP('FPL Population'!$A10,'FPL Shares'!$A:$D,4,FALSE)*1000</f>
        <v>131416.53221605156</v>
      </c>
      <c r="X10" s="16">
        <f>'FPL County Pop'!X10*VLOOKUP('FPL Population'!$A10,'FPL Shares'!$A:$D,4,FALSE)*1000</f>
        <v>133780.158472346</v>
      </c>
      <c r="Y10" s="16">
        <f>'FPL County Pop'!Y10*VLOOKUP('FPL Population'!$A10,'FPL Shares'!$A:$D,4,FALSE)*1000</f>
        <v>136374.36311934021</v>
      </c>
      <c r="Z10" s="16">
        <f>'FPL County Pop'!Z10*VLOOKUP('FPL Population'!$A10,'FPL Shares'!$A:$D,4,FALSE)*1000</f>
        <v>138840.32583977454</v>
      </c>
      <c r="AA10" s="16">
        <f>'FPL County Pop'!AA10*VLOOKUP('FPL Population'!$A10,'FPL Shares'!$A:$D,4,FALSE)*1000</f>
        <v>141254.08213212588</v>
      </c>
      <c r="AB10" s="16">
        <f>'FPL County Pop'!AB10*VLOOKUP('FPL Population'!$A10,'FPL Shares'!$A:$D,4,FALSE)*1000</f>
        <v>145118.4454441843</v>
      </c>
      <c r="AC10" s="16">
        <f>'FPL County Pop'!AC10*VLOOKUP('FPL Population'!$A10,'FPL Shares'!$A:$D,4,FALSE)*1000</f>
        <v>148772.40103093852</v>
      </c>
      <c r="AD10" s="16">
        <f>'FPL County Pop'!AD10*VLOOKUP('FPL Population'!$A10,'FPL Shares'!$A:$D,4,FALSE)*1000</f>
        <v>152151.97624282487</v>
      </c>
      <c r="AE10" s="16">
        <f>'FPL County Pop'!AE10*VLOOKUP('FPL Population'!$A10,'FPL Shares'!$A:$D,4,FALSE)*1000</f>
        <v>155232.94650620632</v>
      </c>
      <c r="AF10" s="16">
        <f>'FPL County Pop'!AF10*VLOOKUP('FPL Population'!$A10,'FPL Shares'!$A:$D,4,FALSE)*1000</f>
        <v>154006.29319787803</v>
      </c>
      <c r="AG10" s="16">
        <f>'FPL County Pop'!AG10*VLOOKUP('FPL Population'!$A10,'FPL Shares'!$A:$D,4,FALSE)*1000</f>
        <v>155707.15489462667</v>
      </c>
      <c r="AH10" s="16">
        <f>'FPL County Pop'!AH10*VLOOKUP('FPL Population'!$A10,'FPL Shares'!$A:$D,4,FALSE)*1000</f>
        <v>157916.13938288746</v>
      </c>
      <c r="AI10" s="16">
        <f>'FPL County Pop'!AI10*VLOOKUP('FPL Population'!$A10,'FPL Shares'!$A:$D,4,FALSE)*1000</f>
        <v>158462.23048573264</v>
      </c>
      <c r="AJ10" s="16">
        <f>'FPL County Pop'!AJ10*VLOOKUP('FPL Population'!$A10,'FPL Shares'!$A:$D,4,FALSE)*1000</f>
        <v>157979.32102596512</v>
      </c>
      <c r="AK10" s="16">
        <f>'FPL County Pop'!AK10*VLOOKUP('FPL Population'!$A10,'FPL Shares'!$A:$D,4,FALSE)*1000</f>
        <v>158104.99218144521</v>
      </c>
      <c r="AL10" s="16">
        <f>'FPL County Pop'!AL10*VLOOKUP('FPL Population'!$A10,'FPL Shares'!$A:$D,4,FALSE)*1000</f>
        <v>158427.52507615479</v>
      </c>
      <c r="AM10" s="16">
        <f>'FPL County Pop'!AM10*VLOOKUP('FPL Population'!$A10,'FPL Shares'!$A:$D,4,FALSE)*1000</f>
        <v>161163.12213254036</v>
      </c>
      <c r="AN10" s="16">
        <f>'FPL County Pop'!AN10*VLOOKUP('FPL Population'!$A10,'FPL Shares'!$A:$D,4,FALSE)*1000</f>
        <v>163611.58383446964</v>
      </c>
      <c r="AO10" s="20">
        <f>'FPL County Pop'!AO10*VLOOKUP('FPL Population'!$A10,'FPL Shares'!$A:$D,4,FALSE)*1000</f>
        <v>166972.07601487866</v>
      </c>
      <c r="AP10" s="16">
        <f>'FPL County Pop'!AP10*VLOOKUP('FPL Population'!$A10,'FPL Shares'!$A:$D,4,FALSE)*1000</f>
        <v>169917.78416913611</v>
      </c>
      <c r="AQ10" s="16">
        <f>'FPL County Pop'!AQ10*VLOOKUP('FPL Population'!$A10,'FPL Shares'!$A:$D,4,FALSE)*1000</f>
        <v>172259.65774706259</v>
      </c>
      <c r="AR10" s="16">
        <f>'FPL County Pop'!AR10*VLOOKUP('FPL Population'!$A10,'FPL Shares'!$A:$D,4,FALSE)*1000</f>
        <v>174685.18026089482</v>
      </c>
      <c r="AS10" s="16">
        <f>'FPL County Pop'!AS10*VLOOKUP('FPL Population'!$A10,'FPL Shares'!$A:$D,4,FALSE)*1000</f>
        <v>177161.92044470232</v>
      </c>
      <c r="AT10" s="16">
        <f>'FPL County Pop'!AT10*VLOOKUP('FPL Population'!$A10,'FPL Shares'!$A:$D,4,FALSE)*1000</f>
        <v>179689.97717429596</v>
      </c>
      <c r="AU10" s="16">
        <f>'FPL County Pop'!AU10*VLOOKUP('FPL Population'!$A10,'FPL Shares'!$A:$D,4,FALSE)*1000</f>
        <v>182294.76153304186</v>
      </c>
      <c r="AV10" s="16">
        <f>'FPL County Pop'!AV10*VLOOKUP('FPL Population'!$A10,'FPL Shares'!$A:$D,4,FALSE)*1000</f>
        <v>184952.04894730297</v>
      </c>
      <c r="AW10" s="16">
        <f>'FPL County Pop'!AW10*VLOOKUP('FPL Population'!$A10,'FPL Shares'!$A:$D,4,FALSE)*1000</f>
        <v>187664.11356072695</v>
      </c>
      <c r="AX10" s="16">
        <f>'FPL County Pop'!AX10*VLOOKUP('FPL Population'!$A10,'FPL Shares'!$A:$D,4,FALSE)*1000</f>
        <v>190399.90836873406</v>
      </c>
      <c r="AY10" s="16">
        <f>'FPL County Pop'!AY10*VLOOKUP('FPL Population'!$A10,'FPL Shares'!$A:$D,4,FALSE)*1000</f>
        <v>193172.08947510208</v>
      </c>
      <c r="AZ10" s="16">
        <f>'FPL County Pop'!AZ10*VLOOKUP('FPL Population'!$A10,'FPL Shares'!$A:$D,4,FALSE)*1000</f>
        <v>195988.96244793502</v>
      </c>
      <c r="BA10" s="16">
        <f>'FPL County Pop'!BA10*VLOOKUP('FPL Population'!$A10,'FPL Shares'!$A:$D,4,FALSE)*1000</f>
        <v>198838.56331413059</v>
      </c>
      <c r="BB10" s="16">
        <f>'FPL County Pop'!BB10*VLOOKUP('FPL Population'!$A10,'FPL Shares'!$A:$D,4,FALSE)*1000</f>
        <v>201728.9998901714</v>
      </c>
      <c r="BC10" s="16">
        <f>'FPL County Pop'!BC10*VLOOKUP('FPL Population'!$A10,'FPL Shares'!$A:$D,4,FALSE)*1000</f>
        <v>204679.25633172391</v>
      </c>
      <c r="BD10" s="16">
        <f>'FPL County Pop'!BD10*VLOOKUP('FPL Population'!$A10,'FPL Shares'!$A:$D,4,FALSE)*1000</f>
        <v>207679.84056095488</v>
      </c>
      <c r="BE10" s="16">
        <f>'FPL County Pop'!BE10*VLOOKUP('FPL Population'!$A10,'FPL Shares'!$A:$D,4,FALSE)*1000</f>
        <v>210717.20659178979</v>
      </c>
      <c r="BF10" s="16">
        <f>'FPL County Pop'!BF10*VLOOKUP('FPL Population'!$A10,'FPL Shares'!$A:$D,4,FALSE)*1000</f>
        <v>213799.06673746815</v>
      </c>
      <c r="BG10" s="16">
        <f>'FPL County Pop'!BG10*VLOOKUP('FPL Population'!$A10,'FPL Shares'!$A:$D,4,FALSE)*1000</f>
        <v>216918.40081542576</v>
      </c>
      <c r="BH10" s="16">
        <f>'FPL County Pop'!BH10*VLOOKUP('FPL Population'!$A10,'FPL Shares'!$A:$D,4,FALSE)*1000</f>
        <v>220078.96610647161</v>
      </c>
      <c r="BI10" s="16">
        <f>'FPL County Pop'!BI10*VLOOKUP('FPL Population'!$A10,'FPL Shares'!$A:$D,4,FALSE)*1000</f>
        <v>223282.24574776719</v>
      </c>
      <c r="BJ10" s="16">
        <f>'FPL County Pop'!BJ10*VLOOKUP('FPL Population'!$A10,'FPL Shares'!$A:$D,4,FALSE)*1000</f>
        <v>226527.44873282633</v>
      </c>
      <c r="BK10" s="16">
        <f>'FPL County Pop'!BK10*VLOOKUP('FPL Population'!$A10,'FPL Shares'!$A:$D,4,FALSE)*1000</f>
        <v>229819.91435543029</v>
      </c>
      <c r="BL10" s="16">
        <f>'FPL County Pop'!BL10*VLOOKUP('FPL Population'!$A10,'FPL Shares'!$A:$D,4,FALSE)*1000</f>
        <v>233165.97066746795</v>
      </c>
      <c r="BM10" s="16">
        <f>'FPL County Pop'!BM10*VLOOKUP('FPL Population'!$A10,'FPL Shares'!$A:$D,4,FALSE)*1000</f>
        <v>236516.37751517916</v>
      </c>
      <c r="BN10" s="16">
        <f>'FPL County Pop'!BN10*VLOOKUP('FPL Population'!$A10,'FPL Shares'!$A:$D,4,FALSE)*1000</f>
        <v>239895.95272706551</v>
      </c>
      <c r="BO10" s="16">
        <f>'FPL County Pop'!BO10*VLOOKUP('FPL Population'!$A10,'FPL Shares'!$A:$D,4,FALSE)*1000</f>
        <v>243270.58414841368</v>
      </c>
      <c r="BP10" s="16">
        <f>'FPL County Pop'!BP10*VLOOKUP('FPL Population'!$A10,'FPL Shares'!$A:$D,4,FALSE)*1000</f>
        <v>246674.68056136934</v>
      </c>
      <c r="BQ10" s="16">
        <f>'FPL County Pop'!BQ10*VLOOKUP('FPL Population'!$A10,'FPL Shares'!$A:$D,4,FALSE)*1000</f>
        <v>250059.79281865843</v>
      </c>
      <c r="BR10" s="16">
        <f>'FPL County Pop'!BR10*VLOOKUP('FPL Population'!$A10,'FPL Shares'!$A:$D,4,FALSE)*1000</f>
        <v>253219.17159997518</v>
      </c>
      <c r="BS10" s="16">
        <f>'FPL County Pop'!BS10*VLOOKUP('FPL Population'!$A10,'FPL Shares'!$A:$D,4,FALSE)*1000</f>
        <v>256375.38635534741</v>
      </c>
    </row>
    <row r="11" spans="1:71" x14ac:dyDescent="0.3">
      <c r="A11" t="s">
        <v>211</v>
      </c>
      <c r="B11" s="16">
        <f>'FPL County Pop'!B11*VLOOKUP('FPL Population'!$A11,'FPL Shares'!$A:$D,4,FALSE)*1000</f>
        <v>479.76849270664513</v>
      </c>
      <c r="C11" s="16">
        <f>'FPL County Pop'!C11*VLOOKUP('FPL Population'!$A11,'FPL Shares'!$A:$D,4,FALSE)*1000</f>
        <v>504.51119935170186</v>
      </c>
      <c r="D11" s="16">
        <f>'FPL County Pop'!D11*VLOOKUP('FPL Population'!$A11,'FPL Shares'!$A:$D,4,FALSE)*1000</f>
        <v>542.46627228525119</v>
      </c>
      <c r="E11" s="16">
        <f>'FPL County Pop'!E11*VLOOKUP('FPL Population'!$A11,'FPL Shares'!$A:$D,4,FALSE)*1000</f>
        <v>581.79068071312815</v>
      </c>
      <c r="F11" s="16">
        <f>'FPL County Pop'!F11*VLOOKUP('FPL Population'!$A11,'FPL Shares'!$A:$D,4,FALSE)*1000</f>
        <v>617.98053484602906</v>
      </c>
      <c r="G11" s="16">
        <f>'FPL County Pop'!G11*VLOOKUP('FPL Population'!$A11,'FPL Shares'!$A:$D,4,FALSE)*1000</f>
        <v>649.63589951377628</v>
      </c>
      <c r="H11" s="16">
        <f>'FPL County Pop'!H11*VLOOKUP('FPL Population'!$A11,'FPL Shares'!$A:$D,4,FALSE)*1000</f>
        <v>677.79620745542957</v>
      </c>
      <c r="I11" s="16">
        <f>'FPL County Pop'!I11*VLOOKUP('FPL Population'!$A11,'FPL Shares'!$A:$D,4,FALSE)*1000</f>
        <v>707.4711993517019</v>
      </c>
      <c r="J11" s="16">
        <f>'FPL County Pop'!J11*VLOOKUP('FPL Population'!$A11,'FPL Shares'!$A:$D,4,FALSE)*1000</f>
        <v>737.42541329011351</v>
      </c>
      <c r="K11" s="16">
        <f>'FPL County Pop'!K11*VLOOKUP('FPL Population'!$A11,'FPL Shares'!$A:$D,4,FALSE)*1000</f>
        <v>785.80445705024317</v>
      </c>
      <c r="L11" s="16">
        <f>'FPL County Pop'!L11*VLOOKUP('FPL Population'!$A11,'FPL Shares'!$A:$D,4,FALSE)*1000</f>
        <v>836.243241491086</v>
      </c>
      <c r="M11" s="16">
        <f>'FPL County Pop'!M11*VLOOKUP('FPL Population'!$A11,'FPL Shares'!$A:$D,4,FALSE)*1000</f>
        <v>875.80670988654788</v>
      </c>
      <c r="N11" s="16">
        <f>'FPL County Pop'!N11*VLOOKUP('FPL Population'!$A11,'FPL Shares'!$A:$D,4,FALSE)*1000</f>
        <v>918.16144246353326</v>
      </c>
      <c r="O11" s="16">
        <f>'FPL County Pop'!O11*VLOOKUP('FPL Population'!$A11,'FPL Shares'!$A:$D,4,FALSE)*1000</f>
        <v>951.13450567260941</v>
      </c>
      <c r="P11" s="16">
        <f>'FPL County Pop'!P11*VLOOKUP('FPL Population'!$A11,'FPL Shares'!$A:$D,4,FALSE)*1000</f>
        <v>991.56528363047005</v>
      </c>
      <c r="Q11" s="16">
        <f>'FPL County Pop'!Q11*VLOOKUP('FPL Population'!$A11,'FPL Shares'!$A:$D,4,FALSE)*1000</f>
        <v>1023.6423500810372</v>
      </c>
      <c r="R11" s="16">
        <f>'FPL County Pop'!R11*VLOOKUP('FPL Population'!$A11,'FPL Shares'!$A:$D,4,FALSE)*1000</f>
        <v>1052.1048298217179</v>
      </c>
      <c r="S11" s="16">
        <f>'FPL County Pop'!S11*VLOOKUP('FPL Population'!$A11,'FPL Shares'!$A:$D,4,FALSE)*1000</f>
        <v>1084.2000648298217</v>
      </c>
      <c r="T11" s="16">
        <f>'FPL County Pop'!T11*VLOOKUP('FPL Population'!$A11,'FPL Shares'!$A:$D,4,FALSE)*1000</f>
        <v>1111.2406158833064</v>
      </c>
      <c r="U11" s="16">
        <f>'FPL County Pop'!U11*VLOOKUP('FPL Population'!$A11,'FPL Shares'!$A:$D,4,FALSE)*1000</f>
        <v>1142.5899837925447</v>
      </c>
      <c r="V11" s="16">
        <f>'FPL County Pop'!V11*VLOOKUP('FPL Population'!$A11,'FPL Shares'!$A:$D,4,FALSE)*1000</f>
        <v>1179.6356726094004</v>
      </c>
      <c r="W11" s="16">
        <f>'FPL County Pop'!W11*VLOOKUP('FPL Population'!$A11,'FPL Shares'!$A:$D,4,FALSE)*1000</f>
        <v>1221.8354943273907</v>
      </c>
      <c r="X11" s="16">
        <f>'FPL County Pop'!X11*VLOOKUP('FPL Population'!$A11,'FPL Shares'!$A:$D,4,FALSE)*1000</f>
        <v>1264.1481523500813</v>
      </c>
      <c r="Y11" s="16">
        <f>'FPL County Pop'!Y11*VLOOKUP('FPL Population'!$A11,'FPL Shares'!$A:$D,4,FALSE)*1000</f>
        <v>1297.9923500810376</v>
      </c>
      <c r="Z11" s="16">
        <f>'FPL County Pop'!Z11*VLOOKUP('FPL Population'!$A11,'FPL Shares'!$A:$D,4,FALSE)*1000</f>
        <v>1329.0529335494327</v>
      </c>
      <c r="AA11" s="16">
        <f>'FPL County Pop'!AA11*VLOOKUP('FPL Population'!$A11,'FPL Shares'!$A:$D,4,FALSE)*1000</f>
        <v>1358.1627876823338</v>
      </c>
      <c r="AB11" s="16">
        <f>'FPL County Pop'!AB11*VLOOKUP('FPL Population'!$A11,'FPL Shares'!$A:$D,4,FALSE)*1000</f>
        <v>1396.6954294975692</v>
      </c>
      <c r="AC11" s="16">
        <f>'FPL County Pop'!AC11*VLOOKUP('FPL Population'!$A11,'FPL Shares'!$A:$D,4,FALSE)*1000</f>
        <v>1446.5910696920582</v>
      </c>
      <c r="AD11" s="16">
        <f>'FPL County Pop'!AD11*VLOOKUP('FPL Population'!$A11,'FPL Shares'!$A:$D,4,FALSE)*1000</f>
        <v>1493.3263371150731</v>
      </c>
      <c r="AE11" s="16">
        <f>'FPL County Pop'!AE11*VLOOKUP('FPL Population'!$A11,'FPL Shares'!$A:$D,4,FALSE)*1000</f>
        <v>1564.7679740680712</v>
      </c>
      <c r="AF11" s="16">
        <f>'FPL County Pop'!AF11*VLOOKUP('FPL Population'!$A11,'FPL Shares'!$A:$D,4,FALSE)*1000</f>
        <v>1625.9501134521881</v>
      </c>
      <c r="AG11" s="16">
        <f>'FPL County Pop'!AG11*VLOOKUP('FPL Population'!$A11,'FPL Shares'!$A:$D,4,FALSE)*1000</f>
        <v>1708.664862236629</v>
      </c>
      <c r="AH11" s="16">
        <f>'FPL County Pop'!AH11*VLOOKUP('FPL Population'!$A11,'FPL Shares'!$A:$D,4,FALSE)*1000</f>
        <v>1763.8838897893029</v>
      </c>
      <c r="AI11" s="16">
        <f>'FPL County Pop'!AI11*VLOOKUP('FPL Population'!$A11,'FPL Shares'!$A:$D,4,FALSE)*1000</f>
        <v>1792.683922204214</v>
      </c>
      <c r="AJ11" s="16">
        <f>'FPL County Pop'!AJ11*VLOOKUP('FPL Population'!$A11,'FPL Shares'!$A:$D,4,FALSE)*1000</f>
        <v>1810.8983792544573</v>
      </c>
      <c r="AK11" s="16">
        <f>'FPL County Pop'!AK11*VLOOKUP('FPL Population'!$A11,'FPL Shares'!$A:$D,4,FALSE)*1000</f>
        <v>1832.87659643436</v>
      </c>
      <c r="AL11" s="16">
        <f>'FPL County Pop'!AL11*VLOOKUP('FPL Population'!$A11,'FPL Shares'!$A:$D,4,FALSE)*1000</f>
        <v>1842.0125121555914</v>
      </c>
      <c r="AM11" s="16">
        <f>'FPL County Pop'!AM11*VLOOKUP('FPL Population'!$A11,'FPL Shares'!$A:$D,4,FALSE)*1000</f>
        <v>1860.8102755267423</v>
      </c>
      <c r="AN11" s="16">
        <f>'FPL County Pop'!AN11*VLOOKUP('FPL Population'!$A11,'FPL Shares'!$A:$D,4,FALSE)*1000</f>
        <v>1883.6940518638573</v>
      </c>
      <c r="AO11" s="20">
        <f>'FPL County Pop'!AO11*VLOOKUP('FPL Population'!$A11,'FPL Shares'!$A:$D,4,FALSE)*1000</f>
        <v>1914.2239222042142</v>
      </c>
      <c r="AP11" s="16">
        <f>'FPL County Pop'!AP11*VLOOKUP('FPL Population'!$A11,'FPL Shares'!$A:$D,4,FALSE)*1000</f>
        <v>1947.6502431118315</v>
      </c>
      <c r="AQ11" s="16">
        <f>'FPL County Pop'!AQ11*VLOOKUP('FPL Population'!$A11,'FPL Shares'!$A:$D,4,FALSE)*1000</f>
        <v>1982.5310048622368</v>
      </c>
      <c r="AR11" s="16">
        <f>'FPL County Pop'!AR11*VLOOKUP('FPL Population'!$A11,'FPL Shares'!$A:$D,4,FALSE)*1000</f>
        <v>2020.5759643435983</v>
      </c>
      <c r="AS11" s="16">
        <f>'FPL County Pop'!AS11*VLOOKUP('FPL Population'!$A11,'FPL Shares'!$A:$D,4,FALSE)*1000</f>
        <v>2061.790858995138</v>
      </c>
      <c r="AT11" s="16">
        <f>'FPL County Pop'!AT11*VLOOKUP('FPL Population'!$A11,'FPL Shares'!$A:$D,4,FALSE)*1000</f>
        <v>2106.246450567261</v>
      </c>
      <c r="AU11" s="16">
        <f>'FPL County Pop'!AU11*VLOOKUP('FPL Population'!$A11,'FPL Shares'!$A:$D,4,FALSE)*1000</f>
        <v>2153.7849594813615</v>
      </c>
      <c r="AV11" s="16">
        <f>'FPL County Pop'!AV11*VLOOKUP('FPL Population'!$A11,'FPL Shares'!$A:$D,4,FALSE)*1000</f>
        <v>2204.4771474878444</v>
      </c>
      <c r="AW11" s="16">
        <f>'FPL County Pop'!AW11*VLOOKUP('FPL Population'!$A11,'FPL Shares'!$A:$D,4,FALSE)*1000</f>
        <v>2258.2283468395462</v>
      </c>
      <c r="AX11" s="16">
        <f>'FPL County Pop'!AX11*VLOOKUP('FPL Population'!$A11,'FPL Shares'!$A:$D,4,FALSE)*1000</f>
        <v>2314.9572771474877</v>
      </c>
      <c r="AY11" s="16">
        <f>'FPL County Pop'!AY11*VLOOKUP('FPL Population'!$A11,'FPL Shares'!$A:$D,4,FALSE)*1000</f>
        <v>2372.3785251215559</v>
      </c>
      <c r="AZ11" s="16">
        <f>'FPL County Pop'!AZ11*VLOOKUP('FPL Population'!$A11,'FPL Shares'!$A:$D,4,FALSE)*1000</f>
        <v>2430.3467423014586</v>
      </c>
      <c r="BA11" s="16">
        <f>'FPL County Pop'!BA11*VLOOKUP('FPL Population'!$A11,'FPL Shares'!$A:$D,4,FALSE)*1000</f>
        <v>2488.721361426256</v>
      </c>
      <c r="BB11" s="16">
        <f>'FPL County Pop'!BB11*VLOOKUP('FPL Population'!$A11,'FPL Shares'!$A:$D,4,FALSE)*1000</f>
        <v>2545.3757050243112</v>
      </c>
      <c r="BC11" s="16">
        <f>'FPL County Pop'!BC11*VLOOKUP('FPL Population'!$A11,'FPL Shares'!$A:$D,4,FALSE)*1000</f>
        <v>2600.7917179902756</v>
      </c>
      <c r="BD11" s="16">
        <f>'FPL County Pop'!BD11*VLOOKUP('FPL Population'!$A11,'FPL Shares'!$A:$D,4,FALSE)*1000</f>
        <v>2653.3007617504059</v>
      </c>
      <c r="BE11" s="16">
        <f>'FPL County Pop'!BE11*VLOOKUP('FPL Population'!$A11,'FPL Shares'!$A:$D,4,FALSE)*1000</f>
        <v>2704.2128849270662</v>
      </c>
      <c r="BF11" s="16">
        <f>'FPL County Pop'!BF11*VLOOKUP('FPL Population'!$A11,'FPL Shares'!$A:$D,4,FALSE)*1000</f>
        <v>2751.6796758508913</v>
      </c>
      <c r="BG11" s="16">
        <f>'FPL County Pop'!BG11*VLOOKUP('FPL Population'!$A11,'FPL Shares'!$A:$D,4,FALSE)*1000</f>
        <v>2798.4311993517017</v>
      </c>
      <c r="BH11" s="16">
        <f>'FPL County Pop'!BH11*VLOOKUP('FPL Population'!$A11,'FPL Shares'!$A:$D,4,FALSE)*1000</f>
        <v>2845.0278119935174</v>
      </c>
      <c r="BI11" s="16">
        <f>'FPL County Pop'!BI11*VLOOKUP('FPL Population'!$A11,'FPL Shares'!$A:$D,4,FALSE)*1000</f>
        <v>2892.0719448946516</v>
      </c>
      <c r="BJ11" s="16">
        <f>'FPL County Pop'!BJ11*VLOOKUP('FPL Population'!$A11,'FPL Shares'!$A:$D,4,FALSE)*1000</f>
        <v>2939.303500810373</v>
      </c>
      <c r="BK11" s="16">
        <f>'FPL County Pop'!BK11*VLOOKUP('FPL Population'!$A11,'FPL Shares'!$A:$D,4,FALSE)*1000</f>
        <v>2986.7989789303083</v>
      </c>
      <c r="BL11" s="16">
        <f>'FPL County Pop'!BL11*VLOOKUP('FPL Population'!$A11,'FPL Shares'!$A:$D,4,FALSE)*1000</f>
        <v>3034.5851539708265</v>
      </c>
      <c r="BM11" s="16">
        <f>'FPL County Pop'!BM11*VLOOKUP('FPL Population'!$A11,'FPL Shares'!$A:$D,4,FALSE)*1000</f>
        <v>3082.6582009724475</v>
      </c>
      <c r="BN11" s="16">
        <f>'FPL County Pop'!BN11*VLOOKUP('FPL Population'!$A11,'FPL Shares'!$A:$D,4,FALSE)*1000</f>
        <v>3130.8909400324151</v>
      </c>
      <c r="BO11" s="16">
        <f>'FPL County Pop'!BO11*VLOOKUP('FPL Population'!$A11,'FPL Shares'!$A:$D,4,FALSE)*1000</f>
        <v>3179.9689951377641</v>
      </c>
      <c r="BP11" s="16">
        <f>'FPL County Pop'!BP11*VLOOKUP('FPL Population'!$A11,'FPL Shares'!$A:$D,4,FALSE)*1000</f>
        <v>3229.4802269043757</v>
      </c>
      <c r="BQ11" s="16">
        <f>'FPL County Pop'!BQ11*VLOOKUP('FPL Population'!$A11,'FPL Shares'!$A:$D,4,FALSE)*1000</f>
        <v>3279.4016855753648</v>
      </c>
      <c r="BR11" s="16">
        <f>'FPL County Pop'!BR11*VLOOKUP('FPL Population'!$A11,'FPL Shares'!$A:$D,4,FALSE)*1000</f>
        <v>3329.9848622366289</v>
      </c>
      <c r="BS11" s="16">
        <f>'FPL County Pop'!BS11*VLOOKUP('FPL Population'!$A11,'FPL Shares'!$A:$D,4,FALSE)*1000</f>
        <v>3380.9973905996758</v>
      </c>
    </row>
    <row r="12" spans="1:71" x14ac:dyDescent="0.3">
      <c r="A12" t="s">
        <v>212</v>
      </c>
      <c r="B12" s="16">
        <f>'FPL County Pop'!B12*VLOOKUP('FPL Population'!$A12,'FPL Shares'!$A:$D,4,FALSE)*1000</f>
        <v>54834.252749837644</v>
      </c>
      <c r="C12" s="16">
        <f>'FPL County Pop'!C12*VLOOKUP('FPL Population'!$A12,'FPL Shares'!$A:$D,4,FALSE)*1000</f>
        <v>57270.537373758038</v>
      </c>
      <c r="D12" s="16">
        <f>'FPL County Pop'!D12*VLOOKUP('FPL Population'!$A12,'FPL Shares'!$A:$D,4,FALSE)*1000</f>
        <v>60397.80368690459</v>
      </c>
      <c r="E12" s="16">
        <f>'FPL County Pop'!E12*VLOOKUP('FPL Population'!$A12,'FPL Shares'!$A:$D,4,FALSE)*1000</f>
        <v>65217.213880352021</v>
      </c>
      <c r="F12" s="16">
        <f>'FPL County Pop'!F12*VLOOKUP('FPL Population'!$A12,'FPL Shares'!$A:$D,4,FALSE)*1000</f>
        <v>70958.735826383112</v>
      </c>
      <c r="G12" s="16">
        <f>'FPL County Pop'!G12*VLOOKUP('FPL Population'!$A12,'FPL Shares'!$A:$D,4,FALSE)*1000</f>
        <v>75922.225981171738</v>
      </c>
      <c r="H12" s="16">
        <f>'FPL County Pop'!H12*VLOOKUP('FPL Population'!$A12,'FPL Shares'!$A:$D,4,FALSE)*1000</f>
        <v>81113.921591147344</v>
      </c>
      <c r="I12" s="16">
        <f>'FPL County Pop'!I12*VLOOKUP('FPL Population'!$A12,'FPL Shares'!$A:$D,4,FALSE)*1000</f>
        <v>86286.865301676749</v>
      </c>
      <c r="J12" s="16">
        <f>'FPL County Pop'!J12*VLOOKUP('FPL Population'!$A12,'FPL Shares'!$A:$D,4,FALSE)*1000</f>
        <v>90388.886314476098</v>
      </c>
      <c r="K12" s="16">
        <f>'FPL County Pop'!K12*VLOOKUP('FPL Population'!$A12,'FPL Shares'!$A:$D,4,FALSE)*1000</f>
        <v>95274.10019175995</v>
      </c>
      <c r="L12" s="16">
        <f>'FPL County Pop'!L12*VLOOKUP('FPL Population'!$A12,'FPL Shares'!$A:$D,4,FALSE)*1000</f>
        <v>100046.02851138033</v>
      </c>
      <c r="M12" s="16">
        <f>'FPL County Pop'!M12*VLOOKUP('FPL Population'!$A12,'FPL Shares'!$A:$D,4,FALSE)*1000</f>
        <v>105100.95568044101</v>
      </c>
      <c r="N12" s="16">
        <f>'FPL County Pop'!N12*VLOOKUP('FPL Population'!$A12,'FPL Shares'!$A:$D,4,FALSE)*1000</f>
        <v>110881.95983677392</v>
      </c>
      <c r="O12" s="16">
        <f>'FPL County Pop'!O12*VLOOKUP('FPL Population'!$A12,'FPL Shares'!$A:$D,4,FALSE)*1000</f>
        <v>117582.58122695686</v>
      </c>
      <c r="P12" s="16">
        <f>'FPL County Pop'!P12*VLOOKUP('FPL Population'!$A12,'FPL Shares'!$A:$D,4,FALSE)*1000</f>
        <v>125609.51242246506</v>
      </c>
      <c r="Q12" s="16">
        <f>'FPL County Pop'!Q12*VLOOKUP('FPL Population'!$A12,'FPL Shares'!$A:$D,4,FALSE)*1000</f>
        <v>133941.97915390399</v>
      </c>
      <c r="R12" s="16">
        <f>'FPL County Pop'!R12*VLOOKUP('FPL Population'!$A12,'FPL Shares'!$A:$D,4,FALSE)*1000</f>
        <v>141851.66796892977</v>
      </c>
      <c r="S12" s="16">
        <f>'FPL County Pop'!S12*VLOOKUP('FPL Population'!$A12,'FPL Shares'!$A:$D,4,FALSE)*1000</f>
        <v>149062.89153852841</v>
      </c>
      <c r="T12" s="16">
        <f>'FPL County Pop'!T12*VLOOKUP('FPL Population'!$A12,'FPL Shares'!$A:$D,4,FALSE)*1000</f>
        <v>157026.85764048333</v>
      </c>
      <c r="U12" s="16">
        <f>'FPL County Pop'!U12*VLOOKUP('FPL Population'!$A12,'FPL Shares'!$A:$D,4,FALSE)*1000</f>
        <v>165244.74854594821</v>
      </c>
      <c r="V12" s="16">
        <f>'FPL County Pop'!V12*VLOOKUP('FPL Population'!$A12,'FPL Shares'!$A:$D,4,FALSE)*1000</f>
        <v>172804.60261304889</v>
      </c>
      <c r="W12" s="16">
        <f>'FPL County Pop'!W12*VLOOKUP('FPL Population'!$A12,'FPL Shares'!$A:$D,4,FALSE)*1000</f>
        <v>181322.52390965295</v>
      </c>
      <c r="X12" s="16">
        <f>'FPL County Pop'!X12*VLOOKUP('FPL Population'!$A12,'FPL Shares'!$A:$D,4,FALSE)*1000</f>
        <v>191404.76650592923</v>
      </c>
      <c r="Y12" s="16">
        <f>'FPL County Pop'!Y12*VLOOKUP('FPL Population'!$A12,'FPL Shares'!$A:$D,4,FALSE)*1000</f>
        <v>201957.09685667095</v>
      </c>
      <c r="Z12" s="16">
        <f>'FPL County Pop'!Z12*VLOOKUP('FPL Population'!$A12,'FPL Shares'!$A:$D,4,FALSE)*1000</f>
        <v>211551.61803157136</v>
      </c>
      <c r="AA12" s="16">
        <f>'FPL County Pop'!AA12*VLOOKUP('FPL Population'!$A12,'FPL Shares'!$A:$D,4,FALSE)*1000</f>
        <v>219583.28021088478</v>
      </c>
      <c r="AB12" s="16">
        <f>'FPL County Pop'!AB12*VLOOKUP('FPL Population'!$A12,'FPL Shares'!$A:$D,4,FALSE)*1000</f>
        <v>228551.33311208495</v>
      </c>
      <c r="AC12" s="16">
        <f>'FPL County Pop'!AC12*VLOOKUP('FPL Population'!$A12,'FPL Shares'!$A:$D,4,FALSE)*1000</f>
        <v>237944.6584484319</v>
      </c>
      <c r="AD12" s="16">
        <f>'FPL County Pop'!AD12*VLOOKUP('FPL Population'!$A12,'FPL Shares'!$A:$D,4,FALSE)*1000</f>
        <v>246614.48733412763</v>
      </c>
      <c r="AE12" s="16">
        <f>'FPL County Pop'!AE12*VLOOKUP('FPL Population'!$A12,'FPL Shares'!$A:$D,4,FALSE)*1000</f>
        <v>255887.73169970905</v>
      </c>
      <c r="AF12" s="16">
        <f>'FPL County Pop'!AF12*VLOOKUP('FPL Population'!$A12,'FPL Shares'!$A:$D,4,FALSE)*1000</f>
        <v>264674.5449122251</v>
      </c>
      <c r="AG12" s="16">
        <f>'FPL County Pop'!AG12*VLOOKUP('FPL Population'!$A12,'FPL Shares'!$A:$D,4,FALSE)*1000</f>
        <v>268921.16199368984</v>
      </c>
      <c r="AH12" s="16">
        <f>'FPL County Pop'!AH12*VLOOKUP('FPL Population'!$A12,'FPL Shares'!$A:$D,4,FALSE)*1000</f>
        <v>270728.05373573949</v>
      </c>
      <c r="AI12" s="16">
        <f>'FPL County Pop'!AI12*VLOOKUP('FPL Population'!$A12,'FPL Shares'!$A:$D,4,FALSE)*1000</f>
        <v>272545.69771371008</v>
      </c>
      <c r="AJ12" s="16">
        <f>'FPL County Pop'!AJ12*VLOOKUP('FPL Population'!$A12,'FPL Shares'!$A:$D,4,FALSE)*1000</f>
        <v>274519.46415725339</v>
      </c>
      <c r="AK12" s="16">
        <f>'FPL County Pop'!AK12*VLOOKUP('FPL Population'!$A12,'FPL Shares'!$A:$D,4,FALSE)*1000</f>
        <v>278218.74942139635</v>
      </c>
      <c r="AL12" s="16">
        <f>'FPL County Pop'!AL12*VLOOKUP('FPL Population'!$A12,'FPL Shares'!$A:$D,4,FALSE)*1000</f>
        <v>282579.16816784878</v>
      </c>
      <c r="AM12" s="16">
        <f>'FPL County Pop'!AM12*VLOOKUP('FPL Population'!$A12,'FPL Shares'!$A:$D,4,FALSE)*1000</f>
        <v>287226.1124971236</v>
      </c>
      <c r="AN12" s="16">
        <f>'FPL County Pop'!AN12*VLOOKUP('FPL Population'!$A12,'FPL Shares'!$A:$D,4,FALSE)*1000</f>
        <v>293557.0290073994</v>
      </c>
      <c r="AO12" s="20">
        <f>'FPL County Pop'!AO12*VLOOKUP('FPL Population'!$A12,'FPL Shares'!$A:$D,4,FALSE)*1000</f>
        <v>300811.60559223138</v>
      </c>
      <c r="AP12" s="16">
        <f>'FPL County Pop'!AP12*VLOOKUP('FPL Population'!$A12,'FPL Shares'!$A:$D,4,FALSE)*1000</f>
        <v>307881.15770133515</v>
      </c>
      <c r="AQ12" s="16">
        <f>'FPL County Pop'!AQ12*VLOOKUP('FPL Population'!$A12,'FPL Shares'!$A:$D,4,FALSE)*1000</f>
        <v>315863.61764907424</v>
      </c>
      <c r="AR12" s="16">
        <f>'FPL County Pop'!AR12*VLOOKUP('FPL Population'!$A12,'FPL Shares'!$A:$D,4,FALSE)*1000</f>
        <v>324012.00610154588</v>
      </c>
      <c r="AS12" s="16">
        <f>'FPL County Pop'!AS12*VLOOKUP('FPL Population'!$A12,'FPL Shares'!$A:$D,4,FALSE)*1000</f>
        <v>332153.77117669018</v>
      </c>
      <c r="AT12" s="16">
        <f>'FPL County Pop'!AT12*VLOOKUP('FPL Population'!$A12,'FPL Shares'!$A:$D,4,FALSE)*1000</f>
        <v>340252.26925448852</v>
      </c>
      <c r="AU12" s="16">
        <f>'FPL County Pop'!AU12*VLOOKUP('FPL Population'!$A12,'FPL Shares'!$A:$D,4,FALSE)*1000</f>
        <v>348404.0124045675</v>
      </c>
      <c r="AV12" s="16">
        <f>'FPL County Pop'!AV12*VLOOKUP('FPL Population'!$A12,'FPL Shares'!$A:$D,4,FALSE)*1000</f>
        <v>356614.50577171869</v>
      </c>
      <c r="AW12" s="16">
        <f>'FPL County Pop'!AW12*VLOOKUP('FPL Population'!$A12,'FPL Shares'!$A:$D,4,FALSE)*1000</f>
        <v>364931.74733709352</v>
      </c>
      <c r="AX12" s="16">
        <f>'FPL County Pop'!AX12*VLOOKUP('FPL Population'!$A12,'FPL Shares'!$A:$D,4,FALSE)*1000</f>
        <v>373311.95399602165</v>
      </c>
      <c r="AY12" s="16">
        <f>'FPL County Pop'!AY12*VLOOKUP('FPL Population'!$A12,'FPL Shares'!$A:$D,4,FALSE)*1000</f>
        <v>381824.28412994684</v>
      </c>
      <c r="AZ12" s="16">
        <f>'FPL County Pop'!AZ12*VLOOKUP('FPL Population'!$A12,'FPL Shares'!$A:$D,4,FALSE)*1000</f>
        <v>390499.01603522251</v>
      </c>
      <c r="BA12" s="16">
        <f>'FPL County Pop'!BA12*VLOOKUP('FPL Population'!$A12,'FPL Shares'!$A:$D,4,FALSE)*1000</f>
        <v>399288.23774858483</v>
      </c>
      <c r="BB12" s="16">
        <f>'FPL County Pop'!BB12*VLOOKUP('FPL Population'!$A12,'FPL Shares'!$A:$D,4,FALSE)*1000</f>
        <v>408211.21727680421</v>
      </c>
      <c r="BC12" s="16">
        <f>'FPL County Pop'!BC12*VLOOKUP('FPL Population'!$A12,'FPL Shares'!$A:$D,4,FALSE)*1000</f>
        <v>417151.40038249723</v>
      </c>
      <c r="BD12" s="16">
        <f>'FPL County Pop'!BD12*VLOOKUP('FPL Population'!$A12,'FPL Shares'!$A:$D,4,FALSE)*1000</f>
        <v>426230.2443226272</v>
      </c>
      <c r="BE12" s="16">
        <f>'FPL County Pop'!BE12*VLOOKUP('FPL Population'!$A12,'FPL Shares'!$A:$D,4,FALSE)*1000</f>
        <v>435396.39641843556</v>
      </c>
      <c r="BF12" s="16">
        <f>'FPL County Pop'!BF12*VLOOKUP('FPL Population'!$A12,'FPL Shares'!$A:$D,4,FALSE)*1000</f>
        <v>444548.87167015241</v>
      </c>
      <c r="BG12" s="16">
        <f>'FPL County Pop'!BG12*VLOOKUP('FPL Population'!$A12,'FPL Shares'!$A:$D,4,FALSE)*1000</f>
        <v>454166.10156731802</v>
      </c>
      <c r="BH12" s="16">
        <f>'FPL County Pop'!BH12*VLOOKUP('FPL Population'!$A12,'FPL Shares'!$A:$D,4,FALSE)*1000</f>
        <v>463900.57384496595</v>
      </c>
      <c r="BI12" s="16">
        <f>'FPL County Pop'!BI12*VLOOKUP('FPL Population'!$A12,'FPL Shares'!$A:$D,4,FALSE)*1000</f>
        <v>473749.3638949258</v>
      </c>
      <c r="BJ12" s="16">
        <f>'FPL County Pop'!BJ12*VLOOKUP('FPL Population'!$A12,'FPL Shares'!$A:$D,4,FALSE)*1000</f>
        <v>483714.36411071959</v>
      </c>
      <c r="BK12" s="16">
        <f>'FPL County Pop'!BK12*VLOOKUP('FPL Population'!$A12,'FPL Shares'!$A:$D,4,FALSE)*1000</f>
        <v>493820.08959024737</v>
      </c>
      <c r="BL12" s="16">
        <f>'FPL County Pop'!BL12*VLOOKUP('FPL Population'!$A12,'FPL Shares'!$A:$D,4,FALSE)*1000</f>
        <v>504099.31314859615</v>
      </c>
      <c r="BM12" s="16">
        <f>'FPL County Pop'!BM12*VLOOKUP('FPL Population'!$A12,'FPL Shares'!$A:$D,4,FALSE)*1000</f>
        <v>514488.63960277574</v>
      </c>
      <c r="BN12" s="16">
        <f>'FPL County Pop'!BN12*VLOOKUP('FPL Population'!$A12,'FPL Shares'!$A:$D,4,FALSE)*1000</f>
        <v>525027.55116308795</v>
      </c>
      <c r="BO12" s="16">
        <f>'FPL County Pop'!BO12*VLOOKUP('FPL Population'!$A12,'FPL Shares'!$A:$D,4,FALSE)*1000</f>
        <v>535743.7455892656</v>
      </c>
      <c r="BP12" s="16">
        <f>'FPL County Pop'!BP12*VLOOKUP('FPL Population'!$A12,'FPL Shares'!$A:$D,4,FALSE)*1000</f>
        <v>546373.83611018781</v>
      </c>
      <c r="BQ12" s="16">
        <f>'FPL County Pop'!BQ12*VLOOKUP('FPL Population'!$A12,'FPL Shares'!$A:$D,4,FALSE)*1000</f>
        <v>557301.03241407871</v>
      </c>
      <c r="BR12" s="16">
        <f>'FPL County Pop'!BR12*VLOOKUP('FPL Population'!$A12,'FPL Shares'!$A:$D,4,FALSE)*1000</f>
        <v>567916.15582259907</v>
      </c>
      <c r="BS12" s="16">
        <f>'FPL County Pop'!BS12*VLOOKUP('FPL Population'!$A12,'FPL Shares'!$A:$D,4,FALSE)*1000</f>
        <v>578614.54454609146</v>
      </c>
    </row>
    <row r="13" spans="1:71" x14ac:dyDescent="0.3">
      <c r="A13" t="s">
        <v>213</v>
      </c>
      <c r="B13" s="16">
        <f>'FPL County Pop'!B13*VLOOKUP('FPL Population'!$A13,'FPL Shares'!$A:$D,4,FALSE)*1000</f>
        <v>12369.078239663007</v>
      </c>
      <c r="C13" s="16">
        <f>'FPL County Pop'!C13*VLOOKUP('FPL Population'!$A13,'FPL Shares'!$A:$D,4,FALSE)*1000</f>
        <v>12611.700321472121</v>
      </c>
      <c r="D13" s="16">
        <f>'FPL County Pop'!D13*VLOOKUP('FPL Population'!$A13,'FPL Shares'!$A:$D,4,FALSE)*1000</f>
        <v>12957.789424675755</v>
      </c>
      <c r="E13" s="16">
        <f>'FPL County Pop'!E13*VLOOKUP('FPL Population'!$A13,'FPL Shares'!$A:$D,4,FALSE)*1000</f>
        <v>13407.38596607915</v>
      </c>
      <c r="F13" s="16">
        <f>'FPL County Pop'!F13*VLOOKUP('FPL Population'!$A13,'FPL Shares'!$A:$D,4,FALSE)*1000</f>
        <v>13952.608668662009</v>
      </c>
      <c r="G13" s="16">
        <f>'FPL County Pop'!G13*VLOOKUP('FPL Population'!$A13,'FPL Shares'!$A:$D,4,FALSE)*1000</f>
        <v>14453.009134242324</v>
      </c>
      <c r="H13" s="16">
        <f>'FPL County Pop'!H13*VLOOKUP('FPL Population'!$A13,'FPL Shares'!$A:$D,4,FALSE)*1000</f>
        <v>14822.539984480654</v>
      </c>
      <c r="I13" s="16">
        <f>'FPL County Pop'!I13*VLOOKUP('FPL Population'!$A13,'FPL Shares'!$A:$D,4,FALSE)*1000</f>
        <v>15025.553597162174</v>
      </c>
      <c r="J13" s="16">
        <f>'FPL County Pop'!J13*VLOOKUP('FPL Population'!$A13,'FPL Shares'!$A:$D,4,FALSE)*1000</f>
        <v>15226.303868750692</v>
      </c>
      <c r="K13" s="16">
        <f>'FPL County Pop'!K13*VLOOKUP('FPL Population'!$A13,'FPL Shares'!$A:$D,4,FALSE)*1000</f>
        <v>15609.455182352289</v>
      </c>
      <c r="L13" s="16">
        <f>'FPL County Pop'!L13*VLOOKUP('FPL Population'!$A13,'FPL Shares'!$A:$D,4,FALSE)*1000</f>
        <v>15925.918767320696</v>
      </c>
      <c r="M13" s="16">
        <f>'FPL County Pop'!M13*VLOOKUP('FPL Population'!$A13,'FPL Shares'!$A:$D,4,FALSE)*1000</f>
        <v>16148.696197760777</v>
      </c>
      <c r="N13" s="16">
        <f>'FPL County Pop'!N13*VLOOKUP('FPL Population'!$A13,'FPL Shares'!$A:$D,4,FALSE)*1000</f>
        <v>16227.953552821195</v>
      </c>
      <c r="O13" s="16">
        <f>'FPL County Pop'!O13*VLOOKUP('FPL Population'!$A13,'FPL Shares'!$A:$D,4,FALSE)*1000</f>
        <v>16478.093160403503</v>
      </c>
      <c r="P13" s="16">
        <f>'FPL County Pop'!P13*VLOOKUP('FPL Population'!$A13,'FPL Shares'!$A:$D,4,FALSE)*1000</f>
        <v>16956.102715885154</v>
      </c>
      <c r="Q13" s="16">
        <f>'FPL County Pop'!Q13*VLOOKUP('FPL Population'!$A13,'FPL Shares'!$A:$D,4,FALSE)*1000</f>
        <v>17386.784192439864</v>
      </c>
      <c r="R13" s="16">
        <f>'FPL County Pop'!R13*VLOOKUP('FPL Population'!$A13,'FPL Shares'!$A:$D,4,FALSE)*1000</f>
        <v>17701.752355614677</v>
      </c>
      <c r="S13" s="16">
        <f>'FPL County Pop'!S13*VLOOKUP('FPL Population'!$A13,'FPL Shares'!$A:$D,4,FALSE)*1000</f>
        <v>18107.456246535861</v>
      </c>
      <c r="T13" s="16">
        <f>'FPL County Pop'!T13*VLOOKUP('FPL Population'!$A13,'FPL Shares'!$A:$D,4,FALSE)*1000</f>
        <v>18766.128921405609</v>
      </c>
      <c r="U13" s="16">
        <f>'FPL County Pop'!U13*VLOOKUP('FPL Population'!$A13,'FPL Shares'!$A:$D,4,FALSE)*1000</f>
        <v>19691.269593171488</v>
      </c>
      <c r="V13" s="16">
        <f>'FPL County Pop'!V13*VLOOKUP('FPL Population'!$A13,'FPL Shares'!$A:$D,4,FALSE)*1000</f>
        <v>20411.416228799466</v>
      </c>
      <c r="W13" s="16">
        <f>'FPL County Pop'!W13*VLOOKUP('FPL Population'!$A13,'FPL Shares'!$A:$D,4,FALSE)*1000</f>
        <v>20933.803436426118</v>
      </c>
      <c r="X13" s="16">
        <f>'FPL County Pop'!X13*VLOOKUP('FPL Population'!$A13,'FPL Shares'!$A:$D,4,FALSE)*1000</f>
        <v>21423.816783061742</v>
      </c>
      <c r="Y13" s="16">
        <f>'FPL County Pop'!Y13*VLOOKUP('FPL Population'!$A13,'FPL Shares'!$A:$D,4,FALSE)*1000</f>
        <v>21966.856978162064</v>
      </c>
      <c r="Z13" s="16">
        <f>'FPL County Pop'!Z13*VLOOKUP('FPL Population'!$A13,'FPL Shares'!$A:$D,4,FALSE)*1000</f>
        <v>22435.570668440305</v>
      </c>
      <c r="AA13" s="16">
        <f>'FPL County Pop'!AA13*VLOOKUP('FPL Population'!$A13,'FPL Shares'!$A:$D,4,FALSE)*1000</f>
        <v>22878.458020175145</v>
      </c>
      <c r="AB13" s="16">
        <f>'FPL County Pop'!AB13*VLOOKUP('FPL Population'!$A13,'FPL Shares'!$A:$D,4,FALSE)*1000</f>
        <v>23079.976211063073</v>
      </c>
      <c r="AC13" s="16">
        <f>'FPL County Pop'!AC13*VLOOKUP('FPL Population'!$A13,'FPL Shares'!$A:$D,4,FALSE)*1000</f>
        <v>23452.578738499058</v>
      </c>
      <c r="AD13" s="16">
        <f>'FPL County Pop'!AD13*VLOOKUP('FPL Population'!$A13,'FPL Shares'!$A:$D,4,FALSE)*1000</f>
        <v>24059.073317813989</v>
      </c>
      <c r="AE13" s="16">
        <f>'FPL County Pop'!AE13*VLOOKUP('FPL Population'!$A13,'FPL Shares'!$A:$D,4,FALSE)*1000</f>
        <v>24620.583992905442</v>
      </c>
      <c r="AF13" s="16">
        <f>'FPL County Pop'!AF13*VLOOKUP('FPL Population'!$A13,'FPL Shares'!$A:$D,4,FALSE)*1000</f>
        <v>25551.383017403838</v>
      </c>
      <c r="AG13" s="16">
        <f>'FPL County Pop'!AG13*VLOOKUP('FPL Population'!$A13,'FPL Shares'!$A:$D,4,FALSE)*1000</f>
        <v>26654.276798581086</v>
      </c>
      <c r="AH13" s="16">
        <f>'FPL County Pop'!AH13*VLOOKUP('FPL Population'!$A13,'FPL Shares'!$A:$D,4,FALSE)*1000</f>
        <v>26954.856579093226</v>
      </c>
      <c r="AI13" s="16">
        <f>'FPL County Pop'!AI13*VLOOKUP('FPL Population'!$A13,'FPL Shares'!$A:$D,4,FALSE)*1000</f>
        <v>27193.679481210511</v>
      </c>
      <c r="AJ13" s="16">
        <f>'FPL County Pop'!AJ13*VLOOKUP('FPL Population'!$A13,'FPL Shares'!$A:$D,4,FALSE)*1000</f>
        <v>27254.668440305948</v>
      </c>
      <c r="AK13" s="16">
        <f>'FPL County Pop'!AK13*VLOOKUP('FPL Population'!$A13,'FPL Shares'!$A:$D,4,FALSE)*1000</f>
        <v>27327.176188892583</v>
      </c>
      <c r="AL13" s="16">
        <f>'FPL County Pop'!AL13*VLOOKUP('FPL Population'!$A13,'FPL Shares'!$A:$D,4,FALSE)*1000</f>
        <v>27200.227003658132</v>
      </c>
      <c r="AM13" s="16">
        <f>'FPL County Pop'!AM13*VLOOKUP('FPL Population'!$A13,'FPL Shares'!$A:$D,4,FALSE)*1000</f>
        <v>27460.026227690938</v>
      </c>
      <c r="AN13" s="16">
        <f>'FPL County Pop'!AN13*VLOOKUP('FPL Population'!$A13,'FPL Shares'!$A:$D,4,FALSE)*1000</f>
        <v>27317.354905221153</v>
      </c>
      <c r="AO13" s="20">
        <f>'FPL County Pop'!AO13*VLOOKUP('FPL Population'!$A13,'FPL Shares'!$A:$D,4,FALSE)*1000</f>
        <v>27446.809932380002</v>
      </c>
      <c r="AP13" s="16">
        <f>'FPL County Pop'!AP13*VLOOKUP('FPL Population'!$A13,'FPL Shares'!$A:$D,4,FALSE)*1000</f>
        <v>27723.665048220813</v>
      </c>
      <c r="AQ13" s="16">
        <f>'FPL County Pop'!AQ13*VLOOKUP('FPL Population'!$A13,'FPL Shares'!$A:$D,4,FALSE)*1000</f>
        <v>28167.522403281229</v>
      </c>
      <c r="AR13" s="16">
        <f>'FPL County Pop'!AR13*VLOOKUP('FPL Population'!$A13,'FPL Shares'!$A:$D,4,FALSE)*1000</f>
        <v>28679.118323910872</v>
      </c>
      <c r="AS13" s="16">
        <f>'FPL County Pop'!AS13*VLOOKUP('FPL Population'!$A13,'FPL Shares'!$A:$D,4,FALSE)*1000</f>
        <v>29208.457222037468</v>
      </c>
      <c r="AT13" s="16">
        <f>'FPL County Pop'!AT13*VLOOKUP('FPL Population'!$A13,'FPL Shares'!$A:$D,4,FALSE)*1000</f>
        <v>29753.275756568008</v>
      </c>
      <c r="AU13" s="16">
        <f>'FPL County Pop'!AU13*VLOOKUP('FPL Population'!$A13,'FPL Shares'!$A:$D,4,FALSE)*1000</f>
        <v>30349.908635406267</v>
      </c>
      <c r="AV13" s="16">
        <f>'FPL County Pop'!AV13*VLOOKUP('FPL Population'!$A13,'FPL Shares'!$A:$D,4,FALSE)*1000</f>
        <v>31008.136725418466</v>
      </c>
      <c r="AW13" s="16">
        <f>'FPL County Pop'!AW13*VLOOKUP('FPL Population'!$A13,'FPL Shares'!$A:$D,4,FALSE)*1000</f>
        <v>31690.534064959538</v>
      </c>
      <c r="AX13" s="16">
        <f>'FPL County Pop'!AX13*VLOOKUP('FPL Population'!$A13,'FPL Shares'!$A:$D,4,FALSE)*1000</f>
        <v>32400.98066733178</v>
      </c>
      <c r="AY13" s="16">
        <f>'FPL County Pop'!AY13*VLOOKUP('FPL Population'!$A13,'FPL Shares'!$A:$D,4,FALSE)*1000</f>
        <v>33112.478106640061</v>
      </c>
      <c r="AZ13" s="16">
        <f>'FPL County Pop'!AZ13*VLOOKUP('FPL Population'!$A13,'FPL Shares'!$A:$D,4,FALSE)*1000</f>
        <v>33818.640527657684</v>
      </c>
      <c r="BA13" s="16">
        <f>'FPL County Pop'!BA13*VLOOKUP('FPL Population'!$A13,'FPL Shares'!$A:$D,4,FALSE)*1000</f>
        <v>34525.449617559025</v>
      </c>
      <c r="BB13" s="16">
        <f>'FPL County Pop'!BB13*VLOOKUP('FPL Population'!$A13,'FPL Shares'!$A:$D,4,FALSE)*1000</f>
        <v>35217.789491187228</v>
      </c>
      <c r="BC13" s="16">
        <f>'FPL County Pop'!BC13*VLOOKUP('FPL Population'!$A13,'FPL Shares'!$A:$D,4,FALSE)*1000</f>
        <v>35897.357654362037</v>
      </c>
      <c r="BD13" s="16">
        <f>'FPL County Pop'!BD13*VLOOKUP('FPL Population'!$A13,'FPL Shares'!$A:$D,4,FALSE)*1000</f>
        <v>36521.514377563464</v>
      </c>
      <c r="BE13" s="16">
        <f>'FPL County Pop'!BE13*VLOOKUP('FPL Population'!$A13,'FPL Shares'!$A:$D,4,FALSE)*1000</f>
        <v>37110.5893138233</v>
      </c>
      <c r="BF13" s="16">
        <f>'FPL County Pop'!BF13*VLOOKUP('FPL Population'!$A13,'FPL Shares'!$A:$D,4,FALSE)*1000</f>
        <v>37652.902006429445</v>
      </c>
      <c r="BG13" s="16">
        <f>'FPL County Pop'!BG13*VLOOKUP('FPL Population'!$A13,'FPL Shares'!$A:$D,4,FALSE)*1000</f>
        <v>38180.381731515357</v>
      </c>
      <c r="BH13" s="16">
        <f>'FPL County Pop'!BH13*VLOOKUP('FPL Population'!$A13,'FPL Shares'!$A:$D,4,FALSE)*1000</f>
        <v>38706.770202859996</v>
      </c>
      <c r="BI13" s="16">
        <f>'FPL County Pop'!BI13*VLOOKUP('FPL Population'!$A13,'FPL Shares'!$A:$D,4,FALSE)*1000</f>
        <v>39214.364859771646</v>
      </c>
      <c r="BJ13" s="16">
        <f>'FPL County Pop'!BJ13*VLOOKUP('FPL Population'!$A13,'FPL Shares'!$A:$D,4,FALSE)*1000</f>
        <v>39709.309056645601</v>
      </c>
      <c r="BK13" s="16">
        <f>'FPL County Pop'!BK13*VLOOKUP('FPL Population'!$A13,'FPL Shares'!$A:$D,4,FALSE)*1000</f>
        <v>40211.08369360381</v>
      </c>
      <c r="BL13" s="16">
        <f>'FPL County Pop'!BL13*VLOOKUP('FPL Population'!$A13,'FPL Shares'!$A:$D,4,FALSE)*1000</f>
        <v>40718.072098436976</v>
      </c>
      <c r="BM13" s="16">
        <f>'FPL County Pop'!BM13*VLOOKUP('FPL Population'!$A13,'FPL Shares'!$A:$D,4,FALSE)*1000</f>
        <v>41213.865048220818</v>
      </c>
      <c r="BN13" s="16">
        <f>'FPL County Pop'!BN13*VLOOKUP('FPL Population'!$A13,'FPL Shares'!$A:$D,4,FALSE)*1000</f>
        <v>41706.586320807</v>
      </c>
      <c r="BO13" s="16">
        <f>'FPL County Pop'!BO13*VLOOKUP('FPL Population'!$A13,'FPL Shares'!$A:$D,4,FALSE)*1000</f>
        <v>42189.769227358382</v>
      </c>
      <c r="BP13" s="16">
        <f>'FPL County Pop'!BP13*VLOOKUP('FPL Population'!$A13,'FPL Shares'!$A:$D,4,FALSE)*1000</f>
        <v>42679.499656357388</v>
      </c>
      <c r="BQ13" s="16">
        <f>'FPL County Pop'!BQ13*VLOOKUP('FPL Population'!$A13,'FPL Shares'!$A:$D,4,FALSE)*1000</f>
        <v>43171.776344086022</v>
      </c>
      <c r="BR13" s="16">
        <f>'FPL County Pop'!BR13*VLOOKUP('FPL Population'!$A13,'FPL Shares'!$A:$D,4,FALSE)*1000</f>
        <v>43623.878727413809</v>
      </c>
      <c r="BS13" s="16">
        <f>'FPL County Pop'!BS13*VLOOKUP('FPL Population'!$A13,'FPL Shares'!$A:$D,4,FALSE)*1000</f>
        <v>44072.545682296863</v>
      </c>
    </row>
    <row r="14" spans="1:71" x14ac:dyDescent="0.3">
      <c r="A14" s="2" t="s">
        <v>235</v>
      </c>
      <c r="B14" s="16">
        <f>'FPL County Pop'!B14*VLOOKUP('FPL Population'!$A14,'FPL Shares'!$A:$D,4,FALSE)*1000</f>
        <v>16617.751277899035</v>
      </c>
      <c r="C14" s="16">
        <f>'FPL County Pop'!C14*VLOOKUP('FPL Population'!$A14,'FPL Shares'!$A:$D,4,FALSE)*1000</f>
        <v>16802.638836865452</v>
      </c>
      <c r="D14" s="16">
        <f>'FPL County Pop'!D14*VLOOKUP('FPL Population'!$A14,'FPL Shares'!$A:$D,4,FALSE)*1000</f>
        <v>17022.300584383582</v>
      </c>
      <c r="E14" s="16">
        <f>'FPL County Pop'!E14*VLOOKUP('FPL Population'!$A14,'FPL Shares'!$A:$D,4,FALSE)*1000</f>
        <v>17256.236034640569</v>
      </c>
      <c r="F14" s="16">
        <f>'FPL County Pop'!F14*VLOOKUP('FPL Population'!$A14,'FPL Shares'!$A:$D,4,FALSE)*1000</f>
        <v>17793.367922269943</v>
      </c>
      <c r="G14" s="16">
        <f>'FPL County Pop'!G14*VLOOKUP('FPL Population'!$A14,'FPL Shares'!$A:$D,4,FALSE)*1000</f>
        <v>18424.859522636063</v>
      </c>
      <c r="H14" s="16">
        <f>'FPL County Pop'!H14*VLOOKUP('FPL Population'!$A14,'FPL Shares'!$A:$D,4,FALSE)*1000</f>
        <v>18895.412729704989</v>
      </c>
      <c r="I14" s="16">
        <f>'FPL County Pop'!I14*VLOOKUP('FPL Population'!$A14,'FPL Shares'!$A:$D,4,FALSE)*1000</f>
        <v>19417.504541294093</v>
      </c>
      <c r="J14" s="16">
        <f>'FPL County Pop'!J14*VLOOKUP('FPL Population'!$A14,'FPL Shares'!$A:$D,4,FALSE)*1000</f>
        <v>19703.936562698022</v>
      </c>
      <c r="K14" s="16">
        <f>'FPL County Pop'!K14*VLOOKUP('FPL Population'!$A14,'FPL Shares'!$A:$D,4,FALSE)*1000</f>
        <v>20199.875885376328</v>
      </c>
      <c r="L14" s="16">
        <f>'FPL County Pop'!L14*VLOOKUP('FPL Population'!$A14,'FPL Shares'!$A:$D,4,FALSE)*1000</f>
        <v>20553.365570654089</v>
      </c>
      <c r="M14" s="16">
        <f>'FPL County Pop'!M14*VLOOKUP('FPL Population'!$A14,'FPL Shares'!$A:$D,4,FALSE)*1000</f>
        <v>20874.188593959021</v>
      </c>
      <c r="N14" s="16">
        <f>'FPL County Pop'!N14*VLOOKUP('FPL Population'!$A14,'FPL Shares'!$A:$D,4,FALSE)*1000</f>
        <v>21400.303865380552</v>
      </c>
      <c r="O14" s="16">
        <f>'FPL County Pop'!O14*VLOOKUP('FPL Population'!$A14,'FPL Shares'!$A:$D,4,FALSE)*1000</f>
        <v>21975.2754347673</v>
      </c>
      <c r="P14" s="16">
        <f>'FPL County Pop'!P14*VLOOKUP('FPL Population'!$A14,'FPL Shares'!$A:$D,4,FALSE)*1000</f>
        <v>22560.401450397803</v>
      </c>
      <c r="Q14" s="16">
        <f>'FPL County Pop'!Q14*VLOOKUP('FPL Population'!$A14,'FPL Shares'!$A:$D,4,FALSE)*1000</f>
        <v>23166.219545166517</v>
      </c>
      <c r="R14" s="16">
        <f>'FPL County Pop'!R14*VLOOKUP('FPL Population'!$A14,'FPL Shares'!$A:$D,4,FALSE)*1000</f>
        <v>24249.967190030275</v>
      </c>
      <c r="S14" s="16">
        <f>'FPL County Pop'!S14*VLOOKUP('FPL Population'!$A14,'FPL Shares'!$A:$D,4,FALSE)*1000</f>
        <v>24771.38842498064</v>
      </c>
      <c r="T14" s="16">
        <f>'FPL County Pop'!T14*VLOOKUP('FPL Population'!$A14,'FPL Shares'!$A:$D,4,FALSE)*1000</f>
        <v>25670.056917552629</v>
      </c>
      <c r="U14" s="16">
        <f>'FPL County Pop'!U14*VLOOKUP('FPL Population'!$A14,'FPL Shares'!$A:$D,4,FALSE)*1000</f>
        <v>26595.835865662182</v>
      </c>
      <c r="V14" s="16">
        <f>'FPL County Pop'!V14*VLOOKUP('FPL Population'!$A14,'FPL Shares'!$A:$D,4,FALSE)*1000</f>
        <v>27441.528803773854</v>
      </c>
      <c r="W14" s="16">
        <f>'FPL County Pop'!W14*VLOOKUP('FPL Population'!$A14,'FPL Shares'!$A:$D,4,FALSE)*1000</f>
        <v>27803.831782017885</v>
      </c>
      <c r="X14" s="16">
        <f>'FPL County Pop'!X14*VLOOKUP('FPL Population'!$A14,'FPL Shares'!$A:$D,4,FALSE)*1000</f>
        <v>28620.498331338451</v>
      </c>
      <c r="Y14" s="16">
        <f>'FPL County Pop'!Y14*VLOOKUP('FPL Population'!$A14,'FPL Shares'!$A:$D,4,FALSE)*1000</f>
        <v>29166.730901922128</v>
      </c>
      <c r="Z14" s="16">
        <f>'FPL County Pop'!Z14*VLOOKUP('FPL Population'!$A14,'FPL Shares'!$A:$D,4,FALSE)*1000</f>
        <v>30070.572414278675</v>
      </c>
      <c r="AA14" s="16">
        <f>'FPL County Pop'!AA14*VLOOKUP('FPL Population'!$A14,'FPL Shares'!$A:$D,4,FALSE)*1000</f>
        <v>30861.948644652537</v>
      </c>
      <c r="AB14" s="16">
        <f>'FPL County Pop'!AB14*VLOOKUP('FPL Population'!$A14,'FPL Shares'!$A:$D,4,FALSE)*1000</f>
        <v>31075.287812433995</v>
      </c>
      <c r="AC14" s="16">
        <f>'FPL County Pop'!AC14*VLOOKUP('FPL Population'!$A14,'FPL Shares'!$A:$D,4,FALSE)*1000</f>
        <v>31134.106963317608</v>
      </c>
      <c r="AD14" s="16">
        <f>'FPL County Pop'!AD14*VLOOKUP('FPL Population'!$A14,'FPL Shares'!$A:$D,4,FALSE)*1000</f>
        <v>31943.492966274731</v>
      </c>
      <c r="AE14" s="16">
        <f>'FPL County Pop'!AE14*VLOOKUP('FPL Population'!$A14,'FPL Shares'!$A:$D,4,FALSE)*1000</f>
        <v>32530.439118496091</v>
      </c>
      <c r="AF14" s="16">
        <f>'FPL County Pop'!AF14*VLOOKUP('FPL Population'!$A14,'FPL Shares'!$A:$D,4,FALSE)*1000</f>
        <v>32497.485066535242</v>
      </c>
      <c r="AG14" s="16">
        <f>'FPL County Pop'!AG14*VLOOKUP('FPL Population'!$A14,'FPL Shares'!$A:$D,4,FALSE)*1000</f>
        <v>32887.473280292892</v>
      </c>
      <c r="AH14" s="16">
        <f>'FPL County Pop'!AH14*VLOOKUP('FPL Population'!$A14,'FPL Shares'!$A:$D,4,FALSE)*1000</f>
        <v>33129.072463564036</v>
      </c>
      <c r="AI14" s="16">
        <f>'FPL County Pop'!AI14*VLOOKUP('FPL Population'!$A14,'FPL Shares'!$A:$D,4,FALSE)*1000</f>
        <v>32912.093022600857</v>
      </c>
      <c r="AJ14" s="16">
        <f>'FPL County Pop'!AJ14*VLOOKUP('FPL Population'!$A14,'FPL Shares'!$A:$D,4,FALSE)*1000</f>
        <v>33148.806576075469</v>
      </c>
      <c r="AK14" s="16">
        <f>'FPL County Pop'!AK14*VLOOKUP('FPL Population'!$A14,'FPL Shares'!$A:$D,4,FALSE)*1000</f>
        <v>33452.003013447866</v>
      </c>
      <c r="AL14" s="16">
        <f>'FPL County Pop'!AL14*VLOOKUP('FPL Population'!$A14,'FPL Shares'!$A:$D,4,FALSE)*1000</f>
        <v>33160.110582271351</v>
      </c>
      <c r="AM14" s="16">
        <f>'FPL County Pop'!AM14*VLOOKUP('FPL Population'!$A14,'FPL Shares'!$A:$D,4,FALSE)*1000</f>
        <v>33284.167260437935</v>
      </c>
      <c r="AN14" s="16">
        <f>'FPL County Pop'!AN14*VLOOKUP('FPL Population'!$A14,'FPL Shares'!$A:$D,4,FALSE)*1000</f>
        <v>33173.809505034144</v>
      </c>
      <c r="AO14" s="20">
        <f>'FPL County Pop'!AO14*VLOOKUP('FPL Population'!$A14,'FPL Shares'!$A:$D,4,FALSE)*1000</f>
        <v>33566.192635358733</v>
      </c>
      <c r="AP14" s="16">
        <f>'FPL County Pop'!AP14*VLOOKUP('FPL Population'!$A14,'FPL Shares'!$A:$D,4,FALSE)*1000</f>
        <v>33765.832880377384</v>
      </c>
      <c r="AQ14" s="16">
        <f>'FPL County Pop'!AQ14*VLOOKUP('FPL Population'!$A14,'FPL Shares'!$A:$D,4,FALSE)*1000</f>
        <v>34116.352869112161</v>
      </c>
      <c r="AR14" s="16">
        <f>'FPL County Pop'!AR14*VLOOKUP('FPL Population'!$A14,'FPL Shares'!$A:$D,4,FALSE)*1000</f>
        <v>34500.018503133142</v>
      </c>
      <c r="AS14" s="16">
        <f>'FPL County Pop'!AS14*VLOOKUP('FPL Population'!$A14,'FPL Shares'!$A:$D,4,FALSE)*1000</f>
        <v>34859.543378159542</v>
      </c>
      <c r="AT14" s="16">
        <f>'FPL County Pop'!AT14*VLOOKUP('FPL Population'!$A14,'FPL Shares'!$A:$D,4,FALSE)*1000</f>
        <v>35195.693867492788</v>
      </c>
      <c r="AU14" s="16">
        <f>'FPL County Pop'!AU14*VLOOKUP('FPL Population'!$A14,'FPL Shares'!$A:$D,4,FALSE)*1000</f>
        <v>35554.356572555102</v>
      </c>
      <c r="AV14" s="16">
        <f>'FPL County Pop'!AV14*VLOOKUP('FPL Population'!$A14,'FPL Shares'!$A:$D,4,FALSE)*1000</f>
        <v>35948.368246145183</v>
      </c>
      <c r="AW14" s="16">
        <f>'FPL County Pop'!AW14*VLOOKUP('FPL Population'!$A14,'FPL Shares'!$A:$D,4,FALSE)*1000</f>
        <v>36335.48256002253</v>
      </c>
      <c r="AX14" s="16">
        <f>'FPL County Pop'!AX14*VLOOKUP('FPL Population'!$A14,'FPL Shares'!$A:$D,4,FALSE)*1000</f>
        <v>36721.92629726114</v>
      </c>
      <c r="AY14" s="16">
        <f>'FPL County Pop'!AY14*VLOOKUP('FPL Population'!$A14,'FPL Shares'!$A:$D,4,FALSE)*1000</f>
        <v>37095.245891713021</v>
      </c>
      <c r="AZ14" s="16">
        <f>'FPL County Pop'!AZ14*VLOOKUP('FPL Population'!$A14,'FPL Shares'!$A:$D,4,FALSE)*1000</f>
        <v>37447.777610364006</v>
      </c>
      <c r="BA14" s="16">
        <f>'FPL County Pop'!BA14*VLOOKUP('FPL Population'!$A14,'FPL Shares'!$A:$D,4,FALSE)*1000</f>
        <v>37786.514609589525</v>
      </c>
      <c r="BB14" s="16">
        <f>'FPL County Pop'!BB14*VLOOKUP('FPL Population'!$A14,'FPL Shares'!$A:$D,4,FALSE)*1000</f>
        <v>38029.359149475458</v>
      </c>
      <c r="BC14" s="16">
        <f>'FPL County Pop'!BC14*VLOOKUP('FPL Population'!$A14,'FPL Shares'!$A:$D,4,FALSE)*1000</f>
        <v>38288.393325353805</v>
      </c>
      <c r="BD14" s="16">
        <f>'FPL County Pop'!BD14*VLOOKUP('FPL Population'!$A14,'FPL Shares'!$A:$D,4,FALSE)*1000</f>
        <v>38532.291628529179</v>
      </c>
      <c r="BE14" s="16">
        <f>'FPL County Pop'!BE14*VLOOKUP('FPL Population'!$A14,'FPL Shares'!$A:$D,4,FALSE)*1000</f>
        <v>38776.189931704568</v>
      </c>
      <c r="BF14" s="16">
        <f>'FPL County Pop'!BF14*VLOOKUP('FPL Population'!$A14,'FPL Shares'!$A:$D,4,FALSE)*1000</f>
        <v>39086.666915440393</v>
      </c>
      <c r="BG14" s="16">
        <f>'FPL County Pop'!BG14*VLOOKUP('FPL Population'!$A14,'FPL Shares'!$A:$D,4,FALSE)*1000</f>
        <v>39396.377525874821</v>
      </c>
      <c r="BH14" s="16">
        <f>'FPL County Pop'!BH14*VLOOKUP('FPL Population'!$A14,'FPL Shares'!$A:$D,4,FALSE)*1000</f>
        <v>39703.022643103563</v>
      </c>
      <c r="BI14" s="16">
        <f>'FPL County Pop'!BI14*VLOOKUP('FPL Population'!$A14,'FPL Shares'!$A:$D,4,FALSE)*1000</f>
        <v>39990.221037808915</v>
      </c>
      <c r="BJ14" s="16">
        <f>'FPL County Pop'!BJ14*VLOOKUP('FPL Population'!$A14,'FPL Shares'!$A:$D,4,FALSE)*1000</f>
        <v>40260.080236569745</v>
      </c>
      <c r="BK14" s="16">
        <f>'FPL County Pop'!BK14*VLOOKUP('FPL Population'!$A14,'FPL Shares'!$A:$D,4,FALSE)*1000</f>
        <v>40532.430148560161</v>
      </c>
      <c r="BL14" s="16">
        <f>'FPL County Pop'!BL14*VLOOKUP('FPL Population'!$A14,'FPL Shares'!$A:$D,4,FALSE)*1000</f>
        <v>40805.642230514677</v>
      </c>
      <c r="BM14" s="16">
        <f>'FPL County Pop'!BM14*VLOOKUP('FPL Population'!$A14,'FPL Shares'!$A:$D,4,FALSE)*1000</f>
        <v>41063.239456452866</v>
      </c>
      <c r="BN14" s="16">
        <f>'FPL County Pop'!BN14*VLOOKUP('FPL Population'!$A14,'FPL Shares'!$A:$D,4,FALSE)*1000</f>
        <v>41313.460339364923</v>
      </c>
      <c r="BO14" s="16">
        <f>'FPL County Pop'!BO14*VLOOKUP('FPL Population'!$A14,'FPL Shares'!$A:$D,4,FALSE)*1000</f>
        <v>41550.078096176861</v>
      </c>
      <c r="BP14" s="16">
        <f>'FPL County Pop'!BP14*VLOOKUP('FPL Population'!$A14,'FPL Shares'!$A:$D,4,FALSE)*1000</f>
        <v>41788.994972893051</v>
      </c>
      <c r="BQ14" s="16">
        <f>'FPL County Pop'!BQ14*VLOOKUP('FPL Population'!$A14,'FPL Shares'!$A:$D,4,FALSE)*1000</f>
        <v>42026.187509681055</v>
      </c>
      <c r="BR14" s="16">
        <f>'FPL County Pop'!BR14*VLOOKUP('FPL Population'!$A14,'FPL Shares'!$A:$D,4,FALSE)*1000</f>
        <v>42220.36734492713</v>
      </c>
      <c r="BS14" s="16">
        <f>'FPL County Pop'!BS14*VLOOKUP('FPL Population'!$A14,'FPL Shares'!$A:$D,4,FALSE)*1000</f>
        <v>42407.649820460465</v>
      </c>
    </row>
    <row r="15" spans="1:71" x14ac:dyDescent="0.3">
      <c r="A15" t="s">
        <v>214</v>
      </c>
      <c r="B15" s="16">
        <f>'FPL County Pop'!B15*VLOOKUP('FPL Population'!$A15,'FPL Shares'!$A:$D,4,FALSE)*1000</f>
        <v>7.5717145864165296</v>
      </c>
      <c r="C15" s="16">
        <f>'FPL County Pop'!C15*VLOOKUP('FPL Population'!$A15,'FPL Shares'!$A:$D,4,FALSE)*1000</f>
        <v>7.5893141708444825</v>
      </c>
      <c r="D15" s="16">
        <f>'FPL County Pop'!D15*VLOOKUP('FPL Population'!$A15,'FPL Shares'!$A:$D,4,FALSE)*1000</f>
        <v>7.5830278319638742</v>
      </c>
      <c r="E15" s="16">
        <f>'FPL County Pop'!E15*VLOOKUP('FPL Population'!$A15,'FPL Shares'!$A:$D,4,FALSE)*1000</f>
        <v>7.6095219027572236</v>
      </c>
      <c r="F15" s="16">
        <f>'FPL County Pop'!F15*VLOOKUP('FPL Population'!$A15,'FPL Shares'!$A:$D,4,FALSE)*1000</f>
        <v>7.6250300992124149</v>
      </c>
      <c r="G15" s="16">
        <f>'FPL County Pop'!G15*VLOOKUP('FPL Population'!$A15,'FPL Shares'!$A:$D,4,FALSE)*1000</f>
        <v>7.7675826747580574</v>
      </c>
      <c r="H15" s="16">
        <f>'FPL County Pop'!H15*VLOOKUP('FPL Population'!$A15,'FPL Shares'!$A:$D,4,FALSE)*1000</f>
        <v>7.8720600847918476</v>
      </c>
      <c r="I15" s="16">
        <f>'FPL County Pop'!I15*VLOOKUP('FPL Population'!$A15,'FPL Shares'!$A:$D,4,FALSE)*1000</f>
        <v>7.9610157706345319</v>
      </c>
      <c r="J15" s="16">
        <f>'FPL County Pop'!J15*VLOOKUP('FPL Population'!$A15,'FPL Shares'!$A:$D,4,FALSE)*1000</f>
        <v>8.0874013489858232</v>
      </c>
      <c r="K15" s="16">
        <f>'FPL County Pop'!K15*VLOOKUP('FPL Population'!$A15,'FPL Shares'!$A:$D,4,FALSE)*1000</f>
        <v>8.2404676808861197</v>
      </c>
      <c r="L15" s="16">
        <f>'FPL County Pop'!L15*VLOOKUP('FPL Population'!$A15,'FPL Shares'!$A:$D,4,FALSE)*1000</f>
        <v>8.4187510653092037</v>
      </c>
      <c r="M15" s="16">
        <f>'FPL County Pop'!M15*VLOOKUP('FPL Population'!$A15,'FPL Shares'!$A:$D,4,FALSE)*1000</f>
        <v>8.6263152341245242</v>
      </c>
      <c r="N15" s="16">
        <f>'FPL County Pop'!N15*VLOOKUP('FPL Population'!$A15,'FPL Shares'!$A:$D,4,FALSE)*1000</f>
        <v>8.8034108833341005</v>
      </c>
      <c r="O15" s="16">
        <f>'FPL County Pop'!O15*VLOOKUP('FPL Population'!$A15,'FPL Shares'!$A:$D,4,FALSE)*1000</f>
        <v>8.9495023145956143</v>
      </c>
      <c r="P15" s="16">
        <f>'FPL County Pop'!P15*VLOOKUP('FPL Population'!$A15,'FPL Shares'!$A:$D,4,FALSE)*1000</f>
        <v>8.9676578889697538</v>
      </c>
      <c r="Q15" s="16">
        <f>'FPL County Pop'!Q15*VLOOKUP('FPL Population'!$A15,'FPL Shares'!$A:$D,4,FALSE)*1000</f>
        <v>9.1938551612370834</v>
      </c>
      <c r="R15" s="16">
        <f>'FPL County Pop'!R15*VLOOKUP('FPL Population'!$A15,'FPL Shares'!$A:$D,4,FALSE)*1000</f>
        <v>9.4070698653449156</v>
      </c>
      <c r="S15" s="16">
        <f>'FPL County Pop'!S15*VLOOKUP('FPL Population'!$A15,'FPL Shares'!$A:$D,4,FALSE)*1000</f>
        <v>9.5845821688207327</v>
      </c>
      <c r="T15" s="16">
        <f>'FPL County Pop'!T15*VLOOKUP('FPL Population'!$A15,'FPL Shares'!$A:$D,4,FALSE)*1000</f>
        <v>9.6448928738592734</v>
      </c>
      <c r="U15" s="16">
        <f>'FPL County Pop'!U15*VLOOKUP('FPL Population'!$A15,'FPL Shares'!$A:$D,4,FALSE)*1000</f>
        <v>9.7226597693250483</v>
      </c>
      <c r="V15" s="16">
        <f>'FPL County Pop'!V15*VLOOKUP('FPL Population'!$A15,'FPL Shares'!$A:$D,4,FALSE)*1000</f>
        <v>9.8475004802346255</v>
      </c>
      <c r="W15" s="16">
        <f>'FPL County Pop'!W15*VLOOKUP('FPL Population'!$A15,'FPL Shares'!$A:$D,4,FALSE)*1000</f>
        <v>10.098839049703608</v>
      </c>
      <c r="X15" s="16">
        <f>'FPL County Pop'!X15*VLOOKUP('FPL Population'!$A15,'FPL Shares'!$A:$D,4,FALSE)*1000</f>
        <v>10.268658129763454</v>
      </c>
      <c r="Y15" s="16">
        <f>'FPL County Pop'!Y15*VLOOKUP('FPL Population'!$A15,'FPL Shares'!$A:$D,4,FALSE)*1000</f>
        <v>10.381540322122447</v>
      </c>
      <c r="Z15" s="16">
        <f>'FPL County Pop'!Z15*VLOOKUP('FPL Population'!$A15,'FPL Shares'!$A:$D,4,FALSE)*1000</f>
        <v>10.480342846939077</v>
      </c>
      <c r="AA15" s="16">
        <f>'FPL County Pop'!AA15*VLOOKUP('FPL Population'!$A15,'FPL Shares'!$A:$D,4,FALSE)*1000</f>
        <v>10.578912694697937</v>
      </c>
      <c r="AB15" s="16">
        <f>'FPL County Pop'!AB15*VLOOKUP('FPL Population'!$A15,'FPL Shares'!$A:$D,4,FALSE)*1000</f>
        <v>10.723747399292769</v>
      </c>
      <c r="AC15" s="16">
        <f>'FPL County Pop'!AC15*VLOOKUP('FPL Population'!$A15,'FPL Shares'!$A:$D,4,FALSE)*1000</f>
        <v>10.853207832017986</v>
      </c>
      <c r="AD15" s="16">
        <f>'FPL County Pop'!AD15*VLOOKUP('FPL Population'!$A15,'FPL Shares'!$A:$D,4,FALSE)*1000</f>
        <v>10.990963472407476</v>
      </c>
      <c r="AE15" s="16">
        <f>'FPL County Pop'!AE15*VLOOKUP('FPL Population'!$A15,'FPL Shares'!$A:$D,4,FALSE)*1000</f>
        <v>11.120850028814077</v>
      </c>
      <c r="AF15" s="16">
        <f>'FPL County Pop'!AF15*VLOOKUP('FPL Population'!$A15,'FPL Shares'!$A:$D,4,FALSE)*1000</f>
        <v>11.255225087997921</v>
      </c>
      <c r="AG15" s="16">
        <f>'FPL County Pop'!AG15*VLOOKUP('FPL Population'!$A15,'FPL Shares'!$A:$D,4,FALSE)*1000</f>
        <v>11.41383373330339</v>
      </c>
      <c r="AH15" s="16">
        <f>'FPL County Pop'!AH15*VLOOKUP('FPL Population'!$A15,'FPL Shares'!$A:$D,4,FALSE)*1000</f>
        <v>11.52532256886294</v>
      </c>
      <c r="AI15" s="16">
        <f>'FPL County Pop'!AI15*VLOOKUP('FPL Population'!$A15,'FPL Shares'!$A:$D,4,FALSE)*1000</f>
        <v>11.58344583900371</v>
      </c>
      <c r="AJ15" s="16">
        <f>'FPL County Pop'!AJ15*VLOOKUP('FPL Population'!$A15,'FPL Shares'!$A:$D,4,FALSE)*1000</f>
        <v>11.648057011290247</v>
      </c>
      <c r="AK15" s="16">
        <f>'FPL County Pop'!AK15*VLOOKUP('FPL Population'!$A15,'FPL Shares'!$A:$D,4,FALSE)*1000</f>
        <v>11.728108741352393</v>
      </c>
      <c r="AL15" s="16">
        <f>'FPL County Pop'!AL15*VLOOKUP('FPL Population'!$A15,'FPL Shares'!$A:$D,4,FALSE)*1000</f>
        <v>11.82101587885642</v>
      </c>
      <c r="AM15" s="16">
        <f>'FPL County Pop'!AM15*VLOOKUP('FPL Population'!$A15,'FPL Shares'!$A:$D,4,FALSE)*1000</f>
        <v>11.931008546823552</v>
      </c>
      <c r="AN15" s="16">
        <f>'FPL County Pop'!AN15*VLOOKUP('FPL Population'!$A15,'FPL Shares'!$A:$D,4,FALSE)*1000</f>
        <v>12.03122877836428</v>
      </c>
      <c r="AO15" s="20">
        <f>'FPL County Pop'!AO15*VLOOKUP('FPL Population'!$A15,'FPL Shares'!$A:$D,4,FALSE)*1000</f>
        <v>12.167182524329633</v>
      </c>
      <c r="AP15" s="16">
        <f>'FPL County Pop'!AP15*VLOOKUP('FPL Population'!$A15,'FPL Shares'!$A:$D,4,FALSE)*1000</f>
        <v>12.277894867847548</v>
      </c>
      <c r="AQ15" s="16">
        <f>'FPL County Pop'!AQ15*VLOOKUP('FPL Population'!$A15,'FPL Shares'!$A:$D,4,FALSE)*1000</f>
        <v>12.367394368674091</v>
      </c>
      <c r="AR15" s="16">
        <f>'FPL County Pop'!AR15*VLOOKUP('FPL Population'!$A15,'FPL Shares'!$A:$D,4,FALSE)*1000</f>
        <v>12.447525912378149</v>
      </c>
      <c r="AS15" s="16">
        <f>'FPL County Pop'!AS15*VLOOKUP('FPL Population'!$A15,'FPL Shares'!$A:$D,4,FALSE)*1000</f>
        <v>12.51913768800171</v>
      </c>
      <c r="AT15" s="16">
        <f>'FPL County Pop'!AT15*VLOOKUP('FPL Population'!$A15,'FPL Shares'!$A:$D,4,FALSE)*1000</f>
        <v>12.583347086531516</v>
      </c>
      <c r="AU15" s="16">
        <f>'FPL County Pop'!AU15*VLOOKUP('FPL Population'!$A15,'FPL Shares'!$A:$D,4,FALSE)*1000</f>
        <v>12.639763156399566</v>
      </c>
      <c r="AV15" s="16">
        <f>'FPL County Pop'!AV15*VLOOKUP('FPL Population'!$A15,'FPL Shares'!$A:$D,4,FALSE)*1000</f>
        <v>12.689271964308421</v>
      </c>
      <c r="AW15" s="16">
        <f>'FPL County Pop'!AW15*VLOOKUP('FPL Population'!$A15,'FPL Shares'!$A:$D,4,FALSE)*1000</f>
        <v>12.731713882974262</v>
      </c>
      <c r="AX15" s="16">
        <f>'FPL County Pop'!AX15*VLOOKUP('FPL Population'!$A15,'FPL Shares'!$A:$D,4,FALSE)*1000</f>
        <v>12.766959046132285</v>
      </c>
      <c r="AY15" s="16">
        <f>'FPL County Pop'!AY15*VLOOKUP('FPL Population'!$A15,'FPL Shares'!$A:$D,4,FALSE)*1000</f>
        <v>12.798852036330086</v>
      </c>
      <c r="AZ15" s="16">
        <f>'FPL County Pop'!AZ15*VLOOKUP('FPL Population'!$A15,'FPL Shares'!$A:$D,4,FALSE)*1000</f>
        <v>12.827503781002189</v>
      </c>
      <c r="BA15" s="16">
        <f>'FPL County Pop'!BA15*VLOOKUP('FPL Population'!$A15,'FPL Shares'!$A:$D,4,FALSE)*1000</f>
        <v>12.853249767999328</v>
      </c>
      <c r="BB15" s="16">
        <f>'FPL County Pop'!BB15*VLOOKUP('FPL Population'!$A15,'FPL Shares'!$A:$D,4,FALSE)*1000</f>
        <v>12.893255341426528</v>
      </c>
      <c r="BC15" s="16">
        <f>'FPL County Pop'!BC15*VLOOKUP('FPL Population'!$A15,'FPL Shares'!$A:$D,4,FALSE)*1000</f>
        <v>12.943629924434065</v>
      </c>
      <c r="BD15" s="16">
        <f>'FPL County Pop'!BD15*VLOOKUP('FPL Population'!$A15,'FPL Shares'!$A:$D,4,FALSE)*1000</f>
        <v>13.002931460373201</v>
      </c>
      <c r="BE15" s="16">
        <f>'FPL County Pop'!BE15*VLOOKUP('FPL Population'!$A15,'FPL Shares'!$A:$D,4,FALSE)*1000</f>
        <v>13.06552158891375</v>
      </c>
      <c r="BF15" s="16">
        <f>'FPL County Pop'!BF15*VLOOKUP('FPL Population'!$A15,'FPL Shares'!$A:$D,4,FALSE)*1000</f>
        <v>13.143115329359784</v>
      </c>
      <c r="BG15" s="16">
        <f>'FPL County Pop'!BG15*VLOOKUP('FPL Population'!$A15,'FPL Shares'!$A:$D,4,FALSE)*1000</f>
        <v>13.222126776529917</v>
      </c>
      <c r="BH15" s="16">
        <f>'FPL County Pop'!BH15*VLOOKUP('FPL Population'!$A15,'FPL Shares'!$A:$D,4,FALSE)*1000</f>
        <v>13.301203156832452</v>
      </c>
      <c r="BI15" s="16">
        <f>'FPL County Pop'!BI15*VLOOKUP('FPL Population'!$A15,'FPL Shares'!$A:$D,4,FALSE)*1000</f>
        <v>13.377987938670657</v>
      </c>
      <c r="BJ15" s="16">
        <f>'FPL County Pop'!BJ15*VLOOKUP('FPL Population'!$A15,'FPL Shares'!$A:$D,4,FALSE)*1000</f>
        <v>13.452679979762506</v>
      </c>
      <c r="BK15" s="16">
        <f>'FPL County Pop'!BK15*VLOOKUP('FPL Population'!$A15,'FPL Shares'!$A:$D,4,FALSE)*1000</f>
        <v>13.525660762260863</v>
      </c>
      <c r="BL15" s="16">
        <f>'FPL County Pop'!BL15*VLOOKUP('FPL Population'!$A15,'FPL Shares'!$A:$D,4,FALSE)*1000</f>
        <v>13.59705338856257</v>
      </c>
      <c r="BM15" s="16">
        <f>'FPL County Pop'!BM15*VLOOKUP('FPL Population'!$A15,'FPL Shares'!$A:$D,4,FALSE)*1000</f>
        <v>13.666825392101424</v>
      </c>
      <c r="BN15" s="16">
        <f>'FPL County Pop'!BN15*VLOOKUP('FPL Population'!$A15,'FPL Shares'!$A:$D,4,FALSE)*1000</f>
        <v>13.734388316365042</v>
      </c>
      <c r="BO15" s="16">
        <f>'FPL County Pop'!BO15*VLOOKUP('FPL Population'!$A15,'FPL Shares'!$A:$D,4,FALSE)*1000</f>
        <v>13.802729085443884</v>
      </c>
      <c r="BP15" s="16">
        <f>'FPL County Pop'!BP15*VLOOKUP('FPL Population'!$A15,'FPL Shares'!$A:$D,4,FALSE)*1000</f>
        <v>13.869972755139864</v>
      </c>
      <c r="BQ15" s="16">
        <f>'FPL County Pop'!BQ15*VLOOKUP('FPL Population'!$A15,'FPL Shares'!$A:$D,4,FALSE)*1000</f>
        <v>13.936007045244866</v>
      </c>
      <c r="BR15" s="16">
        <f>'FPL County Pop'!BR15*VLOOKUP('FPL Population'!$A15,'FPL Shares'!$A:$D,4,FALSE)*1000</f>
        <v>14.001892530254782</v>
      </c>
      <c r="BS15" s="16">
        <f>'FPL County Pop'!BS15*VLOOKUP('FPL Population'!$A15,'FPL Shares'!$A:$D,4,FALSE)*1000</f>
        <v>14.066634921579714</v>
      </c>
    </row>
    <row r="16" spans="1:71" x14ac:dyDescent="0.3">
      <c r="A16" t="s">
        <v>215</v>
      </c>
      <c r="B16" s="16">
        <f>'FPL County Pop'!B16*VLOOKUP('FPL Population'!$A16,'FPL Shares'!$A:$D,4,FALSE)*1000</f>
        <v>7207.1787263556107</v>
      </c>
      <c r="C16" s="16">
        <f>'FPL County Pop'!C16*VLOOKUP('FPL Population'!$A16,'FPL Shares'!$A:$D,4,FALSE)*1000</f>
        <v>8208.1841025641024</v>
      </c>
      <c r="D16" s="16">
        <f>'FPL County Pop'!D16*VLOOKUP('FPL Population'!$A16,'FPL Shares'!$A:$D,4,FALSE)*1000</f>
        <v>8854.8937578814639</v>
      </c>
      <c r="E16" s="16">
        <f>'FPL County Pop'!E16*VLOOKUP('FPL Population'!$A16,'FPL Shares'!$A:$D,4,FALSE)*1000</f>
        <v>9520.397881462799</v>
      </c>
      <c r="F16" s="16">
        <f>'FPL County Pop'!F16*VLOOKUP('FPL Population'!$A16,'FPL Shares'!$A:$D,4,FALSE)*1000</f>
        <v>10484.214203446825</v>
      </c>
      <c r="G16" s="16">
        <f>'FPL County Pop'!G16*VLOOKUP('FPL Population'!$A16,'FPL Shares'!$A:$D,4,FALSE)*1000</f>
        <v>11256.886784363176</v>
      </c>
      <c r="H16" s="16">
        <f>'FPL County Pop'!H16*VLOOKUP('FPL Population'!$A16,'FPL Shares'!$A:$D,4,FALSE)*1000</f>
        <v>12399.650437158471</v>
      </c>
      <c r="I16" s="16">
        <f>'FPL County Pop'!I16*VLOOKUP('FPL Population'!$A16,'FPL Shares'!$A:$D,4,FALSE)*1000</f>
        <v>13125.436817990752</v>
      </c>
      <c r="J16" s="16">
        <f>'FPL County Pop'!J16*VLOOKUP('FPL Population'!$A16,'FPL Shares'!$A:$D,4,FALSE)*1000</f>
        <v>14121.843547709121</v>
      </c>
      <c r="K16" s="16">
        <f>'FPL County Pop'!K16*VLOOKUP('FPL Population'!$A16,'FPL Shares'!$A:$D,4,FALSE)*1000</f>
        <v>15424.560121899958</v>
      </c>
      <c r="L16" s="16">
        <f>'FPL County Pop'!L16*VLOOKUP('FPL Population'!$A16,'FPL Shares'!$A:$D,4,FALSE)*1000</f>
        <v>16749.870046237917</v>
      </c>
      <c r="M16" s="16">
        <f>'FPL County Pop'!M16*VLOOKUP('FPL Population'!$A16,'FPL Shares'!$A:$D,4,FALSE)*1000</f>
        <v>18495.056389239173</v>
      </c>
      <c r="N16" s="16">
        <f>'FPL County Pop'!N16*VLOOKUP('FPL Population'!$A16,'FPL Shares'!$A:$D,4,FALSE)*1000</f>
        <v>20514.062139554433</v>
      </c>
      <c r="O16" s="16">
        <f>'FPL County Pop'!O16*VLOOKUP('FPL Population'!$A16,'FPL Shares'!$A:$D,4,FALSE)*1000</f>
        <v>23038.919003783103</v>
      </c>
      <c r="P16" s="16">
        <f>'FPL County Pop'!P16*VLOOKUP('FPL Population'!$A16,'FPL Shares'!$A:$D,4,FALSE)*1000</f>
        <v>25953.761084489284</v>
      </c>
      <c r="Q16" s="16">
        <f>'FPL County Pop'!Q16*VLOOKUP('FPL Population'!$A16,'FPL Shares'!$A:$D,4,FALSE)*1000</f>
        <v>29538.705935266917</v>
      </c>
      <c r="R16" s="16">
        <f>'FPL County Pop'!R16*VLOOKUP('FPL Population'!$A16,'FPL Shares'!$A:$D,4,FALSE)*1000</f>
        <v>31574.106860025222</v>
      </c>
      <c r="S16" s="16">
        <f>'FPL County Pop'!S16*VLOOKUP('FPL Population'!$A16,'FPL Shares'!$A:$D,4,FALSE)*1000</f>
        <v>33593.112610340482</v>
      </c>
      <c r="T16" s="16">
        <f>'FPL County Pop'!T16*VLOOKUP('FPL Population'!$A16,'FPL Shares'!$A:$D,4,FALSE)*1000</f>
        <v>35818.65757040774</v>
      </c>
      <c r="U16" s="16">
        <f>'FPL County Pop'!U16*VLOOKUP('FPL Population'!$A16,'FPL Shares'!$A:$D,4,FALSE)*1000</f>
        <v>37746.990008406887</v>
      </c>
      <c r="V16" s="16">
        <f>'FPL County Pop'!V16*VLOOKUP('FPL Population'!$A16,'FPL Shares'!$A:$D,4,FALSE)*1000</f>
        <v>40073.105367801596</v>
      </c>
      <c r="W16" s="16">
        <f>'FPL County Pop'!W16*VLOOKUP('FPL Population'!$A16,'FPL Shares'!$A:$D,4,FALSE)*1000</f>
        <v>42202.078751576293</v>
      </c>
      <c r="X16" s="16">
        <f>'FPL County Pop'!X16*VLOOKUP('FPL Population'!$A16,'FPL Shares'!$A:$D,4,FALSE)*1000</f>
        <v>44608.170571668765</v>
      </c>
      <c r="Y16" s="16">
        <f>'FPL County Pop'!Y16*VLOOKUP('FPL Population'!$A16,'FPL Shares'!$A:$D,4,FALSE)*1000</f>
        <v>46703.253930222781</v>
      </c>
      <c r="Z16" s="16">
        <f>'FPL County Pop'!Z16*VLOOKUP('FPL Population'!$A16,'FPL Shares'!$A:$D,4,FALSE)*1000</f>
        <v>48423.247688104246</v>
      </c>
      <c r="AA16" s="16">
        <f>'FPL County Pop'!AA16*VLOOKUP('FPL Population'!$A16,'FPL Shares'!$A:$D,4,FALSE)*1000</f>
        <v>50686.581525851201</v>
      </c>
      <c r="AB16" s="16">
        <f>'FPL County Pop'!AB16*VLOOKUP('FPL Population'!$A16,'FPL Shares'!$A:$D,4,FALSE)*1000</f>
        <v>54085.181223203028</v>
      </c>
      <c r="AC16" s="16">
        <f>'FPL County Pop'!AC16*VLOOKUP('FPL Population'!$A16,'FPL Shares'!$A:$D,4,FALSE)*1000</f>
        <v>58079.005729298027</v>
      </c>
      <c r="AD16" s="16">
        <f>'FPL County Pop'!AD16*VLOOKUP('FPL Population'!$A16,'FPL Shares'!$A:$D,4,FALSE)*1000</f>
        <v>63214.194300126102</v>
      </c>
      <c r="AE16" s="16">
        <f>'FPL County Pop'!AE16*VLOOKUP('FPL Population'!$A16,'FPL Shares'!$A:$D,4,FALSE)*1000</f>
        <v>69633.304976881045</v>
      </c>
      <c r="AF16" s="16">
        <f>'FPL County Pop'!AF16*VLOOKUP('FPL Population'!$A16,'FPL Shares'!$A:$D,4,FALSE)*1000</f>
        <v>77241.465683060116</v>
      </c>
      <c r="AG16" s="16">
        <f>'FPL County Pop'!AG16*VLOOKUP('FPL Population'!$A16,'FPL Shares'!$A:$D,4,FALSE)*1000</f>
        <v>84452.343320722983</v>
      </c>
      <c r="AH16" s="16">
        <f>'FPL County Pop'!AH16*VLOOKUP('FPL Population'!$A16,'FPL Shares'!$A:$D,4,FALSE)*1000</f>
        <v>90431.383522488439</v>
      </c>
      <c r="AI16" s="16">
        <f>'FPL County Pop'!AI16*VLOOKUP('FPL Population'!$A16,'FPL Shares'!$A:$D,4,FALSE)*1000</f>
        <v>93458.392589323252</v>
      </c>
      <c r="AJ16" s="16">
        <f>'FPL County Pop'!AJ16*VLOOKUP('FPL Population'!$A16,'FPL Shares'!$A:$D,4,FALSE)*1000</f>
        <v>94727.718991172762</v>
      </c>
      <c r="AK16" s="16">
        <f>'FPL County Pop'!AK16*VLOOKUP('FPL Population'!$A16,'FPL Shares'!$A:$D,4,FALSE)*1000</f>
        <v>96078.021559478788</v>
      </c>
      <c r="AL16" s="16">
        <f>'FPL County Pop'!AL16*VLOOKUP('FPL Population'!$A16,'FPL Shares'!$A:$D,4,FALSE)*1000</f>
        <v>97375.239751996633</v>
      </c>
      <c r="AM16" s="16">
        <f>'FPL County Pop'!AM16*VLOOKUP('FPL Population'!$A16,'FPL Shares'!$A:$D,4,FALSE)*1000</f>
        <v>98612.075716687687</v>
      </c>
      <c r="AN16" s="16">
        <f>'FPL County Pop'!AN16*VLOOKUP('FPL Population'!$A16,'FPL Shares'!$A:$D,4,FALSE)*1000</f>
        <v>100135.22741067674</v>
      </c>
      <c r="AO16" s="20">
        <f>'FPL County Pop'!AO16*VLOOKUP('FPL Population'!$A16,'FPL Shares'!$A:$D,4,FALSE)*1000</f>
        <v>102518.92582177385</v>
      </c>
      <c r="AP16" s="16">
        <f>'FPL County Pop'!AP16*VLOOKUP('FPL Population'!$A16,'FPL Shares'!$A:$D,4,FALSE)*1000</f>
        <v>104453.15652374948</v>
      </c>
      <c r="AQ16" s="16">
        <f>'FPL County Pop'!AQ16*VLOOKUP('FPL Population'!$A16,'FPL Shares'!$A:$D,4,FALSE)*1000</f>
        <v>106236.2317150063</v>
      </c>
      <c r="AR16" s="16">
        <f>'FPL County Pop'!AR16*VLOOKUP('FPL Population'!$A16,'FPL Shares'!$A:$D,4,FALSE)*1000</f>
        <v>108214.54944094157</v>
      </c>
      <c r="AS16" s="16">
        <f>'FPL County Pop'!AS16*VLOOKUP('FPL Population'!$A16,'FPL Shares'!$A:$D,4,FALSE)*1000</f>
        <v>110296.33671290459</v>
      </c>
      <c r="AT16" s="16">
        <f>'FPL County Pop'!AT16*VLOOKUP('FPL Population'!$A16,'FPL Shares'!$A:$D,4,FALSE)*1000</f>
        <v>112460.09985708281</v>
      </c>
      <c r="AU16" s="16">
        <f>'FPL County Pop'!AU16*VLOOKUP('FPL Population'!$A16,'FPL Shares'!$A:$D,4,FALSE)*1000</f>
        <v>114685.34490542243</v>
      </c>
      <c r="AV16" s="16">
        <f>'FPL County Pop'!AV16*VLOOKUP('FPL Population'!$A16,'FPL Shares'!$A:$D,4,FALSE)*1000</f>
        <v>116961.87485918454</v>
      </c>
      <c r="AW16" s="16">
        <f>'FPL County Pop'!AW16*VLOOKUP('FPL Population'!$A16,'FPL Shares'!$A:$D,4,FALSE)*1000</f>
        <v>119286.09077763767</v>
      </c>
      <c r="AX16" s="16">
        <f>'FPL County Pop'!AX16*VLOOKUP('FPL Population'!$A16,'FPL Shares'!$A:$D,4,FALSE)*1000</f>
        <v>121645.29639764607</v>
      </c>
      <c r="AY16" s="16">
        <f>'FPL County Pop'!AY16*VLOOKUP('FPL Population'!$A16,'FPL Shares'!$A:$D,4,FALSE)*1000</f>
        <v>124044.09036569987</v>
      </c>
      <c r="AZ16" s="16">
        <f>'FPL County Pop'!AZ16*VLOOKUP('FPL Population'!$A16,'FPL Shares'!$A:$D,4,FALSE)*1000</f>
        <v>126488.1710046238</v>
      </c>
      <c r="BA16" s="16">
        <f>'FPL County Pop'!BA16*VLOOKUP('FPL Population'!$A16,'FPL Shares'!$A:$D,4,FALSE)*1000</f>
        <v>128974.63916771753</v>
      </c>
      <c r="BB16" s="16">
        <f>'FPL County Pop'!BB16*VLOOKUP('FPL Population'!$A16,'FPL Shares'!$A:$D,4,FALSE)*1000</f>
        <v>131504.99441361916</v>
      </c>
      <c r="BC16" s="16">
        <f>'FPL County Pop'!BC16*VLOOKUP('FPL Population'!$A16,'FPL Shares'!$A:$D,4,FALSE)*1000</f>
        <v>134070.43933165196</v>
      </c>
      <c r="BD16" s="16">
        <f>'FPL County Pop'!BD16*VLOOKUP('FPL Population'!$A16,'FPL Shares'!$A:$D,4,FALSE)*1000</f>
        <v>136661.47671710802</v>
      </c>
      <c r="BE16" s="16">
        <f>'FPL County Pop'!BE16*VLOOKUP('FPL Population'!$A16,'FPL Shares'!$A:$D,4,FALSE)*1000</f>
        <v>139184.13422866751</v>
      </c>
      <c r="BF16" s="16">
        <f>'FPL County Pop'!BF16*VLOOKUP('FPL Population'!$A16,'FPL Shares'!$A:$D,4,FALSE)*1000</f>
        <v>141688.49712484237</v>
      </c>
      <c r="BG16" s="16">
        <f>'FPL County Pop'!BG16*VLOOKUP('FPL Population'!$A16,'FPL Shares'!$A:$D,4,FALSE)*1000</f>
        <v>144197.05878520387</v>
      </c>
      <c r="BH16" s="16">
        <f>'FPL County Pop'!BH16*VLOOKUP('FPL Population'!$A16,'FPL Shares'!$A:$D,4,FALSE)*1000</f>
        <v>146765.30287936109</v>
      </c>
      <c r="BI16" s="16">
        <f>'FPL County Pop'!BI16*VLOOKUP('FPL Population'!$A16,'FPL Shares'!$A:$D,4,FALSE)*1000</f>
        <v>149366.93714585959</v>
      </c>
      <c r="BJ16" s="16">
        <f>'FPL County Pop'!BJ16*VLOOKUP('FPL Population'!$A16,'FPL Shares'!$A:$D,4,FALSE)*1000</f>
        <v>152034.95187473728</v>
      </c>
      <c r="BK16" s="16">
        <f>'FPL County Pop'!BK16*VLOOKUP('FPL Population'!$A16,'FPL Shares'!$A:$D,4,FALSE)*1000</f>
        <v>154742.35501050862</v>
      </c>
      <c r="BL16" s="16">
        <f>'FPL County Pop'!BL16*VLOOKUP('FPL Population'!$A16,'FPL Shares'!$A:$D,4,FALSE)*1000</f>
        <v>157513.73931483817</v>
      </c>
      <c r="BM16" s="16">
        <f>'FPL County Pop'!BM16*VLOOKUP('FPL Population'!$A16,'FPL Shares'!$A:$D,4,FALSE)*1000</f>
        <v>160337.50820092476</v>
      </c>
      <c r="BN16" s="16">
        <f>'FPL County Pop'!BN16*VLOOKUP('FPL Population'!$A16,'FPL Shares'!$A:$D,4,FALSE)*1000</f>
        <v>163206.06390500211</v>
      </c>
      <c r="BO16" s="16">
        <f>'FPL County Pop'!BO16*VLOOKUP('FPL Population'!$A16,'FPL Shares'!$A:$D,4,FALSE)*1000</f>
        <v>166136.00154266498</v>
      </c>
      <c r="BP16" s="16">
        <f>'FPL County Pop'!BP16*VLOOKUP('FPL Population'!$A16,'FPL Shares'!$A:$D,4,FALSE)*1000</f>
        <v>169086.63308953342</v>
      </c>
      <c r="BQ16" s="16">
        <f>'FPL County Pop'!BQ16*VLOOKUP('FPL Population'!$A16,'FPL Shares'!$A:$D,4,FALSE)*1000</f>
        <v>172059.95795712486</v>
      </c>
      <c r="BR16" s="16">
        <f>'FPL County Pop'!BR16*VLOOKUP('FPL Population'!$A16,'FPL Shares'!$A:$D,4,FALSE)*1000</f>
        <v>174861.03352248843</v>
      </c>
      <c r="BS16" s="16">
        <f>'FPL County Pop'!BS16*VLOOKUP('FPL Population'!$A16,'FPL Shares'!$A:$D,4,FALSE)*1000</f>
        <v>177668.30726355611</v>
      </c>
    </row>
    <row r="17" spans="1:71" x14ac:dyDescent="0.3">
      <c r="A17" t="s">
        <v>216</v>
      </c>
      <c r="B17" s="16">
        <f>'FPL County Pop'!B17*VLOOKUP('FPL Population'!$A17,'FPL Shares'!$A:$D,4,FALSE)*1000</f>
        <v>2767.1926105898124</v>
      </c>
      <c r="C17" s="16">
        <f>'FPL County Pop'!C17*VLOOKUP('FPL Population'!$A17,'FPL Shares'!$A:$D,4,FALSE)*1000</f>
        <v>2622.3141756032173</v>
      </c>
      <c r="D17" s="16">
        <f>'FPL County Pop'!D17*VLOOKUP('FPL Population'!$A17,'FPL Shares'!$A:$D,4,FALSE)*1000</f>
        <v>2767.5793398123324</v>
      </c>
      <c r="E17" s="16">
        <f>'FPL County Pop'!E17*VLOOKUP('FPL Population'!$A17,'FPL Shares'!$A:$D,4,FALSE)*1000</f>
        <v>2600.4156333780161</v>
      </c>
      <c r="F17" s="16">
        <f>'FPL County Pop'!F17*VLOOKUP('FPL Population'!$A17,'FPL Shares'!$A:$D,4,FALSE)*1000</f>
        <v>2850.0010053619303</v>
      </c>
      <c r="G17" s="16">
        <f>'FPL County Pop'!G17*VLOOKUP('FPL Population'!$A17,'FPL Shares'!$A:$D,4,FALSE)*1000</f>
        <v>2914.1013739946379</v>
      </c>
      <c r="H17" s="16">
        <f>'FPL County Pop'!H17*VLOOKUP('FPL Population'!$A17,'FPL Shares'!$A:$D,4,FALSE)*1000</f>
        <v>2940.1572553619299</v>
      </c>
      <c r="I17" s="16">
        <f>'FPL County Pop'!I17*VLOOKUP('FPL Population'!$A17,'FPL Shares'!$A:$D,4,FALSE)*1000</f>
        <v>3032.537198391421</v>
      </c>
      <c r="J17" s="16">
        <f>'FPL County Pop'!J17*VLOOKUP('FPL Population'!$A17,'FPL Shares'!$A:$D,4,FALSE)*1000</f>
        <v>3073.7722017426277</v>
      </c>
      <c r="K17" s="16">
        <f>'FPL County Pop'!K17*VLOOKUP('FPL Population'!$A17,'FPL Shares'!$A:$D,4,FALSE)*1000</f>
        <v>3215.5568029490614</v>
      </c>
      <c r="L17" s="16">
        <f>'FPL County Pop'!L17*VLOOKUP('FPL Population'!$A17,'FPL Shares'!$A:$D,4,FALSE)*1000</f>
        <v>3316.734835790885</v>
      </c>
      <c r="M17" s="16">
        <f>'FPL County Pop'!M17*VLOOKUP('FPL Population'!$A17,'FPL Shares'!$A:$D,4,FALSE)*1000</f>
        <v>3302.4258545576408</v>
      </c>
      <c r="N17" s="16">
        <f>'FPL County Pop'!N17*VLOOKUP('FPL Population'!$A17,'FPL Shares'!$A:$D,4,FALSE)*1000</f>
        <v>3376.8228887399468</v>
      </c>
      <c r="O17" s="16">
        <f>'FPL County Pop'!O17*VLOOKUP('FPL Population'!$A17,'FPL Shares'!$A:$D,4,FALSE)*1000</f>
        <v>3457.1658847184985</v>
      </c>
      <c r="P17" s="16">
        <f>'FPL County Pop'!P17*VLOOKUP('FPL Population'!$A17,'FPL Shares'!$A:$D,4,FALSE)*1000</f>
        <v>3612.0025971849864</v>
      </c>
      <c r="Q17" s="16">
        <f>'FPL County Pop'!Q17*VLOOKUP('FPL Population'!$A17,'FPL Shares'!$A:$D,4,FALSE)*1000</f>
        <v>3706.3645274798923</v>
      </c>
      <c r="R17" s="16">
        <f>'FPL County Pop'!R17*VLOOKUP('FPL Population'!$A17,'FPL Shares'!$A:$D,4,FALSE)*1000</f>
        <v>3728.3597520107242</v>
      </c>
      <c r="S17" s="16">
        <f>'FPL County Pop'!S17*VLOOKUP('FPL Population'!$A17,'FPL Shares'!$A:$D,4,FALSE)*1000</f>
        <v>3774.3805294906169</v>
      </c>
      <c r="T17" s="16">
        <f>'FPL County Pop'!T17*VLOOKUP('FPL Population'!$A17,'FPL Shares'!$A:$D,4,FALSE)*1000</f>
        <v>3850.5178451742631</v>
      </c>
      <c r="U17" s="16">
        <f>'FPL County Pop'!U17*VLOOKUP('FPL Population'!$A17,'FPL Shares'!$A:$D,4,FALSE)*1000</f>
        <v>3998.2000670241287</v>
      </c>
      <c r="V17" s="16">
        <f>'FPL County Pop'!V17*VLOOKUP('FPL Population'!$A17,'FPL Shares'!$A:$D,4,FALSE)*1000</f>
        <v>4104.1638739946384</v>
      </c>
      <c r="W17" s="16">
        <f>'FPL County Pop'!W17*VLOOKUP('FPL Population'!$A17,'FPL Shares'!$A:$D,4,FALSE)*1000</f>
        <v>4636.1099195710458</v>
      </c>
      <c r="X17" s="16">
        <f>'FPL County Pop'!X17*VLOOKUP('FPL Population'!$A17,'FPL Shares'!$A:$D,4,FALSE)*1000</f>
        <v>4739.4633042895448</v>
      </c>
      <c r="Y17" s="16">
        <f>'FPL County Pop'!Y17*VLOOKUP('FPL Population'!$A17,'FPL Shares'!$A:$D,4,FALSE)*1000</f>
        <v>4904.7900469168899</v>
      </c>
      <c r="Z17" s="16">
        <f>'FPL County Pop'!Z17*VLOOKUP('FPL Population'!$A17,'FPL Shares'!$A:$D,4,FALSE)*1000</f>
        <v>5025.6912701072388</v>
      </c>
      <c r="AA17" s="16">
        <f>'FPL County Pop'!AA17*VLOOKUP('FPL Population'!$A17,'FPL Shares'!$A:$D,4,FALSE)*1000</f>
        <v>5117.2010723860585</v>
      </c>
      <c r="AB17" s="16">
        <f>'FPL County Pop'!AB17*VLOOKUP('FPL Population'!$A17,'FPL Shares'!$A:$D,4,FALSE)*1000</f>
        <v>5298.3837131367291</v>
      </c>
      <c r="AC17" s="16">
        <f>'FPL County Pop'!AC17*VLOOKUP('FPL Population'!$A17,'FPL Shares'!$A:$D,4,FALSE)*1000</f>
        <v>5463.9521615281501</v>
      </c>
      <c r="AD17" s="16">
        <f>'FPL County Pop'!AD17*VLOOKUP('FPL Population'!$A17,'FPL Shares'!$A:$D,4,FALSE)*1000</f>
        <v>5578.4240113941014</v>
      </c>
      <c r="AE17" s="16">
        <f>'FPL County Pop'!AE17*VLOOKUP('FPL Population'!$A17,'FPL Shares'!$A:$D,4,FALSE)*1000</f>
        <v>5763.7639912868635</v>
      </c>
      <c r="AF17" s="16">
        <f>'FPL County Pop'!AF17*VLOOKUP('FPL Population'!$A17,'FPL Shares'!$A:$D,4,FALSE)*1000</f>
        <v>5948.6689008042895</v>
      </c>
      <c r="AG17" s="16">
        <f>'FPL County Pop'!AG17*VLOOKUP('FPL Population'!$A17,'FPL Shares'!$A:$D,4,FALSE)*1000</f>
        <v>5949.7807473190351</v>
      </c>
      <c r="AH17" s="16">
        <f>'FPL County Pop'!AH17*VLOOKUP('FPL Population'!$A17,'FPL Shares'!$A:$D,4,FALSE)*1000</f>
        <v>5981.4442024128684</v>
      </c>
      <c r="AI17" s="16">
        <f>'FPL County Pop'!AI17*VLOOKUP('FPL Population'!$A17,'FPL Shares'!$A:$D,4,FALSE)*1000</f>
        <v>6161.2732908847183</v>
      </c>
      <c r="AJ17" s="16">
        <f>'FPL County Pop'!AJ17*VLOOKUP('FPL Population'!$A17,'FPL Shares'!$A:$D,4,FALSE)*1000</f>
        <v>6208.5509383378012</v>
      </c>
      <c r="AK17" s="16">
        <f>'FPL County Pop'!AK17*VLOOKUP('FPL Population'!$A17,'FPL Shares'!$A:$D,4,FALSE)*1000</f>
        <v>6257.9555965147447</v>
      </c>
      <c r="AL17" s="16">
        <f>'FPL County Pop'!AL17*VLOOKUP('FPL Population'!$A17,'FPL Shares'!$A:$D,4,FALSE)*1000</f>
        <v>6353.0426441018762</v>
      </c>
      <c r="AM17" s="16">
        <f>'FPL County Pop'!AM17*VLOOKUP('FPL Population'!$A17,'FPL Shares'!$A:$D,4,FALSE)*1000</f>
        <v>6296.8218833780165</v>
      </c>
      <c r="AN17" s="16">
        <f>'FPL County Pop'!AN17*VLOOKUP('FPL Population'!$A17,'FPL Shares'!$A:$D,4,FALSE)*1000</f>
        <v>6383.9809819034854</v>
      </c>
      <c r="AO17" s="20">
        <f>'FPL County Pop'!AO17*VLOOKUP('FPL Population'!$A17,'FPL Shares'!$A:$D,4,FALSE)*1000</f>
        <v>6596.392007372654</v>
      </c>
      <c r="AP17" s="16">
        <f>'FPL County Pop'!AP17*VLOOKUP('FPL Population'!$A17,'FPL Shares'!$A:$D,4,FALSE)*1000</f>
        <v>6716.5681132707768</v>
      </c>
      <c r="AQ17" s="16">
        <f>'FPL County Pop'!AQ17*VLOOKUP('FPL Population'!$A17,'FPL Shares'!$A:$D,4,FALSE)*1000</f>
        <v>6865.1204758713129</v>
      </c>
      <c r="AR17" s="16">
        <f>'FPL County Pop'!AR17*VLOOKUP('FPL Population'!$A17,'FPL Shares'!$A:$D,4,FALSE)*1000</f>
        <v>7019.232071045577</v>
      </c>
      <c r="AS17" s="16">
        <f>'FPL County Pop'!AS17*VLOOKUP('FPL Population'!$A17,'FPL Shares'!$A:$D,4,FALSE)*1000</f>
        <v>7167.3977044235926</v>
      </c>
      <c r="AT17" s="16">
        <f>'FPL County Pop'!AT17*VLOOKUP('FPL Population'!$A17,'FPL Shares'!$A:$D,4,FALSE)*1000</f>
        <v>7309.6657171581774</v>
      </c>
      <c r="AU17" s="16">
        <f>'FPL County Pop'!AU17*VLOOKUP('FPL Population'!$A17,'FPL Shares'!$A:$D,4,FALSE)*1000</f>
        <v>7455.5109752010731</v>
      </c>
      <c r="AV17" s="16">
        <f>'FPL County Pop'!AV17*VLOOKUP('FPL Population'!$A17,'FPL Shares'!$A:$D,4,FALSE)*1000</f>
        <v>7607.8822888739951</v>
      </c>
      <c r="AW17" s="16">
        <f>'FPL County Pop'!AW17*VLOOKUP('FPL Population'!$A17,'FPL Shares'!$A:$D,4,FALSE)*1000</f>
        <v>7758.0299095174259</v>
      </c>
      <c r="AX17" s="16">
        <f>'FPL County Pop'!AX17*VLOOKUP('FPL Population'!$A17,'FPL Shares'!$A:$D,4,FALSE)*1000</f>
        <v>7907.3073894101872</v>
      </c>
      <c r="AY17" s="16">
        <f>'FPL County Pop'!AY17*VLOOKUP('FPL Population'!$A17,'FPL Shares'!$A:$D,4,FALSE)*1000</f>
        <v>8055.134634718499</v>
      </c>
      <c r="AZ17" s="16">
        <f>'FPL County Pop'!AZ17*VLOOKUP('FPL Population'!$A17,'FPL Shares'!$A:$D,4,FALSE)*1000</f>
        <v>8198.5144939678303</v>
      </c>
      <c r="BA17" s="16">
        <f>'FPL County Pop'!BA17*VLOOKUP('FPL Population'!$A17,'FPL Shares'!$A:$D,4,FALSE)*1000</f>
        <v>8338.9938840482573</v>
      </c>
      <c r="BB17" s="16">
        <f>'FPL County Pop'!BB17*VLOOKUP('FPL Population'!$A17,'FPL Shares'!$A:$D,4,FALSE)*1000</f>
        <v>8465.9377513404816</v>
      </c>
      <c r="BC17" s="16">
        <f>'FPL County Pop'!BC17*VLOOKUP('FPL Population'!$A17,'FPL Shares'!$A:$D,4,FALSE)*1000</f>
        <v>8594.7185824396765</v>
      </c>
      <c r="BD17" s="16">
        <f>'FPL County Pop'!BD17*VLOOKUP('FPL Population'!$A17,'FPL Shares'!$A:$D,4,FALSE)*1000</f>
        <v>8731.3790214477231</v>
      </c>
      <c r="BE17" s="16">
        <f>'FPL County Pop'!BE17*VLOOKUP('FPL Population'!$A17,'FPL Shares'!$A:$D,4,FALSE)*1000</f>
        <v>8871.6650469168908</v>
      </c>
      <c r="BF17" s="16">
        <f>'FPL County Pop'!BF17*VLOOKUP('FPL Population'!$A17,'FPL Shares'!$A:$D,4,FALSE)*1000</f>
        <v>8986.0885556300254</v>
      </c>
      <c r="BG17" s="16">
        <f>'FPL County Pop'!BG17*VLOOKUP('FPL Population'!$A17,'FPL Shares'!$A:$D,4,FALSE)*1000</f>
        <v>9092.4874329758713</v>
      </c>
      <c r="BH17" s="16">
        <f>'FPL County Pop'!BH17*VLOOKUP('FPL Population'!$A17,'FPL Shares'!$A:$D,4,FALSE)*1000</f>
        <v>9196.3242292225204</v>
      </c>
      <c r="BI17" s="16">
        <f>'FPL County Pop'!BI17*VLOOKUP('FPL Population'!$A17,'FPL Shares'!$A:$D,4,FALSE)*1000</f>
        <v>9298.5657674262729</v>
      </c>
      <c r="BJ17" s="16">
        <f>'FPL County Pop'!BJ17*VLOOKUP('FPL Population'!$A17,'FPL Shares'!$A:$D,4,FALSE)*1000</f>
        <v>9397.3750837801599</v>
      </c>
      <c r="BK17" s="16">
        <f>'FPL County Pop'!BK17*VLOOKUP('FPL Population'!$A17,'FPL Shares'!$A:$D,4,FALSE)*1000</f>
        <v>9497.2962466487934</v>
      </c>
      <c r="BL17" s="16">
        <f>'FPL County Pop'!BL17*VLOOKUP('FPL Population'!$A17,'FPL Shares'!$A:$D,4,FALSE)*1000</f>
        <v>9598.0392091152808</v>
      </c>
      <c r="BM17" s="16">
        <f>'FPL County Pop'!BM17*VLOOKUP('FPL Population'!$A17,'FPL Shares'!$A:$D,4,FALSE)*1000</f>
        <v>9695.6883378016082</v>
      </c>
      <c r="BN17" s="16">
        <f>'FPL County Pop'!BN17*VLOOKUP('FPL Population'!$A17,'FPL Shares'!$A:$D,4,FALSE)*1000</f>
        <v>9792.1772788203762</v>
      </c>
      <c r="BO17" s="16">
        <f>'FPL County Pop'!BO17*VLOOKUP('FPL Population'!$A17,'FPL Shares'!$A:$D,4,FALSE)*1000</f>
        <v>9885.959115281501</v>
      </c>
      <c r="BP17" s="16">
        <f>'FPL County Pop'!BP17*VLOOKUP('FPL Population'!$A17,'FPL Shares'!$A:$D,4,FALSE)*1000</f>
        <v>9980.8527982573723</v>
      </c>
      <c r="BQ17" s="16">
        <f>'FPL County Pop'!BQ17*VLOOKUP('FPL Population'!$A17,'FPL Shares'!$A:$D,4,FALSE)*1000</f>
        <v>10075.939845844503</v>
      </c>
      <c r="BR17" s="16">
        <f>'FPL County Pop'!BR17*VLOOKUP('FPL Population'!$A17,'FPL Shares'!$A:$D,4,FALSE)*1000</f>
        <v>10161.261980563002</v>
      </c>
      <c r="BS17" s="16">
        <f>'FPL County Pop'!BS17*VLOOKUP('FPL Population'!$A17,'FPL Shares'!$A:$D,4,FALSE)*1000</f>
        <v>10245.42392761394</v>
      </c>
    </row>
    <row r="18" spans="1:71" x14ac:dyDescent="0.3">
      <c r="A18" t="s">
        <v>217</v>
      </c>
      <c r="B18" s="16">
        <f>'FPL County Pop'!B18*VLOOKUP('FPL Population'!$A18,'FPL Shares'!$A:$D,4,FALSE)*1000</f>
        <v>58.535479716677393</v>
      </c>
      <c r="C18" s="16">
        <f>'FPL County Pop'!C18*VLOOKUP('FPL Population'!$A18,'FPL Shares'!$A:$D,4,FALSE)*1000</f>
        <v>61.382442584245545</v>
      </c>
      <c r="D18" s="16">
        <f>'FPL County Pop'!D18*VLOOKUP('FPL Population'!$A18,'FPL Shares'!$A:$D,4,FALSE)*1000</f>
        <v>63.193990126636606</v>
      </c>
      <c r="E18" s="16">
        <f>'FPL County Pop'!E18*VLOOKUP('FPL Population'!$A18,'FPL Shares'!$A:$D,4,FALSE)*1000</f>
        <v>69.301738570508704</v>
      </c>
      <c r="F18" s="16">
        <f>'FPL County Pop'!F18*VLOOKUP('FPL Population'!$A18,'FPL Shares'!$A:$D,4,FALSE)*1000</f>
        <v>66.565700794161828</v>
      </c>
      <c r="G18" s="16">
        <f>'FPL County Pop'!G18*VLOOKUP('FPL Population'!$A18,'FPL Shares'!$A:$D,4,FALSE)*1000</f>
        <v>70.178493238892457</v>
      </c>
      <c r="H18" s="16">
        <f>'FPL County Pop'!H18*VLOOKUP('FPL Population'!$A18,'FPL Shares'!$A:$D,4,FALSE)*1000</f>
        <v>70.214209057737705</v>
      </c>
      <c r="I18" s="16">
        <f>'FPL County Pop'!I18*VLOOKUP('FPL Population'!$A18,'FPL Shares'!$A:$D,4,FALSE)*1000</f>
        <v>69.737196823352647</v>
      </c>
      <c r="J18" s="16">
        <f>'FPL County Pop'!J18*VLOOKUP('FPL Population'!$A18,'FPL Shares'!$A:$D,4,FALSE)*1000</f>
        <v>68.183215282249407</v>
      </c>
      <c r="K18" s="16">
        <f>'FPL County Pop'!K18*VLOOKUP('FPL Population'!$A18,'FPL Shares'!$A:$D,4,FALSE)*1000</f>
        <v>67.441425198540458</v>
      </c>
      <c r="L18" s="16">
        <f>'FPL County Pop'!L18*VLOOKUP('FPL Population'!$A18,'FPL Shares'!$A:$D,4,FALSE)*1000</f>
        <v>67.162223653144451</v>
      </c>
      <c r="M18" s="16">
        <f>'FPL County Pop'!M18*VLOOKUP('FPL Population'!$A18,'FPL Shares'!$A:$D,4,FALSE)*1000</f>
        <v>67.89645846748229</v>
      </c>
      <c r="N18" s="16">
        <f>'FPL County Pop'!N18*VLOOKUP('FPL Population'!$A18,'FPL Shares'!$A:$D,4,FALSE)*1000</f>
        <v>67.131315732989904</v>
      </c>
      <c r="O18" s="16">
        <f>'FPL County Pop'!O18*VLOOKUP('FPL Population'!$A18,'FPL Shares'!$A:$D,4,FALSE)*1000</f>
        <v>66.299205838162692</v>
      </c>
      <c r="P18" s="16">
        <f>'FPL County Pop'!P18*VLOOKUP('FPL Population'!$A18,'FPL Shares'!$A:$D,4,FALSE)*1000</f>
        <v>67.123417042283748</v>
      </c>
      <c r="Q18" s="16">
        <f>'FPL County Pop'!Q18*VLOOKUP('FPL Population'!$A18,'FPL Shares'!$A:$D,4,FALSE)*1000</f>
        <v>67.79274522429705</v>
      </c>
      <c r="R18" s="16">
        <f>'FPL County Pop'!R18*VLOOKUP('FPL Population'!$A18,'FPL Shares'!$A:$D,4,FALSE)*1000</f>
        <v>70.992745224297067</v>
      </c>
      <c r="S18" s="16">
        <f>'FPL County Pop'!S18*VLOOKUP('FPL Population'!$A18,'FPL Shares'!$A:$D,4,FALSE)*1000</f>
        <v>76.347027259068469</v>
      </c>
      <c r="T18" s="16">
        <f>'FPL County Pop'!T18*VLOOKUP('FPL Population'!$A18,'FPL Shares'!$A:$D,4,FALSE)*1000</f>
        <v>79.123588752951278</v>
      </c>
      <c r="U18" s="16">
        <f>'FPL County Pop'!U18*VLOOKUP('FPL Population'!$A18,'FPL Shares'!$A:$D,4,FALSE)*1000</f>
        <v>81.609615797381409</v>
      </c>
      <c r="V18" s="16">
        <f>'FPL County Pop'!V18*VLOOKUP('FPL Population'!$A18,'FPL Shares'!$A:$D,4,FALSE)*1000</f>
        <v>84.199699506331825</v>
      </c>
      <c r="W18" s="16">
        <f>'FPL County Pop'!W18*VLOOKUP('FPL Population'!$A18,'FPL Shares'!$A:$D,4,FALSE)*1000</f>
        <v>84.681863060742643</v>
      </c>
      <c r="X18" s="16">
        <f>'FPL County Pop'!X18*VLOOKUP('FPL Population'!$A18,'FPL Shares'!$A:$D,4,FALSE)*1000</f>
        <v>86.962180725477566</v>
      </c>
      <c r="Y18" s="16">
        <f>'FPL County Pop'!Y18*VLOOKUP('FPL Population'!$A18,'FPL Shares'!$A:$D,4,FALSE)*1000</f>
        <v>90.098647778493245</v>
      </c>
      <c r="Z18" s="16">
        <f>'FPL County Pop'!Z18*VLOOKUP('FPL Population'!$A18,'FPL Shares'!$A:$D,4,FALSE)*1000</f>
        <v>91.103842026185873</v>
      </c>
      <c r="AA18" s="16">
        <f>'FPL County Pop'!AA18*VLOOKUP('FPL Population'!$A18,'FPL Shares'!$A:$D,4,FALSE)*1000</f>
        <v>91.987808542605705</v>
      </c>
      <c r="AB18" s="16">
        <f>'FPL County Pop'!AB18*VLOOKUP('FPL Population'!$A18,'FPL Shares'!$A:$D,4,FALSE)*1000</f>
        <v>90.6907061601202</v>
      </c>
      <c r="AC18" s="16">
        <f>'FPL County Pop'!AC18*VLOOKUP('FPL Population'!$A18,'FPL Shares'!$A:$D,4,FALSE)*1000</f>
        <v>92.146125778063976</v>
      </c>
      <c r="AD18" s="16">
        <f>'FPL County Pop'!AD18*VLOOKUP('FPL Population'!$A18,'FPL Shares'!$A:$D,4,FALSE)*1000</f>
        <v>92.121399441940326</v>
      </c>
      <c r="AE18" s="16">
        <f>'FPL County Pop'!AE18*VLOOKUP('FPL Population'!$A18,'FPL Shares'!$A:$D,4,FALSE)*1000</f>
        <v>92.369349645846739</v>
      </c>
      <c r="AF18" s="16">
        <f>'FPL County Pop'!AF18*VLOOKUP('FPL Population'!$A18,'FPL Shares'!$A:$D,4,FALSE)*1000</f>
        <v>92.452801030263998</v>
      </c>
      <c r="AG18" s="16">
        <f>'FPL County Pop'!AG18*VLOOKUP('FPL Population'!$A18,'FPL Shares'!$A:$D,4,FALSE)*1000</f>
        <v>92.974458038205626</v>
      </c>
      <c r="AH18" s="16">
        <f>'FPL County Pop'!AH18*VLOOKUP('FPL Population'!$A18,'FPL Shares'!$A:$D,4,FALSE)*1000</f>
        <v>94.52809615797382</v>
      </c>
      <c r="AI18" s="16">
        <f>'FPL County Pop'!AI18*VLOOKUP('FPL Population'!$A18,'FPL Shares'!$A:$D,4,FALSE)*1000</f>
        <v>94.745481863060746</v>
      </c>
      <c r="AJ18" s="16">
        <f>'FPL County Pop'!AJ18*VLOOKUP('FPL Population'!$A18,'FPL Shares'!$A:$D,4,FALSE)*1000</f>
        <v>95.024683408456752</v>
      </c>
      <c r="AK18" s="16">
        <f>'FPL County Pop'!AK18*VLOOKUP('FPL Population'!$A18,'FPL Shares'!$A:$D,4,FALSE)*1000</f>
        <v>93.695642841811548</v>
      </c>
      <c r="AL18" s="16">
        <f>'FPL County Pop'!AL18*VLOOKUP('FPL Population'!$A18,'FPL Shares'!$A:$D,4,FALSE)*1000</f>
        <v>95.015411032410384</v>
      </c>
      <c r="AM18" s="16">
        <f>'FPL County Pop'!AM18*VLOOKUP('FPL Population'!$A18,'FPL Shares'!$A:$D,4,FALSE)*1000</f>
        <v>94.144151105387422</v>
      </c>
      <c r="AN18" s="16">
        <f>'FPL County Pop'!AN18*VLOOKUP('FPL Population'!$A18,'FPL Shares'!$A:$D,4,FALSE)*1000</f>
        <v>94.168190598840951</v>
      </c>
      <c r="AO18" s="20">
        <f>'FPL County Pop'!AO18*VLOOKUP('FPL Population'!$A18,'FPL Shares'!$A:$D,4,FALSE)*1000</f>
        <v>94.407211848036056</v>
      </c>
      <c r="AP18" s="16">
        <f>'FPL County Pop'!AP18*VLOOKUP('FPL Population'!$A18,'FPL Shares'!$A:$D,4,FALSE)*1000</f>
        <v>95.458424554625438</v>
      </c>
      <c r="AQ18" s="16">
        <f>'FPL County Pop'!AQ18*VLOOKUP('FPL Population'!$A18,'FPL Shares'!$A:$D,4,FALSE)*1000</f>
        <v>96.75449667310582</v>
      </c>
      <c r="AR18" s="16">
        <f>'FPL County Pop'!AR18*VLOOKUP('FPL Population'!$A18,'FPL Shares'!$A:$D,4,FALSE)*1000</f>
        <v>97.968834513844172</v>
      </c>
      <c r="AS18" s="16">
        <f>'FPL County Pop'!AS18*VLOOKUP('FPL Population'!$A18,'FPL Shares'!$A:$D,4,FALSE)*1000</f>
        <v>98.944494526722465</v>
      </c>
      <c r="AT18" s="16">
        <f>'FPL County Pop'!AT18*VLOOKUP('FPL Population'!$A18,'FPL Shares'!$A:$D,4,FALSE)*1000</f>
        <v>99.689375402446885</v>
      </c>
      <c r="AU18" s="16">
        <f>'FPL County Pop'!AU18*VLOOKUP('FPL Population'!$A18,'FPL Shares'!$A:$D,4,FALSE)*1000</f>
        <v>100.33947198969736</v>
      </c>
      <c r="AV18" s="16">
        <f>'FPL County Pop'!AV18*VLOOKUP('FPL Population'!$A18,'FPL Shares'!$A:$D,4,FALSE)*1000</f>
        <v>100.93702511268512</v>
      </c>
      <c r="AW18" s="16">
        <f>'FPL County Pop'!AW18*VLOOKUP('FPL Population'!$A18,'FPL Shares'!$A:$D,4,FALSE)*1000</f>
        <v>101.36870573084353</v>
      </c>
      <c r="AX18" s="16">
        <f>'FPL County Pop'!AX18*VLOOKUP('FPL Population'!$A18,'FPL Shares'!$A:$D,4,FALSE)*1000</f>
        <v>101.65924018029621</v>
      </c>
      <c r="AY18" s="16">
        <f>'FPL County Pop'!AY18*VLOOKUP('FPL Population'!$A18,'FPL Shares'!$A:$D,4,FALSE)*1000</f>
        <v>101.92779566430563</v>
      </c>
      <c r="AZ18" s="16">
        <f>'FPL County Pop'!AZ18*VLOOKUP('FPL Population'!$A18,'FPL Shares'!$A:$D,4,FALSE)*1000</f>
        <v>102.13316162266581</v>
      </c>
      <c r="BA18" s="16">
        <f>'FPL County Pop'!BA18*VLOOKUP('FPL Population'!$A18,'FPL Shares'!$A:$D,4,FALSE)*1000</f>
        <v>102.28941833011375</v>
      </c>
      <c r="BB18" s="16">
        <f>'FPL County Pop'!BB18*VLOOKUP('FPL Population'!$A18,'FPL Shares'!$A:$D,4,FALSE)*1000</f>
        <v>102.30315518351578</v>
      </c>
      <c r="BC18" s="16">
        <f>'FPL County Pop'!BC18*VLOOKUP('FPL Population'!$A18,'FPL Shares'!$A:$D,4,FALSE)*1000</f>
        <v>102.4741790083709</v>
      </c>
      <c r="BD18" s="16">
        <f>'FPL County Pop'!BD18*VLOOKUP('FPL Population'!$A18,'FPL Shares'!$A:$D,4,FALSE)*1000</f>
        <v>102.68332260141661</v>
      </c>
      <c r="BE18" s="16">
        <f>'FPL County Pop'!BE18*VLOOKUP('FPL Population'!$A18,'FPL Shares'!$A:$D,4,FALSE)*1000</f>
        <v>102.86773985833871</v>
      </c>
      <c r="BF18" s="16">
        <f>'FPL County Pop'!BF18*VLOOKUP('FPL Population'!$A18,'FPL Shares'!$A:$D,4,FALSE)*1000</f>
        <v>103.17510195320884</v>
      </c>
      <c r="BG18" s="16">
        <f>'FPL County Pop'!BG18*VLOOKUP('FPL Population'!$A18,'FPL Shares'!$A:$D,4,FALSE)*1000</f>
        <v>103.47044430135222</v>
      </c>
      <c r="BH18" s="16">
        <f>'FPL County Pop'!BH18*VLOOKUP('FPL Population'!$A18,'FPL Shares'!$A:$D,4,FALSE)*1000</f>
        <v>103.85232882592831</v>
      </c>
      <c r="BI18" s="16">
        <f>'FPL County Pop'!BI18*VLOOKUP('FPL Population'!$A18,'FPL Shares'!$A:$D,4,FALSE)*1000</f>
        <v>104.21154754239106</v>
      </c>
      <c r="BJ18" s="16">
        <f>'FPL County Pop'!BJ18*VLOOKUP('FPL Population'!$A18,'FPL Shares'!$A:$D,4,FALSE)*1000</f>
        <v>104.52165700794163</v>
      </c>
      <c r="BK18" s="16">
        <f>'FPL County Pop'!BK18*VLOOKUP('FPL Population'!$A18,'FPL Shares'!$A:$D,4,FALSE)*1000</f>
        <v>104.83451384417256</v>
      </c>
      <c r="BL18" s="16">
        <f>'FPL County Pop'!BL18*VLOOKUP('FPL Population'!$A18,'FPL Shares'!$A:$D,4,FALSE)*1000</f>
        <v>105.14565357372827</v>
      </c>
      <c r="BM18" s="16">
        <f>'FPL County Pop'!BM18*VLOOKUP('FPL Population'!$A18,'FPL Shares'!$A:$D,4,FALSE)*1000</f>
        <v>105.41317879373256</v>
      </c>
      <c r="BN18" s="16">
        <f>'FPL County Pop'!BN18*VLOOKUP('FPL Population'!$A18,'FPL Shares'!$A:$D,4,FALSE)*1000</f>
        <v>105.65838162695857</v>
      </c>
      <c r="BO18" s="16">
        <f>'FPL County Pop'!BO18*VLOOKUP('FPL Population'!$A18,'FPL Shares'!$A:$D,4,FALSE)*1000</f>
        <v>105.86580811332904</v>
      </c>
      <c r="BP18" s="16">
        <f>'FPL County Pop'!BP18*VLOOKUP('FPL Population'!$A18,'FPL Shares'!$A:$D,4,FALSE)*1000</f>
        <v>106.07598197037991</v>
      </c>
      <c r="BQ18" s="16">
        <f>'FPL County Pop'!BQ18*VLOOKUP('FPL Population'!$A18,'FPL Shares'!$A:$D,4,FALSE)*1000</f>
        <v>106.27894397939473</v>
      </c>
      <c r="BR18" s="16">
        <f>'FPL County Pop'!BR18*VLOOKUP('FPL Population'!$A18,'FPL Shares'!$A:$D,4,FALSE)*1000</f>
        <v>106.37029405451814</v>
      </c>
      <c r="BS18" s="16">
        <f>'FPL County Pop'!BS18*VLOOKUP('FPL Population'!$A18,'FPL Shares'!$A:$D,4,FALSE)*1000</f>
        <v>106.44206911354368</v>
      </c>
    </row>
    <row r="19" spans="1:71" x14ac:dyDescent="0.3">
      <c r="A19" t="s">
        <v>218</v>
      </c>
      <c r="B19" s="16">
        <f>'FPL County Pop'!B19*VLOOKUP('FPL Population'!$A19,'FPL Shares'!$A:$D,4,FALSE)*1000</f>
        <v>8286.6727337514258</v>
      </c>
      <c r="C19" s="16">
        <f>'FPL County Pop'!C19*VLOOKUP('FPL Population'!$A19,'FPL Shares'!$A:$D,4,FALSE)*1000</f>
        <v>8506.5902651083234</v>
      </c>
      <c r="D19" s="16">
        <f>'FPL County Pop'!D19*VLOOKUP('FPL Population'!$A19,'FPL Shares'!$A:$D,4,FALSE)*1000</f>
        <v>8844.5404575256562</v>
      </c>
      <c r="E19" s="16">
        <f>'FPL County Pop'!E19*VLOOKUP('FPL Population'!$A19,'FPL Shares'!$A:$D,4,FALSE)*1000</f>
        <v>9492.9236887115167</v>
      </c>
      <c r="F19" s="16">
        <f>'FPL County Pop'!F19*VLOOKUP('FPL Population'!$A19,'FPL Shares'!$A:$D,4,FALSE)*1000</f>
        <v>9850.3171393956673</v>
      </c>
      <c r="G19" s="16">
        <f>'FPL County Pop'!G19*VLOOKUP('FPL Population'!$A19,'FPL Shares'!$A:$D,4,FALSE)*1000</f>
        <v>10388.521907069557</v>
      </c>
      <c r="H19" s="16">
        <f>'FPL County Pop'!H19*VLOOKUP('FPL Population'!$A19,'FPL Shares'!$A:$D,4,FALSE)*1000</f>
        <v>10927.77023945268</v>
      </c>
      <c r="I19" s="16">
        <f>'FPL County Pop'!I19*VLOOKUP('FPL Population'!$A19,'FPL Shares'!$A:$D,4,FALSE)*1000</f>
        <v>11283.18640963512</v>
      </c>
      <c r="J19" s="16">
        <f>'FPL County Pop'!J19*VLOOKUP('FPL Population'!$A19,'FPL Shares'!$A:$D,4,FALSE)*1000</f>
        <v>11697.261901368302</v>
      </c>
      <c r="K19" s="16">
        <f>'FPL County Pop'!K19*VLOOKUP('FPL Population'!$A19,'FPL Shares'!$A:$D,4,FALSE)*1000</f>
        <v>12029.22532782212</v>
      </c>
      <c r="L19" s="16">
        <f>'FPL County Pop'!L19*VLOOKUP('FPL Population'!$A19,'FPL Shares'!$A:$D,4,FALSE)*1000</f>
        <v>12328.069305872292</v>
      </c>
      <c r="M19" s="16">
        <f>'FPL County Pop'!M19*VLOOKUP('FPL Population'!$A19,'FPL Shares'!$A:$D,4,FALSE)*1000</f>
        <v>12741.320930729762</v>
      </c>
      <c r="N19" s="16">
        <f>'FPL County Pop'!N19*VLOOKUP('FPL Population'!$A19,'FPL Shares'!$A:$D,4,FALSE)*1000</f>
        <v>13260.961231470923</v>
      </c>
      <c r="O19" s="16">
        <f>'FPL County Pop'!O19*VLOOKUP('FPL Population'!$A19,'FPL Shares'!$A:$D,4,FALSE)*1000</f>
        <v>13805.262614025087</v>
      </c>
      <c r="P19" s="16">
        <f>'FPL County Pop'!P19*VLOOKUP('FPL Population'!$A19,'FPL Shares'!$A:$D,4,FALSE)*1000</f>
        <v>14198.356962656784</v>
      </c>
      <c r="Q19" s="16">
        <f>'FPL County Pop'!Q19*VLOOKUP('FPL Population'!$A19,'FPL Shares'!$A:$D,4,FALSE)*1000</f>
        <v>14301.50509549601</v>
      </c>
      <c r="R19" s="16">
        <f>'FPL County Pop'!R19*VLOOKUP('FPL Population'!$A19,'FPL Shares'!$A:$D,4,FALSE)*1000</f>
        <v>15193.972619726341</v>
      </c>
      <c r="S19" s="16">
        <f>'FPL County Pop'!S19*VLOOKUP('FPL Population'!$A19,'FPL Shares'!$A:$D,4,FALSE)*1000</f>
        <v>15834.227031071838</v>
      </c>
      <c r="T19" s="16">
        <f>'FPL County Pop'!T19*VLOOKUP('FPL Population'!$A19,'FPL Shares'!$A:$D,4,FALSE)*1000</f>
        <v>16355.954461231473</v>
      </c>
      <c r="U19" s="16">
        <f>'FPL County Pop'!U19*VLOOKUP('FPL Population'!$A19,'FPL Shares'!$A:$D,4,FALSE)*1000</f>
        <v>17076.618279646525</v>
      </c>
      <c r="V19" s="16">
        <f>'FPL County Pop'!V19*VLOOKUP('FPL Population'!$A19,'FPL Shares'!$A:$D,4,FALSE)*1000</f>
        <v>17571.158102907637</v>
      </c>
      <c r="W19" s="16">
        <f>'FPL County Pop'!W19*VLOOKUP('FPL Population'!$A19,'FPL Shares'!$A:$D,4,FALSE)*1000</f>
        <v>17976.280907924745</v>
      </c>
      <c r="X19" s="16">
        <f>'FPL County Pop'!X19*VLOOKUP('FPL Population'!$A19,'FPL Shares'!$A:$D,4,FALSE)*1000</f>
        <v>18682.389744868869</v>
      </c>
      <c r="Y19" s="16">
        <f>'FPL County Pop'!Y19*VLOOKUP('FPL Population'!$A19,'FPL Shares'!$A:$D,4,FALSE)*1000</f>
        <v>19015.012264823261</v>
      </c>
      <c r="Z19" s="16">
        <f>'FPL County Pop'!Z19*VLOOKUP('FPL Population'!$A19,'FPL Shares'!$A:$D,4,FALSE)*1000</f>
        <v>19597.101674743444</v>
      </c>
      <c r="AA19" s="16">
        <f>'FPL County Pop'!AA19*VLOOKUP('FPL Population'!$A19,'FPL Shares'!$A:$D,4,FALSE)*1000</f>
        <v>19925.275313568985</v>
      </c>
      <c r="AB19" s="16">
        <f>'FPL County Pop'!AB19*VLOOKUP('FPL Population'!$A19,'FPL Shares'!$A:$D,4,FALSE)*1000</f>
        <v>19811.252137970354</v>
      </c>
      <c r="AC19" s="16">
        <f>'FPL County Pop'!AC19*VLOOKUP('FPL Population'!$A19,'FPL Shares'!$A:$D,4,FALSE)*1000</f>
        <v>19825.093101482329</v>
      </c>
      <c r="AD19" s="16">
        <f>'FPL County Pop'!AD19*VLOOKUP('FPL Population'!$A19,'FPL Shares'!$A:$D,4,FALSE)*1000</f>
        <v>19892.814958665906</v>
      </c>
      <c r="AE19" s="16">
        <f>'FPL County Pop'!AE19*VLOOKUP('FPL Population'!$A19,'FPL Shares'!$A:$D,4,FALSE)*1000</f>
        <v>20306.341205815283</v>
      </c>
      <c r="AF19" s="16">
        <f>'FPL County Pop'!AF19*VLOOKUP('FPL Population'!$A19,'FPL Shares'!$A:$D,4,FALSE)*1000</f>
        <v>21018.491733181301</v>
      </c>
      <c r="AG19" s="16">
        <f>'FPL County Pop'!AG19*VLOOKUP('FPL Population'!$A19,'FPL Shares'!$A:$D,4,FALSE)*1000</f>
        <v>21316.401995438999</v>
      </c>
      <c r="AH19" s="16">
        <f>'FPL County Pop'!AH19*VLOOKUP('FPL Population'!$A19,'FPL Shares'!$A:$D,4,FALSE)*1000</f>
        <v>21452.230181014824</v>
      </c>
      <c r="AI19" s="16">
        <f>'FPL County Pop'!AI19*VLOOKUP('FPL Population'!$A19,'FPL Shares'!$A:$D,4,FALSE)*1000</f>
        <v>21506.605394811861</v>
      </c>
      <c r="AJ19" s="16">
        <f>'FPL County Pop'!AJ19*VLOOKUP('FPL Population'!$A19,'FPL Shares'!$A:$D,4,FALSE)*1000</f>
        <v>21433.006620581531</v>
      </c>
      <c r="AK19" s="16">
        <f>'FPL County Pop'!AK19*VLOOKUP('FPL Population'!$A19,'FPL Shares'!$A:$D,4,FALSE)*1000</f>
        <v>21441.574836088941</v>
      </c>
      <c r="AL19" s="16">
        <f>'FPL County Pop'!AL19*VLOOKUP('FPL Population'!$A19,'FPL Shares'!$A:$D,4,FALSE)*1000</f>
        <v>21306.625441847205</v>
      </c>
      <c r="AM19" s="16">
        <f>'FPL County Pop'!AM19*VLOOKUP('FPL Population'!$A19,'FPL Shares'!$A:$D,4,FALSE)*1000</f>
        <v>20698.556763112883</v>
      </c>
      <c r="AN19" s="16">
        <f>'FPL County Pop'!AN19*VLOOKUP('FPL Population'!$A19,'FPL Shares'!$A:$D,4,FALSE)*1000</f>
        <v>20742.002009692133</v>
      </c>
      <c r="AO19" s="20">
        <f>'FPL County Pop'!AO19*VLOOKUP('FPL Population'!$A19,'FPL Shares'!$A:$D,4,FALSE)*1000</f>
        <v>21164.975263683013</v>
      </c>
      <c r="AP19" s="16">
        <f>'FPL County Pop'!AP19*VLOOKUP('FPL Population'!$A19,'FPL Shares'!$A:$D,4,FALSE)*1000</f>
        <v>21198.589032212087</v>
      </c>
      <c r="AQ19" s="16">
        <f>'FPL County Pop'!AQ19*VLOOKUP('FPL Population'!$A19,'FPL Shares'!$A:$D,4,FALSE)*1000</f>
        <v>21348.807425883697</v>
      </c>
      <c r="AR19" s="16">
        <f>'FPL County Pop'!AR19*VLOOKUP('FPL Population'!$A19,'FPL Shares'!$A:$D,4,FALSE)*1000</f>
        <v>21538.736202964654</v>
      </c>
      <c r="AS19" s="16">
        <f>'FPL County Pop'!AS19*VLOOKUP('FPL Population'!$A19,'FPL Shares'!$A:$D,4,FALSE)*1000</f>
        <v>21730.916882839225</v>
      </c>
      <c r="AT19" s="16">
        <f>'FPL County Pop'!AT19*VLOOKUP('FPL Population'!$A19,'FPL Shares'!$A:$D,4,FALSE)*1000</f>
        <v>21923.976354047893</v>
      </c>
      <c r="AU19" s="16">
        <f>'FPL County Pop'!AU19*VLOOKUP('FPL Population'!$A19,'FPL Shares'!$A:$D,4,FALSE)*1000</f>
        <v>22144.992374572408</v>
      </c>
      <c r="AV19" s="16">
        <f>'FPL County Pop'!AV19*VLOOKUP('FPL Population'!$A19,'FPL Shares'!$A:$D,4,FALSE)*1000</f>
        <v>22400.610803876851</v>
      </c>
      <c r="AW19" s="16">
        <f>'FPL County Pop'!AW19*VLOOKUP('FPL Population'!$A19,'FPL Shares'!$A:$D,4,FALSE)*1000</f>
        <v>22663.259563854048</v>
      </c>
      <c r="AX19" s="16">
        <f>'FPL County Pop'!AX19*VLOOKUP('FPL Population'!$A19,'FPL Shares'!$A:$D,4,FALSE)*1000</f>
        <v>22935.794726339798</v>
      </c>
      <c r="AY19" s="16">
        <f>'FPL County Pop'!AY19*VLOOKUP('FPL Population'!$A19,'FPL Shares'!$A:$D,4,FALSE)*1000</f>
        <v>23208.769284492591</v>
      </c>
      <c r="AZ19" s="16">
        <f>'FPL County Pop'!AZ19*VLOOKUP('FPL Population'!$A19,'FPL Shares'!$A:$D,4,FALSE)*1000</f>
        <v>23473.395324971494</v>
      </c>
      <c r="BA19" s="16">
        <f>'FPL County Pop'!BA19*VLOOKUP('FPL Population'!$A19,'FPL Shares'!$A:$D,4,FALSE)*1000</f>
        <v>23733.133088654507</v>
      </c>
      <c r="BB19" s="16">
        <f>'FPL County Pop'!BB19*VLOOKUP('FPL Population'!$A19,'FPL Shares'!$A:$D,4,FALSE)*1000</f>
        <v>23969.527957525657</v>
      </c>
      <c r="BC19" s="16">
        <f>'FPL County Pop'!BC19*VLOOKUP('FPL Population'!$A19,'FPL Shares'!$A:$D,4,FALSE)*1000</f>
        <v>24216.083851197262</v>
      </c>
      <c r="BD19" s="16">
        <f>'FPL County Pop'!BD19*VLOOKUP('FPL Population'!$A19,'FPL Shares'!$A:$D,4,FALSE)*1000</f>
        <v>24449.128328107185</v>
      </c>
      <c r="BE19" s="16">
        <f>'FPL County Pop'!BE19*VLOOKUP('FPL Population'!$A19,'FPL Shares'!$A:$D,4,FALSE)*1000</f>
        <v>24675.636794469781</v>
      </c>
      <c r="BF19" s="16">
        <f>'FPL County Pop'!BF19*VLOOKUP('FPL Population'!$A19,'FPL Shares'!$A:$D,4,FALSE)*1000</f>
        <v>24912.85553021665</v>
      </c>
      <c r="BG19" s="16">
        <f>'FPL County Pop'!BG19*VLOOKUP('FPL Population'!$A19,'FPL Shares'!$A:$D,4,FALSE)*1000</f>
        <v>25144.526895667048</v>
      </c>
      <c r="BH19" s="16">
        <f>'FPL County Pop'!BH19*VLOOKUP('FPL Population'!$A19,'FPL Shares'!$A:$D,4,FALSE)*1000</f>
        <v>25358.018265393388</v>
      </c>
      <c r="BI19" s="16">
        <f>'FPL County Pop'!BI19*VLOOKUP('FPL Population'!$A19,'FPL Shares'!$A:$D,4,FALSE)*1000</f>
        <v>25568.708487742308</v>
      </c>
      <c r="BJ19" s="16">
        <f>'FPL County Pop'!BJ19*VLOOKUP('FPL Population'!$A19,'FPL Shares'!$A:$D,4,FALSE)*1000</f>
        <v>25768.688440706956</v>
      </c>
      <c r="BK19" s="16">
        <f>'FPL County Pop'!BK19*VLOOKUP('FPL Population'!$A19,'FPL Shares'!$A:$D,4,FALSE)*1000</f>
        <v>25970.700598631698</v>
      </c>
      <c r="BL19" s="16">
        <f>'FPL County Pop'!BL19*VLOOKUP('FPL Population'!$A19,'FPL Shares'!$A:$D,4,FALSE)*1000</f>
        <v>26173.646472348915</v>
      </c>
      <c r="BM19" s="16">
        <f>'FPL County Pop'!BM19*VLOOKUP('FPL Population'!$A19,'FPL Shares'!$A:$D,4,FALSE)*1000</f>
        <v>26366.92564139111</v>
      </c>
      <c r="BN19" s="16">
        <f>'FPL County Pop'!BN19*VLOOKUP('FPL Population'!$A19,'FPL Shares'!$A:$D,4,FALSE)*1000</f>
        <v>26555.920702679588</v>
      </c>
      <c r="BO19" s="16">
        <f>'FPL County Pop'!BO19*VLOOKUP('FPL Population'!$A19,'FPL Shares'!$A:$D,4,FALSE)*1000</f>
        <v>26736.457397377424</v>
      </c>
      <c r="BP19" s="16">
        <f>'FPL County Pop'!BP19*VLOOKUP('FPL Population'!$A19,'FPL Shares'!$A:$D,4,FALSE)*1000</f>
        <v>26918.861523660205</v>
      </c>
      <c r="BQ19" s="16">
        <f>'FPL County Pop'!BQ19*VLOOKUP('FPL Population'!$A19,'FPL Shares'!$A:$D,4,FALSE)*1000</f>
        <v>27100.496707525657</v>
      </c>
      <c r="BR19" s="16">
        <f>'FPL County Pop'!BR19*VLOOKUP('FPL Population'!$A19,'FPL Shares'!$A:$D,4,FALSE)*1000</f>
        <v>27254.724586659067</v>
      </c>
      <c r="BS19" s="16">
        <f>'FPL County Pop'!BS19*VLOOKUP('FPL Population'!$A19,'FPL Shares'!$A:$D,4,FALSE)*1000</f>
        <v>27404.723282497151</v>
      </c>
    </row>
    <row r="20" spans="1:71" x14ac:dyDescent="0.3">
      <c r="A20" t="s">
        <v>219</v>
      </c>
      <c r="B20" s="16">
        <f>'FPL County Pop'!B20*VLOOKUP('FPL Population'!$A20,'FPL Shares'!$A:$D,4,FALSE)*1000</f>
        <v>320.62061543667051</v>
      </c>
      <c r="C20" s="16">
        <f>'FPL County Pop'!C20*VLOOKUP('FPL Population'!$A20,'FPL Shares'!$A:$D,4,FALSE)*1000</f>
        <v>324.68964058799207</v>
      </c>
      <c r="D20" s="16">
        <f>'FPL County Pop'!D20*VLOOKUP('FPL Population'!$A20,'FPL Shares'!$A:$D,4,FALSE)*1000</f>
        <v>329.52472837324717</v>
      </c>
      <c r="E20" s="16">
        <f>'FPL County Pop'!E20*VLOOKUP('FPL Population'!$A20,'FPL Shares'!$A:$D,4,FALSE)*1000</f>
        <v>342.48460468438662</v>
      </c>
      <c r="F20" s="16">
        <f>'FPL County Pop'!F20*VLOOKUP('FPL Population'!$A20,'FPL Shares'!$A:$D,4,FALSE)*1000</f>
        <v>359.69995112598218</v>
      </c>
      <c r="G20" s="16">
        <f>'FPL County Pop'!G20*VLOOKUP('FPL Population'!$A20,'FPL Shares'!$A:$D,4,FALSE)*1000</f>
        <v>377.33577390127448</v>
      </c>
      <c r="H20" s="16">
        <f>'FPL County Pop'!H20*VLOOKUP('FPL Population'!$A20,'FPL Shares'!$A:$D,4,FALSE)*1000</f>
        <v>394.28666491221475</v>
      </c>
      <c r="I20" s="16">
        <f>'FPL County Pop'!I20*VLOOKUP('FPL Population'!$A20,'FPL Shares'!$A:$D,4,FALSE)*1000</f>
        <v>408.9261062445957</v>
      </c>
      <c r="J20" s="16">
        <f>'FPL County Pop'!J20*VLOOKUP('FPL Population'!$A20,'FPL Shares'!$A:$D,4,FALSE)*1000</f>
        <v>420.86014511823748</v>
      </c>
      <c r="K20" s="16">
        <f>'FPL County Pop'!K20*VLOOKUP('FPL Population'!$A20,'FPL Shares'!$A:$D,4,FALSE)*1000</f>
        <v>435.77262303094102</v>
      </c>
      <c r="L20" s="16">
        <f>'FPL County Pop'!L20*VLOOKUP('FPL Population'!$A20,'FPL Shares'!$A:$D,4,FALSE)*1000</f>
        <v>450.41362457235232</v>
      </c>
      <c r="M20" s="16">
        <f>'FPL County Pop'!M20*VLOOKUP('FPL Population'!$A20,'FPL Shares'!$A:$D,4,FALSE)*1000</f>
        <v>466.26222790330462</v>
      </c>
      <c r="N20" s="16">
        <f>'FPL County Pop'!N20*VLOOKUP('FPL Population'!$A20,'FPL Shares'!$A:$D,4,FALSE)*1000</f>
        <v>486.45601338396176</v>
      </c>
      <c r="O20" s="16">
        <f>'FPL County Pop'!O20*VLOOKUP('FPL Population'!$A20,'FPL Shares'!$A:$D,4,FALSE)*1000</f>
        <v>503.63781533140337</v>
      </c>
      <c r="P20" s="16">
        <f>'FPL County Pop'!P20*VLOOKUP('FPL Population'!$A20,'FPL Shares'!$A:$D,4,FALSE)*1000</f>
        <v>520.70650212414</v>
      </c>
      <c r="Q20" s="16">
        <f>'FPL County Pop'!Q20*VLOOKUP('FPL Population'!$A20,'FPL Shares'!$A:$D,4,FALSE)*1000</f>
        <v>542.15703597879633</v>
      </c>
      <c r="R20" s="16">
        <f>'FPL County Pop'!R20*VLOOKUP('FPL Population'!$A20,'FPL Shares'!$A:$D,4,FALSE)*1000</f>
        <v>560.66657581112065</v>
      </c>
      <c r="S20" s="16">
        <f>'FPL County Pop'!S20*VLOOKUP('FPL Population'!$A20,'FPL Shares'!$A:$D,4,FALSE)*1000</f>
        <v>578.23218918004443</v>
      </c>
      <c r="T20" s="16">
        <f>'FPL County Pop'!T20*VLOOKUP('FPL Population'!$A20,'FPL Shares'!$A:$D,4,FALSE)*1000</f>
        <v>597.52573405015232</v>
      </c>
      <c r="U20" s="16">
        <f>'FPL County Pop'!U20*VLOOKUP('FPL Population'!$A20,'FPL Shares'!$A:$D,4,FALSE)*1000</f>
        <v>615.9510225948344</v>
      </c>
      <c r="V20" s="16">
        <f>'FPL County Pop'!V20*VLOOKUP('FPL Population'!$A20,'FPL Shares'!$A:$D,4,FALSE)*1000</f>
        <v>632.04145832550091</v>
      </c>
      <c r="W20" s="16">
        <f>'FPL County Pop'!W20*VLOOKUP('FPL Population'!$A20,'FPL Shares'!$A:$D,4,FALSE)*1000</f>
        <v>646.65749652242562</v>
      </c>
      <c r="X20" s="16">
        <f>'FPL County Pop'!X20*VLOOKUP('FPL Population'!$A20,'FPL Shares'!$A:$D,4,FALSE)*1000</f>
        <v>658.86145155832935</v>
      </c>
      <c r="Y20" s="16">
        <f>'FPL County Pop'!Y20*VLOOKUP('FPL Population'!$A20,'FPL Shares'!$A:$D,4,FALSE)*1000</f>
        <v>668.31709838715733</v>
      </c>
      <c r="Z20" s="16">
        <f>'FPL County Pop'!Z20*VLOOKUP('FPL Population'!$A20,'FPL Shares'!$A:$D,4,FALSE)*1000</f>
        <v>676.6181905334787</v>
      </c>
      <c r="AA20" s="16">
        <f>'FPL County Pop'!AA20*VLOOKUP('FPL Population'!$A20,'FPL Shares'!$A:$D,4,FALSE)*1000</f>
        <v>683.47842964021197</v>
      </c>
      <c r="AB20" s="16">
        <f>'FPL County Pop'!AB20*VLOOKUP('FPL Population'!$A20,'FPL Shares'!$A:$D,4,FALSE)*1000</f>
        <v>692.00653220045876</v>
      </c>
      <c r="AC20" s="16">
        <f>'FPL County Pop'!AC20*VLOOKUP('FPL Population'!$A20,'FPL Shares'!$A:$D,4,FALSE)*1000</f>
        <v>702.37022068498811</v>
      </c>
      <c r="AD20" s="16">
        <f>'FPL County Pop'!AD20*VLOOKUP('FPL Population'!$A20,'FPL Shares'!$A:$D,4,FALSE)*1000</f>
        <v>712.05677845031778</v>
      </c>
      <c r="AE20" s="16">
        <f>'FPL County Pop'!AE20*VLOOKUP('FPL Population'!$A20,'FPL Shares'!$A:$D,4,FALSE)*1000</f>
        <v>728.74711455317879</v>
      </c>
      <c r="AF20" s="16">
        <f>'FPL County Pop'!AF20*VLOOKUP('FPL Population'!$A20,'FPL Shares'!$A:$D,4,FALSE)*1000</f>
        <v>747.80974848678522</v>
      </c>
      <c r="AG20" s="16">
        <f>'FPL County Pop'!AG20*VLOOKUP('FPL Population'!$A20,'FPL Shares'!$A:$D,4,FALSE)*1000</f>
        <v>763.5842418887928</v>
      </c>
      <c r="AH20" s="16">
        <f>'FPL County Pop'!AH20*VLOOKUP('FPL Population'!$A20,'FPL Shares'!$A:$D,4,FALSE)*1000</f>
        <v>772.67245949095843</v>
      </c>
      <c r="AI20" s="16">
        <f>'FPL County Pop'!AI20*VLOOKUP('FPL Population'!$A20,'FPL Shares'!$A:$D,4,FALSE)*1000</f>
        <v>775.57054776495363</v>
      </c>
      <c r="AJ20" s="16">
        <f>'FPL County Pop'!AJ20*VLOOKUP('FPL Population'!$A20,'FPL Shares'!$A:$D,4,FALSE)*1000</f>
        <v>771.96022406857401</v>
      </c>
      <c r="AK20" s="16">
        <f>'FPL County Pop'!AK20*VLOOKUP('FPL Population'!$A20,'FPL Shares'!$A:$D,4,FALSE)*1000</f>
        <v>769.84848114590773</v>
      </c>
      <c r="AL20" s="16">
        <f>'FPL County Pop'!AL20*VLOOKUP('FPL Population'!$A20,'FPL Shares'!$A:$D,4,FALSE)*1000</f>
        <v>767.09003158013456</v>
      </c>
      <c r="AM20" s="16">
        <f>'FPL County Pop'!AM20*VLOOKUP('FPL Population'!$A20,'FPL Shares'!$A:$D,4,FALSE)*1000</f>
        <v>765.05863942253461</v>
      </c>
      <c r="AN20" s="16">
        <f>'FPL County Pop'!AN20*VLOOKUP('FPL Population'!$A20,'FPL Shares'!$A:$D,4,FALSE)*1000</f>
        <v>764.40413173427567</v>
      </c>
      <c r="AO20" s="20">
        <f>'FPL County Pop'!AO20*VLOOKUP('FPL Population'!$A20,'FPL Shares'!$A:$D,4,FALSE)*1000</f>
        <v>766.99719914282491</v>
      </c>
      <c r="AP20" s="16">
        <f>'FPL County Pop'!AP20*VLOOKUP('FPL Population'!$A20,'FPL Shares'!$A:$D,4,FALSE)*1000</f>
        <v>772.86124478363854</v>
      </c>
      <c r="AQ20" s="16">
        <f>'FPL County Pop'!AQ20*VLOOKUP('FPL Population'!$A20,'FPL Shares'!$A:$D,4,FALSE)*1000</f>
        <v>781.92371893680217</v>
      </c>
      <c r="AR20" s="16">
        <f>'FPL County Pop'!AR20*VLOOKUP('FPL Population'!$A20,'FPL Shares'!$A:$D,4,FALSE)*1000</f>
        <v>792.21641791044772</v>
      </c>
      <c r="AS20" s="16">
        <f>'FPL County Pop'!AS20*VLOOKUP('FPL Population'!$A20,'FPL Shares'!$A:$D,4,FALSE)*1000</f>
        <v>802.22671904958838</v>
      </c>
      <c r="AT20" s="16">
        <f>'FPL County Pop'!AT20*VLOOKUP('FPL Population'!$A20,'FPL Shares'!$A:$D,4,FALSE)*1000</f>
        <v>811.98582653483209</v>
      </c>
      <c r="AU20" s="16">
        <f>'FPL County Pop'!AU20*VLOOKUP('FPL Population'!$A20,'FPL Shares'!$A:$D,4,FALSE)*1000</f>
        <v>822.43688672506482</v>
      </c>
      <c r="AV20" s="16">
        <f>'FPL County Pop'!AV20*VLOOKUP('FPL Population'!$A20,'FPL Shares'!$A:$D,4,FALSE)*1000</f>
        <v>833.76478439039067</v>
      </c>
      <c r="AW20" s="16">
        <f>'FPL County Pop'!AW20*VLOOKUP('FPL Population'!$A20,'FPL Shares'!$A:$D,4,FALSE)*1000</f>
        <v>845.11062445956622</v>
      </c>
      <c r="AX20" s="16">
        <f>'FPL County Pop'!AX20*VLOOKUP('FPL Population'!$A20,'FPL Shares'!$A:$D,4,FALSE)*1000</f>
        <v>856.50873153126065</v>
      </c>
      <c r="AY20" s="16">
        <f>'FPL County Pop'!AY20*VLOOKUP('FPL Population'!$A20,'FPL Shares'!$A:$D,4,FALSE)*1000</f>
        <v>867.86861348170987</v>
      </c>
      <c r="AZ20" s="16">
        <f>'FPL County Pop'!AZ20*VLOOKUP('FPL Population'!$A20,'FPL Shares'!$A:$D,4,FALSE)*1000</f>
        <v>878.95701906086697</v>
      </c>
      <c r="BA20" s="16">
        <f>'FPL County Pop'!BA20*VLOOKUP('FPL Population'!$A20,'FPL Shares'!$A:$D,4,FALSE)*1000</f>
        <v>889.901885409226</v>
      </c>
      <c r="BB20" s="16">
        <f>'FPL County Pop'!BB20*VLOOKUP('FPL Population'!$A20,'FPL Shares'!$A:$D,4,FALSE)*1000</f>
        <v>900.61428061205322</v>
      </c>
      <c r="BC20" s="16">
        <f>'FPL County Pop'!BC20*VLOOKUP('FPL Population'!$A20,'FPL Shares'!$A:$D,4,FALSE)*1000</f>
        <v>911.86494793037343</v>
      </c>
      <c r="BD20" s="16">
        <f>'FPL County Pop'!BD20*VLOOKUP('FPL Population'!$A20,'FPL Shares'!$A:$D,4,FALSE)*1000</f>
        <v>922.90108650701154</v>
      </c>
      <c r="BE20" s="16">
        <f>'FPL County Pop'!BE20*VLOOKUP('FPL Population'!$A20,'FPL Shares'!$A:$D,4,FALSE)*1000</f>
        <v>933.54639272153088</v>
      </c>
      <c r="BF20" s="16">
        <f>'FPL County Pop'!BF20*VLOOKUP('FPL Population'!$A20,'FPL Shares'!$A:$D,4,FALSE)*1000</f>
        <v>943.04026467160418</v>
      </c>
      <c r="BG20" s="16">
        <f>'FPL County Pop'!BG20*VLOOKUP('FPL Population'!$A20,'FPL Shares'!$A:$D,4,FALSE)*1000</f>
        <v>951.94983833978722</v>
      </c>
      <c r="BH20" s="16">
        <f>'FPL County Pop'!BH20*VLOOKUP('FPL Population'!$A20,'FPL Shares'!$A:$D,4,FALSE)*1000</f>
        <v>960.49354299033791</v>
      </c>
      <c r="BI20" s="16">
        <f>'FPL County Pop'!BI20*VLOOKUP('FPL Population'!$A20,'FPL Shares'!$A:$D,4,FALSE)*1000</f>
        <v>968.65889695101328</v>
      </c>
      <c r="BJ20" s="16">
        <f>'FPL County Pop'!BJ20*VLOOKUP('FPL Population'!$A20,'FPL Shares'!$A:$D,4,FALSE)*1000</f>
        <v>976.44746043084331</v>
      </c>
      <c r="BK20" s="16">
        <f>'FPL County Pop'!BK20*VLOOKUP('FPL Population'!$A20,'FPL Shares'!$A:$D,4,FALSE)*1000</f>
        <v>984.33041655701345</v>
      </c>
      <c r="BL20" s="16">
        <f>'FPL County Pop'!BL20*VLOOKUP('FPL Population'!$A20,'FPL Shares'!$A:$D,4,FALSE)*1000</f>
        <v>992.26797999924804</v>
      </c>
      <c r="BM20" s="16">
        <f>'FPL County Pop'!BM20*VLOOKUP('FPL Population'!$A20,'FPL Shares'!$A:$D,4,FALSE)*1000</f>
        <v>999.87165870897411</v>
      </c>
      <c r="BN20" s="16">
        <f>'FPL County Pop'!BN20*VLOOKUP('FPL Population'!$A20,'FPL Shares'!$A:$D,4,FALSE)*1000</f>
        <v>1007.3349186059626</v>
      </c>
      <c r="BO20" s="16">
        <f>'FPL County Pop'!BO20*VLOOKUP('FPL Population'!$A20,'FPL Shares'!$A:$D,4,FALSE)*1000</f>
        <v>1014.5103199368397</v>
      </c>
      <c r="BP20" s="16">
        <f>'FPL County Pop'!BP20*VLOOKUP('FPL Population'!$A20,'FPL Shares'!$A:$D,4,FALSE)*1000</f>
        <v>1021.7754332869657</v>
      </c>
      <c r="BQ20" s="16">
        <f>'FPL County Pop'!BQ20*VLOOKUP('FPL Population'!$A20,'FPL Shares'!$A:$D,4,FALSE)*1000</f>
        <v>1029.0327455919396</v>
      </c>
      <c r="BR20" s="16">
        <f>'FPL County Pop'!BR20*VLOOKUP('FPL Population'!$A20,'FPL Shares'!$A:$D,4,FALSE)*1000</f>
        <v>1035.2829429677809</v>
      </c>
      <c r="BS20" s="16">
        <f>'FPL County Pop'!BS20*VLOOKUP('FPL Population'!$A20,'FPL Shares'!$A:$D,4,FALSE)*1000</f>
        <v>1041.3958419489454</v>
      </c>
    </row>
    <row r="21" spans="1:71" x14ac:dyDescent="0.3">
      <c r="A21" s="2" t="s">
        <v>236</v>
      </c>
      <c r="B21" s="16">
        <f>'FPL County Pop'!B21*VLOOKUP('FPL Population'!$A21,'FPL Shares'!$A:$D,4,FALSE)*1000</f>
        <v>29370.360459711439</v>
      </c>
      <c r="C21" s="16">
        <f>'FPL County Pop'!C21*VLOOKUP('FPL Population'!$A21,'FPL Shares'!$A:$D,4,FALSE)*1000</f>
        <v>30121.505816921464</v>
      </c>
      <c r="D21" s="16">
        <f>'FPL County Pop'!D21*VLOOKUP('FPL Population'!$A21,'FPL Shares'!$A:$D,4,FALSE)*1000</f>
        <v>31559.396689862708</v>
      </c>
      <c r="E21" s="16">
        <f>'FPL County Pop'!E21*VLOOKUP('FPL Population'!$A21,'FPL Shares'!$A:$D,4,FALSE)*1000</f>
        <v>33497.037777747923</v>
      </c>
      <c r="F21" s="16">
        <f>'FPL County Pop'!F21*VLOOKUP('FPL Population'!$A21,'FPL Shares'!$A:$D,4,FALSE)*1000</f>
        <v>36074.954746231771</v>
      </c>
      <c r="G21" s="16">
        <f>'FPL County Pop'!G21*VLOOKUP('FPL Population'!$A21,'FPL Shares'!$A:$D,4,FALSE)*1000</f>
        <v>37938.269234799431</v>
      </c>
      <c r="H21" s="16">
        <f>'FPL County Pop'!H21*VLOOKUP('FPL Population'!$A21,'FPL Shares'!$A:$D,4,FALSE)*1000</f>
        <v>39959.295088530045</v>
      </c>
      <c r="I21" s="16">
        <f>'FPL County Pop'!I21*VLOOKUP('FPL Population'!$A21,'FPL Shares'!$A:$D,4,FALSE)*1000</f>
        <v>42077.479084607323</v>
      </c>
      <c r="J21" s="16">
        <f>'FPL County Pop'!J21*VLOOKUP('FPL Population'!$A21,'FPL Shares'!$A:$D,4,FALSE)*1000</f>
        <v>43966.230890136758</v>
      </c>
      <c r="K21" s="16">
        <f>'FPL County Pop'!K21*VLOOKUP('FPL Population'!$A21,'FPL Shares'!$A:$D,4,FALSE)*1000</f>
        <v>45891.463530723566</v>
      </c>
      <c r="L21" s="16">
        <f>'FPL County Pop'!L21*VLOOKUP('FPL Population'!$A21,'FPL Shares'!$A:$D,4,FALSE)*1000</f>
        <v>47330.285037212176</v>
      </c>
      <c r="M21" s="16">
        <f>'FPL County Pop'!M21*VLOOKUP('FPL Population'!$A21,'FPL Shares'!$A:$D,4,FALSE)*1000</f>
        <v>49037.687385475161</v>
      </c>
      <c r="N21" s="16">
        <f>'FPL County Pop'!N21*VLOOKUP('FPL Population'!$A21,'FPL Shares'!$A:$D,4,FALSE)*1000</f>
        <v>50580.429638088077</v>
      </c>
      <c r="O21" s="16">
        <f>'FPL County Pop'!O21*VLOOKUP('FPL Population'!$A21,'FPL Shares'!$A:$D,4,FALSE)*1000</f>
        <v>52361.4761210672</v>
      </c>
      <c r="P21" s="16">
        <f>'FPL County Pop'!P21*VLOOKUP('FPL Population'!$A21,'FPL Shares'!$A:$D,4,FALSE)*1000</f>
        <v>54583.084525376828</v>
      </c>
      <c r="Q21" s="16">
        <f>'FPL County Pop'!Q21*VLOOKUP('FPL Population'!$A21,'FPL Shares'!$A:$D,4,FALSE)*1000</f>
        <v>56676.203457911288</v>
      </c>
      <c r="R21" s="16">
        <f>'FPL County Pop'!R21*VLOOKUP('FPL Population'!$A21,'FPL Shares'!$A:$D,4,FALSE)*1000</f>
        <v>58251.517884682558</v>
      </c>
      <c r="S21" s="16">
        <f>'FPL County Pop'!S21*VLOOKUP('FPL Population'!$A21,'FPL Shares'!$A:$D,4,FALSE)*1000</f>
        <v>59658.139470431779</v>
      </c>
      <c r="T21" s="16">
        <f>'FPL County Pop'!T21*VLOOKUP('FPL Population'!$A21,'FPL Shares'!$A:$D,4,FALSE)*1000</f>
        <v>60736.681709610682</v>
      </c>
      <c r="U21" s="16">
        <f>'FPL County Pop'!U21*VLOOKUP('FPL Population'!$A21,'FPL Shares'!$A:$D,4,FALSE)*1000</f>
        <v>62104.030559660387</v>
      </c>
      <c r="V21" s="16">
        <f>'FPL County Pop'!V21*VLOOKUP('FPL Population'!$A21,'FPL Shares'!$A:$D,4,FALSE)*1000</f>
        <v>63348.908034874665</v>
      </c>
      <c r="W21" s="16">
        <f>'FPL County Pop'!W21*VLOOKUP('FPL Population'!$A21,'FPL Shares'!$A:$D,4,FALSE)*1000</f>
        <v>64513.626940541129</v>
      </c>
      <c r="X21" s="16">
        <f>'FPL County Pop'!X21*VLOOKUP('FPL Population'!$A21,'FPL Shares'!$A:$D,4,FALSE)*1000</f>
        <v>66148.750083290797</v>
      </c>
      <c r="Y21" s="16">
        <f>'FPL County Pop'!Y21*VLOOKUP('FPL Population'!$A21,'FPL Shares'!$A:$D,4,FALSE)*1000</f>
        <v>67767.990413498483</v>
      </c>
      <c r="Z21" s="16">
        <f>'FPL County Pop'!Z21*VLOOKUP('FPL Population'!$A21,'FPL Shares'!$A:$D,4,FALSE)*1000</f>
        <v>69203.833892635492</v>
      </c>
      <c r="AA21" s="16">
        <f>'FPL County Pop'!AA21*VLOOKUP('FPL Population'!$A21,'FPL Shares'!$A:$D,4,FALSE)*1000</f>
        <v>70485.688540799063</v>
      </c>
      <c r="AB21" s="16">
        <f>'FPL County Pop'!AB21*VLOOKUP('FPL Population'!$A21,'FPL Shares'!$A:$D,4,FALSE)*1000</f>
        <v>71859.24161449798</v>
      </c>
      <c r="AC21" s="16">
        <f>'FPL County Pop'!AC21*VLOOKUP('FPL Population'!$A21,'FPL Shares'!$A:$D,4,FALSE)*1000</f>
        <v>73461.110118487864</v>
      </c>
      <c r="AD21" s="16">
        <f>'FPL County Pop'!AD21*VLOOKUP('FPL Population'!$A21,'FPL Shares'!$A:$D,4,FALSE)*1000</f>
        <v>75166.899368602055</v>
      </c>
      <c r="AE21" s="16">
        <f>'FPL County Pop'!AE21*VLOOKUP('FPL Population'!$A21,'FPL Shares'!$A:$D,4,FALSE)*1000</f>
        <v>77717.021415137438</v>
      </c>
      <c r="AF21" s="16">
        <f>'FPL County Pop'!AF21*VLOOKUP('FPL Population'!$A21,'FPL Shares'!$A:$D,4,FALSE)*1000</f>
        <v>79677.183834869298</v>
      </c>
      <c r="AG21" s="16">
        <f>'FPL County Pop'!AG21*VLOOKUP('FPL Population'!$A21,'FPL Shares'!$A:$D,4,FALSE)*1000</f>
        <v>81786.123537709223</v>
      </c>
      <c r="AH21" s="16">
        <f>'FPL County Pop'!AH21*VLOOKUP('FPL Population'!$A21,'FPL Shares'!$A:$D,4,FALSE)*1000</f>
        <v>83564.936500174648</v>
      </c>
      <c r="AI21" s="16">
        <f>'FPL County Pop'!AI21*VLOOKUP('FPL Population'!$A21,'FPL Shares'!$A:$D,4,FALSE)*1000</f>
        <v>84568.469675434579</v>
      </c>
      <c r="AJ21" s="16">
        <f>'FPL County Pop'!AJ21*VLOOKUP('FPL Population'!$A21,'FPL Shares'!$A:$D,4,FALSE)*1000</f>
        <v>85139.754589053977</v>
      </c>
      <c r="AK21" s="16">
        <f>'FPL County Pop'!AK21*VLOOKUP('FPL Population'!$A21,'FPL Shares'!$A:$D,4,FALSE)*1000</f>
        <v>85838.784467610632</v>
      </c>
      <c r="AL21" s="16">
        <f>'FPL County Pop'!AL21*VLOOKUP('FPL Population'!$A21,'FPL Shares'!$A:$D,4,FALSE)*1000</f>
        <v>86384.63206426824</v>
      </c>
      <c r="AM21" s="16">
        <f>'FPL County Pop'!AM21*VLOOKUP('FPL Population'!$A21,'FPL Shares'!$A:$D,4,FALSE)*1000</f>
        <v>87336.235887584306</v>
      </c>
      <c r="AN21" s="16">
        <f>'FPL County Pop'!AN21*VLOOKUP('FPL Population'!$A21,'FPL Shares'!$A:$D,4,FALSE)*1000</f>
        <v>88374.884968698781</v>
      </c>
      <c r="AO21" s="20">
        <f>'FPL County Pop'!AO21*VLOOKUP('FPL Population'!$A21,'FPL Shares'!$A:$D,4,FALSE)*1000</f>
        <v>89989.099877750617</v>
      </c>
      <c r="AP21" s="16">
        <f>'FPL County Pop'!AP21*VLOOKUP('FPL Population'!$A21,'FPL Shares'!$A:$D,4,FALSE)*1000</f>
        <v>91350.554715333565</v>
      </c>
      <c r="AQ21" s="16">
        <f>'FPL County Pop'!AQ21*VLOOKUP('FPL Population'!$A21,'FPL Shares'!$A:$D,4,FALSE)*1000</f>
        <v>92555.787201429383</v>
      </c>
      <c r="AR21" s="16">
        <f>'FPL County Pop'!AR21*VLOOKUP('FPL Population'!$A21,'FPL Shares'!$A:$D,4,FALSE)*1000</f>
        <v>93780.438907547228</v>
      </c>
      <c r="AS21" s="16">
        <f>'FPL County Pop'!AS21*VLOOKUP('FPL Population'!$A21,'FPL Shares'!$A:$D,4,FALSE)*1000</f>
        <v>95185.509437384142</v>
      </c>
      <c r="AT21" s="16">
        <f>'FPL County Pop'!AT21*VLOOKUP('FPL Population'!$A21,'FPL Shares'!$A:$D,4,FALSE)*1000</f>
        <v>96604.787639377741</v>
      </c>
      <c r="AU21" s="16">
        <f>'FPL County Pop'!AU21*VLOOKUP('FPL Population'!$A21,'FPL Shares'!$A:$D,4,FALSE)*1000</f>
        <v>98044.849990596209</v>
      </c>
      <c r="AV21" s="16">
        <f>'FPL County Pop'!AV21*VLOOKUP('FPL Population'!$A21,'FPL Shares'!$A:$D,4,FALSE)*1000</f>
        <v>99614.022235954762</v>
      </c>
      <c r="AW21" s="16">
        <f>'FPL County Pop'!AW21*VLOOKUP('FPL Population'!$A21,'FPL Shares'!$A:$D,4,FALSE)*1000</f>
        <v>101149.75371584407</v>
      </c>
      <c r="AX21" s="16">
        <f>'FPL County Pop'!AX21*VLOOKUP('FPL Population'!$A21,'FPL Shares'!$A:$D,4,FALSE)*1000</f>
        <v>102561.52480722213</v>
      </c>
      <c r="AY21" s="16">
        <f>'FPL County Pop'!AY21*VLOOKUP('FPL Population'!$A21,'FPL Shares'!$A:$D,4,FALSE)*1000</f>
        <v>104060.46524087161</v>
      </c>
      <c r="AZ21" s="16">
        <f>'FPL County Pop'!AZ21*VLOOKUP('FPL Population'!$A21,'FPL Shares'!$A:$D,4,FALSE)*1000</f>
        <v>105582.05109084069</v>
      </c>
      <c r="BA21" s="16">
        <f>'FPL County Pop'!BA21*VLOOKUP('FPL Population'!$A21,'FPL Shares'!$A:$D,4,FALSE)*1000</f>
        <v>107048.41935033182</v>
      </c>
      <c r="BB21" s="16">
        <f>'FPL County Pop'!BB21*VLOOKUP('FPL Population'!$A21,'FPL Shares'!$A:$D,4,FALSE)*1000</f>
        <v>108531.22880249335</v>
      </c>
      <c r="BC21" s="16">
        <f>'FPL County Pop'!BC21*VLOOKUP('FPL Population'!$A21,'FPL Shares'!$A:$D,4,FALSE)*1000</f>
        <v>110069.93830973428</v>
      </c>
      <c r="BD21" s="16">
        <f>'FPL County Pop'!BD21*VLOOKUP('FPL Population'!$A21,'FPL Shares'!$A:$D,4,FALSE)*1000</f>
        <v>111589.22859695317</v>
      </c>
      <c r="BE21" s="16">
        <f>'FPL County Pop'!BE21*VLOOKUP('FPL Population'!$A21,'FPL Shares'!$A:$D,4,FALSE)*1000</f>
        <v>113071.85192240521</v>
      </c>
      <c r="BF21" s="16">
        <f>'FPL County Pop'!BF21*VLOOKUP('FPL Population'!$A21,'FPL Shares'!$A:$D,4,FALSE)*1000</f>
        <v>114421.64281952767</v>
      </c>
      <c r="BG21" s="16">
        <f>'FPL County Pop'!BG21*VLOOKUP('FPL Population'!$A21,'FPL Shares'!$A:$D,4,FALSE)*1000</f>
        <v>115723.16485665923</v>
      </c>
      <c r="BH21" s="16">
        <f>'FPL County Pop'!BH21*VLOOKUP('FPL Population'!$A21,'FPL Shares'!$A:$D,4,FALSE)*1000</f>
        <v>117034.48956715656</v>
      </c>
      <c r="BI21" s="16">
        <f>'FPL County Pop'!BI21*VLOOKUP('FPL Population'!$A21,'FPL Shares'!$A:$D,4,FALSE)*1000</f>
        <v>118355.36878207368</v>
      </c>
      <c r="BJ21" s="16">
        <f>'FPL County Pop'!BJ21*VLOOKUP('FPL Population'!$A21,'FPL Shares'!$A:$D,4,FALSE)*1000</f>
        <v>119686.98130390393</v>
      </c>
      <c r="BK21" s="16">
        <f>'FPL County Pop'!BK21*VLOOKUP('FPL Population'!$A21,'FPL Shares'!$A:$D,4,FALSE)*1000</f>
        <v>121028.95487922835</v>
      </c>
      <c r="BL21" s="16">
        <f>'FPL County Pop'!BL21*VLOOKUP('FPL Population'!$A21,'FPL Shares'!$A:$D,4,FALSE)*1000</f>
        <v>122395.43513796717</v>
      </c>
      <c r="BM21" s="16">
        <f>'FPL County Pop'!BM21*VLOOKUP('FPL Population'!$A21,'FPL Shares'!$A:$D,4,FALSE)*1000</f>
        <v>123766.01018431448</v>
      </c>
      <c r="BN21" s="16">
        <f>'FPL County Pop'!BN21*VLOOKUP('FPL Population'!$A21,'FPL Shares'!$A:$D,4,FALSE)*1000</f>
        <v>125153.08846556865</v>
      </c>
      <c r="BO21" s="16">
        <f>'FPL County Pop'!BO21*VLOOKUP('FPL Population'!$A21,'FPL Shares'!$A:$D,4,FALSE)*1000</f>
        <v>126542.95864746501</v>
      </c>
      <c r="BP21" s="16">
        <f>'FPL County Pop'!BP21*VLOOKUP('FPL Population'!$A21,'FPL Shares'!$A:$D,4,FALSE)*1000</f>
        <v>127883.93954700556</v>
      </c>
      <c r="BQ21" s="16">
        <f>'FPL County Pop'!BQ21*VLOOKUP('FPL Population'!$A21,'FPL Shares'!$A:$D,4,FALSE)*1000</f>
        <v>129214.80756199791</v>
      </c>
      <c r="BR21" s="16">
        <f>'FPL County Pop'!BR21*VLOOKUP('FPL Population'!$A21,'FPL Shares'!$A:$D,4,FALSE)*1000</f>
        <v>130426.05814503344</v>
      </c>
      <c r="BS21" s="16">
        <f>'FPL County Pop'!BS21*VLOOKUP('FPL Population'!$A21,'FPL Shares'!$A:$D,4,FALSE)*1000</f>
        <v>131626.51337891936</v>
      </c>
    </row>
    <row r="22" spans="1:71" x14ac:dyDescent="0.3">
      <c r="A22" t="s">
        <v>220</v>
      </c>
      <c r="B22" s="16">
        <f>'FPL County Pop'!B22*VLOOKUP('FPL Population'!$A22,'FPL Shares'!$A:$D,4,FALSE)*1000</f>
        <v>89009.548130554453</v>
      </c>
      <c r="C22" s="16">
        <f>'FPL County Pop'!C22*VLOOKUP('FPL Population'!$A22,'FPL Shares'!$A:$D,4,FALSE)*1000</f>
        <v>92875.087306456233</v>
      </c>
      <c r="D22" s="16">
        <f>'FPL County Pop'!D22*VLOOKUP('FPL Population'!$A22,'FPL Shares'!$A:$D,4,FALSE)*1000</f>
        <v>100177.51476026182</v>
      </c>
      <c r="E22" s="16">
        <f>'FPL County Pop'!E22*VLOOKUP('FPL Population'!$A22,'FPL Shares'!$A:$D,4,FALSE)*1000</f>
        <v>105563.56660269146</v>
      </c>
      <c r="F22" s="16">
        <f>'FPL County Pop'!F22*VLOOKUP('FPL Population'!$A22,'FPL Shares'!$A:$D,4,FALSE)*1000</f>
        <v>111701.33386051902</v>
      </c>
      <c r="G22" s="16">
        <f>'FPL County Pop'!G22*VLOOKUP('FPL Population'!$A22,'FPL Shares'!$A:$D,4,FALSE)*1000</f>
        <v>119846.56074642741</v>
      </c>
      <c r="H22" s="16">
        <f>'FPL County Pop'!H22*VLOOKUP('FPL Population'!$A22,'FPL Shares'!$A:$D,4,FALSE)*1000</f>
        <v>126327.62704518974</v>
      </c>
      <c r="I22" s="16">
        <f>'FPL County Pop'!I22*VLOOKUP('FPL Population'!$A22,'FPL Shares'!$A:$D,4,FALSE)*1000</f>
        <v>133073.40447620064</v>
      </c>
      <c r="J22" s="16">
        <f>'FPL County Pop'!J22*VLOOKUP('FPL Population'!$A22,'FPL Shares'!$A:$D,4,FALSE)*1000</f>
        <v>139551.66201673861</v>
      </c>
      <c r="K22" s="16">
        <f>'FPL County Pop'!K22*VLOOKUP('FPL Population'!$A22,'FPL Shares'!$A:$D,4,FALSE)*1000</f>
        <v>147109.45718257697</v>
      </c>
      <c r="L22" s="16">
        <f>'FPL County Pop'!L22*VLOOKUP('FPL Population'!$A22,'FPL Shares'!$A:$D,4,FALSE)*1000</f>
        <v>154115.4173397196</v>
      </c>
      <c r="M22" s="16">
        <f>'FPL County Pop'!M22*VLOOKUP('FPL Population'!$A22,'FPL Shares'!$A:$D,4,FALSE)*1000</f>
        <v>161876.76149443077</v>
      </c>
      <c r="N22" s="16">
        <f>'FPL County Pop'!N22*VLOOKUP('FPL Population'!$A22,'FPL Shares'!$A:$D,4,FALSE)*1000</f>
        <v>169954.86479093615</v>
      </c>
      <c r="O22" s="16">
        <f>'FPL County Pop'!O22*VLOOKUP('FPL Population'!$A22,'FPL Shares'!$A:$D,4,FALSE)*1000</f>
        <v>177118.6313030117</v>
      </c>
      <c r="P22" s="16">
        <f>'FPL County Pop'!P22*VLOOKUP('FPL Population'!$A22,'FPL Shares'!$A:$D,4,FALSE)*1000</f>
        <v>185956.87628958817</v>
      </c>
      <c r="Q22" s="16">
        <f>'FPL County Pop'!Q22*VLOOKUP('FPL Population'!$A22,'FPL Shares'!$A:$D,4,FALSE)*1000</f>
        <v>195011.28101624895</v>
      </c>
      <c r="R22" s="16">
        <f>'FPL County Pop'!R22*VLOOKUP('FPL Population'!$A22,'FPL Shares'!$A:$D,4,FALSE)*1000</f>
        <v>201723.98388612788</v>
      </c>
      <c r="S22" s="16">
        <f>'FPL County Pop'!S22*VLOOKUP('FPL Population'!$A22,'FPL Shares'!$A:$D,4,FALSE)*1000</f>
        <v>206853.75087098207</v>
      </c>
      <c r="T22" s="16">
        <f>'FPL County Pop'!T22*VLOOKUP('FPL Population'!$A22,'FPL Shares'!$A:$D,4,FALSE)*1000</f>
        <v>212430.33969989812</v>
      </c>
      <c r="U22" s="16">
        <f>'FPL County Pop'!U22*VLOOKUP('FPL Population'!$A22,'FPL Shares'!$A:$D,4,FALSE)*1000</f>
        <v>219087.72722923572</v>
      </c>
      <c r="V22" s="16">
        <f>'FPL County Pop'!V22*VLOOKUP('FPL Population'!$A22,'FPL Shares'!$A:$D,4,FALSE)*1000</f>
        <v>225157.45375211764</v>
      </c>
      <c r="W22" s="16">
        <f>'FPL County Pop'!W22*VLOOKUP('FPL Population'!$A22,'FPL Shares'!$A:$D,4,FALSE)*1000</f>
        <v>230460.73320932273</v>
      </c>
      <c r="X22" s="16">
        <f>'FPL County Pop'!X22*VLOOKUP('FPL Population'!$A22,'FPL Shares'!$A:$D,4,FALSE)*1000</f>
        <v>236317.85393109813</v>
      </c>
      <c r="Y22" s="16">
        <f>'FPL County Pop'!Y22*VLOOKUP('FPL Population'!$A22,'FPL Shares'!$A:$D,4,FALSE)*1000</f>
        <v>242516.15279474089</v>
      </c>
      <c r="Z22" s="16">
        <f>'FPL County Pop'!Z22*VLOOKUP('FPL Population'!$A22,'FPL Shares'!$A:$D,4,FALSE)*1000</f>
        <v>248534.63381042701</v>
      </c>
      <c r="AA22" s="16">
        <f>'FPL County Pop'!AA22*VLOOKUP('FPL Population'!$A22,'FPL Shares'!$A:$D,4,FALSE)*1000</f>
        <v>255991.31368018774</v>
      </c>
      <c r="AB22" s="16">
        <f>'FPL County Pop'!AB22*VLOOKUP('FPL Population'!$A22,'FPL Shares'!$A:$D,4,FALSE)*1000</f>
        <v>265585.0573075256</v>
      </c>
      <c r="AC22" s="16">
        <f>'FPL County Pop'!AC22*VLOOKUP('FPL Population'!$A22,'FPL Shares'!$A:$D,4,FALSE)*1000</f>
        <v>275877.03530080541</v>
      </c>
      <c r="AD22" s="16">
        <f>'FPL County Pop'!AD22*VLOOKUP('FPL Population'!$A22,'FPL Shares'!$A:$D,4,FALSE)*1000</f>
        <v>287245.97144754685</v>
      </c>
      <c r="AE22" s="16">
        <f>'FPL County Pop'!AE22*VLOOKUP('FPL Population'!$A22,'FPL Shares'!$A:$D,4,FALSE)*1000</f>
        <v>302068.18984876707</v>
      </c>
      <c r="AF22" s="16">
        <f>'FPL County Pop'!AF22*VLOOKUP('FPL Population'!$A22,'FPL Shares'!$A:$D,4,FALSE)*1000</f>
        <v>319945.19076618279</v>
      </c>
      <c r="AG22" s="16">
        <f>'FPL County Pop'!AG22*VLOOKUP('FPL Population'!$A22,'FPL Shares'!$A:$D,4,FALSE)*1000</f>
        <v>335373.64237109746</v>
      </c>
      <c r="AH22" s="16">
        <f>'FPL County Pop'!AH22*VLOOKUP('FPL Population'!$A22,'FPL Shares'!$A:$D,4,FALSE)*1000</f>
        <v>346514.61052889295</v>
      </c>
      <c r="AI22" s="16">
        <f>'FPL County Pop'!AI22*VLOOKUP('FPL Population'!$A22,'FPL Shares'!$A:$D,4,FALSE)*1000</f>
        <v>350140.88936135481</v>
      </c>
      <c r="AJ22" s="16">
        <f>'FPL County Pop'!AJ22*VLOOKUP('FPL Population'!$A22,'FPL Shares'!$A:$D,4,FALSE)*1000</f>
        <v>351871.94425151823</v>
      </c>
      <c r="AK22" s="16">
        <f>'FPL County Pop'!AK22*VLOOKUP('FPL Population'!$A22,'FPL Shares'!$A:$D,4,FALSE)*1000</f>
        <v>356684.55084340333</v>
      </c>
      <c r="AL22" s="16">
        <f>'FPL County Pop'!AL22*VLOOKUP('FPL Population'!$A22,'FPL Shares'!$A:$D,4,FALSE)*1000</f>
        <v>363007.63882244349</v>
      </c>
      <c r="AM22" s="16">
        <f>'FPL County Pop'!AM22*VLOOKUP('FPL Population'!$A22,'FPL Shares'!$A:$D,4,FALSE)*1000</f>
        <v>370983.42306934646</v>
      </c>
      <c r="AN22" s="16">
        <f>'FPL County Pop'!AN22*VLOOKUP('FPL Population'!$A22,'FPL Shares'!$A:$D,4,FALSE)*1000</f>
        <v>380450.25668221957</v>
      </c>
      <c r="AO22" s="20">
        <f>'FPL County Pop'!AO22*VLOOKUP('FPL Population'!$A22,'FPL Shares'!$A:$D,4,FALSE)*1000</f>
        <v>390936.38292255998</v>
      </c>
      <c r="AP22" s="16">
        <f>'FPL County Pop'!AP22*VLOOKUP('FPL Population'!$A22,'FPL Shares'!$A:$D,4,FALSE)*1000</f>
        <v>401898.39305634506</v>
      </c>
      <c r="AQ22" s="16">
        <f>'FPL County Pop'!AQ22*VLOOKUP('FPL Population'!$A22,'FPL Shares'!$A:$D,4,FALSE)*1000</f>
        <v>412131.10051893088</v>
      </c>
      <c r="AR22" s="16">
        <f>'FPL County Pop'!AR22*VLOOKUP('FPL Population'!$A22,'FPL Shares'!$A:$D,4,FALSE)*1000</f>
        <v>422224.68846701522</v>
      </c>
      <c r="AS22" s="16">
        <f>'FPL County Pop'!AS22*VLOOKUP('FPL Population'!$A22,'FPL Shares'!$A:$D,4,FALSE)*1000</f>
        <v>432065.83210448408</v>
      </c>
      <c r="AT22" s="16">
        <f>'FPL County Pop'!AT22*VLOOKUP('FPL Population'!$A22,'FPL Shares'!$A:$D,4,FALSE)*1000</f>
        <v>441772.26999037556</v>
      </c>
      <c r="AU22" s="16">
        <f>'FPL County Pop'!AU22*VLOOKUP('FPL Population'!$A22,'FPL Shares'!$A:$D,4,FALSE)*1000</f>
        <v>451507.02474489651</v>
      </c>
      <c r="AV22" s="16">
        <f>'FPL County Pop'!AV22*VLOOKUP('FPL Population'!$A22,'FPL Shares'!$A:$D,4,FALSE)*1000</f>
        <v>461120.65896619065</v>
      </c>
      <c r="AW22" s="16">
        <f>'FPL County Pop'!AW22*VLOOKUP('FPL Population'!$A22,'FPL Shares'!$A:$D,4,FALSE)*1000</f>
        <v>470971.77656143584</v>
      </c>
      <c r="AX22" s="16">
        <f>'FPL County Pop'!AX22*VLOOKUP('FPL Population'!$A22,'FPL Shares'!$A:$D,4,FALSE)*1000</f>
        <v>481075.45311048941</v>
      </c>
      <c r="AY22" s="16">
        <f>'FPL County Pop'!AY22*VLOOKUP('FPL Population'!$A22,'FPL Shares'!$A:$D,4,FALSE)*1000</f>
        <v>491441.03203356726</v>
      </c>
      <c r="AZ22" s="16">
        <f>'FPL County Pop'!AZ22*VLOOKUP('FPL Population'!$A22,'FPL Shares'!$A:$D,4,FALSE)*1000</f>
        <v>502089.03446218616</v>
      </c>
      <c r="BA22" s="16">
        <f>'FPL County Pop'!BA22*VLOOKUP('FPL Population'!$A22,'FPL Shares'!$A:$D,4,FALSE)*1000</f>
        <v>512947.0058984764</v>
      </c>
      <c r="BB22" s="16">
        <f>'FPL County Pop'!BB22*VLOOKUP('FPL Population'!$A22,'FPL Shares'!$A:$D,4,FALSE)*1000</f>
        <v>524039.99588007183</v>
      </c>
      <c r="BC22" s="16">
        <f>'FPL County Pop'!BC22*VLOOKUP('FPL Population'!$A22,'FPL Shares'!$A:$D,4,FALSE)*1000</f>
        <v>535260.06784092123</v>
      </c>
      <c r="BD22" s="16">
        <f>'FPL County Pop'!BD22*VLOOKUP('FPL Population'!$A22,'FPL Shares'!$A:$D,4,FALSE)*1000</f>
        <v>546749.37934013607</v>
      </c>
      <c r="BE22" s="16">
        <f>'FPL County Pop'!BE22*VLOOKUP('FPL Population'!$A22,'FPL Shares'!$A:$D,4,FALSE)*1000</f>
        <v>558452.38575078931</v>
      </c>
      <c r="BF22" s="16">
        <f>'FPL County Pop'!BF22*VLOOKUP('FPL Population'!$A22,'FPL Shares'!$A:$D,4,FALSE)*1000</f>
        <v>570590.74968622136</v>
      </c>
      <c r="BG22" s="16">
        <f>'FPL County Pop'!BG22*VLOOKUP('FPL Population'!$A22,'FPL Shares'!$A:$D,4,FALSE)*1000</f>
        <v>582834.01214309421</v>
      </c>
      <c r="BH22" s="16">
        <f>'FPL County Pop'!BH22*VLOOKUP('FPL Population'!$A22,'FPL Shares'!$A:$D,4,FALSE)*1000</f>
        <v>595338.71840122016</v>
      </c>
      <c r="BI22" s="16">
        <f>'FPL County Pop'!BI22*VLOOKUP('FPL Population'!$A22,'FPL Shares'!$A:$D,4,FALSE)*1000</f>
        <v>608105.9002493344</v>
      </c>
      <c r="BJ22" s="16">
        <f>'FPL County Pop'!BJ22*VLOOKUP('FPL Population'!$A22,'FPL Shares'!$A:$D,4,FALSE)*1000</f>
        <v>621144.95842924924</v>
      </c>
      <c r="BK22" s="16">
        <f>'FPL County Pop'!BK22*VLOOKUP('FPL Population'!$A22,'FPL Shares'!$A:$D,4,FALSE)*1000</f>
        <v>633962.18203103461</v>
      </c>
      <c r="BL22" s="16">
        <f>'FPL County Pop'!BL22*VLOOKUP('FPL Population'!$A22,'FPL Shares'!$A:$D,4,FALSE)*1000</f>
        <v>646629.22305021016</v>
      </c>
      <c r="BM22" s="16">
        <f>'FPL County Pop'!BM22*VLOOKUP('FPL Population'!$A22,'FPL Shares'!$A:$D,4,FALSE)*1000</f>
        <v>659515.2325676945</v>
      </c>
      <c r="BN22" s="16">
        <f>'FPL County Pop'!BN22*VLOOKUP('FPL Population'!$A22,'FPL Shares'!$A:$D,4,FALSE)*1000</f>
        <v>672589.60085100145</v>
      </c>
      <c r="BO22" s="16">
        <f>'FPL County Pop'!BO22*VLOOKUP('FPL Population'!$A22,'FPL Shares'!$A:$D,4,FALSE)*1000</f>
        <v>685761.87442098686</v>
      </c>
      <c r="BP22" s="16">
        <f>'FPL County Pop'!BP22*VLOOKUP('FPL Population'!$A22,'FPL Shares'!$A:$D,4,FALSE)*1000</f>
        <v>699166.01384847448</v>
      </c>
      <c r="BQ22" s="16">
        <f>'FPL County Pop'!BQ22*VLOOKUP('FPL Population'!$A22,'FPL Shares'!$A:$D,4,FALSE)*1000</f>
        <v>712863.06663364707</v>
      </c>
      <c r="BR22" s="16">
        <f>'FPL County Pop'!BR22*VLOOKUP('FPL Population'!$A22,'FPL Shares'!$A:$D,4,FALSE)*1000</f>
        <v>726103.26629538531</v>
      </c>
      <c r="BS22" s="16">
        <f>'FPL County Pop'!BS22*VLOOKUP('FPL Population'!$A22,'FPL Shares'!$A:$D,4,FALSE)*1000</f>
        <v>739466.764711014</v>
      </c>
    </row>
    <row r="23" spans="1:71" x14ac:dyDescent="0.3">
      <c r="A23" t="s">
        <v>221</v>
      </c>
      <c r="B23" s="16">
        <f>'FPL County Pop'!B23*VLOOKUP('FPL Population'!$A23,'FPL Shares'!$A:$D,4,FALSE)*1000</f>
        <v>114985.2333381269</v>
      </c>
      <c r="C23" s="16">
        <f>'FPL County Pop'!C23*VLOOKUP('FPL Population'!$A23,'FPL Shares'!$A:$D,4,FALSE)*1000</f>
        <v>117455.09773084066</v>
      </c>
      <c r="D23" s="16">
        <f>'FPL County Pop'!D23*VLOOKUP('FPL Population'!$A23,'FPL Shares'!$A:$D,4,FALSE)*1000</f>
        <v>120463.49511294864</v>
      </c>
      <c r="E23" s="16">
        <f>'FPL County Pop'!E23*VLOOKUP('FPL Population'!$A23,'FPL Shares'!$A:$D,4,FALSE)*1000</f>
        <v>125100.65076277788</v>
      </c>
      <c r="F23" s="16">
        <f>'FPL County Pop'!F23*VLOOKUP('FPL Population'!$A23,'FPL Shares'!$A:$D,4,FALSE)*1000</f>
        <v>131096.29989394211</v>
      </c>
      <c r="G23" s="16">
        <f>'FPL County Pop'!G23*VLOOKUP('FPL Population'!$A23,'FPL Shares'!$A:$D,4,FALSE)*1000</f>
        <v>137080.69555515607</v>
      </c>
      <c r="H23" s="16">
        <f>'FPL County Pop'!H23*VLOOKUP('FPL Population'!$A23,'FPL Shares'!$A:$D,4,FALSE)*1000</f>
        <v>143380.0976211876</v>
      </c>
      <c r="I23" s="16">
        <f>'FPL County Pop'!I23*VLOOKUP('FPL Population'!$A23,'FPL Shares'!$A:$D,4,FALSE)*1000</f>
        <v>149210.12108574511</v>
      </c>
      <c r="J23" s="16">
        <f>'FPL County Pop'!J23*VLOOKUP('FPL Population'!$A23,'FPL Shares'!$A:$D,4,FALSE)*1000</f>
        <v>153949.82851818562</v>
      </c>
      <c r="K23" s="16">
        <f>'FPL County Pop'!K23*VLOOKUP('FPL Population'!$A23,'FPL Shares'!$A:$D,4,FALSE)*1000</f>
        <v>158779.92672538795</v>
      </c>
      <c r="L23" s="16">
        <f>'FPL County Pop'!L23*VLOOKUP('FPL Population'!$A23,'FPL Shares'!$A:$D,4,FALSE)*1000</f>
        <v>164228.87502606507</v>
      </c>
      <c r="M23" s="16">
        <f>'FPL County Pop'!M23*VLOOKUP('FPL Population'!$A23,'FPL Shares'!$A:$D,4,FALSE)*1000</f>
        <v>169217.06633531066</v>
      </c>
      <c r="N23" s="16">
        <f>'FPL County Pop'!N23*VLOOKUP('FPL Population'!$A23,'FPL Shares'!$A:$D,4,FALSE)*1000</f>
        <v>174098.71269518841</v>
      </c>
      <c r="O23" s="16">
        <f>'FPL County Pop'!O23*VLOOKUP('FPL Population'!$A23,'FPL Shares'!$A:$D,4,FALSE)*1000</f>
        <v>179750.13270118041</v>
      </c>
      <c r="P23" s="16">
        <f>'FPL County Pop'!P23*VLOOKUP('FPL Population'!$A23,'FPL Shares'!$A:$D,4,FALSE)*1000</f>
        <v>186916.68722991191</v>
      </c>
      <c r="Q23" s="16">
        <f>'FPL County Pop'!Q23*VLOOKUP('FPL Population'!$A23,'FPL Shares'!$A:$D,4,FALSE)*1000</f>
        <v>194254.67566780513</v>
      </c>
      <c r="R23" s="16">
        <f>'FPL County Pop'!R23*VLOOKUP('FPL Population'!$A23,'FPL Shares'!$A:$D,4,FALSE)*1000</f>
        <v>198770.4027467194</v>
      </c>
      <c r="S23" s="16">
        <f>'FPL County Pop'!S23*VLOOKUP('FPL Population'!$A23,'FPL Shares'!$A:$D,4,FALSE)*1000</f>
        <v>202350.45825154291</v>
      </c>
      <c r="T23" s="16">
        <f>'FPL County Pop'!T23*VLOOKUP('FPL Population'!$A23,'FPL Shares'!$A:$D,4,FALSE)*1000</f>
        <v>207165.40057582836</v>
      </c>
      <c r="U23" s="16">
        <f>'FPL County Pop'!U23*VLOOKUP('FPL Population'!$A23,'FPL Shares'!$A:$D,4,FALSE)*1000</f>
        <v>211665.97177182575</v>
      </c>
      <c r="V23" s="16">
        <f>'FPL County Pop'!V23*VLOOKUP('FPL Population'!$A23,'FPL Shares'!$A:$D,4,FALSE)*1000</f>
        <v>216070.25319671637</v>
      </c>
      <c r="W23" s="16">
        <f>'FPL County Pop'!W23*VLOOKUP('FPL Population'!$A23,'FPL Shares'!$A:$D,4,FALSE)*1000</f>
        <v>220673.28542153514</v>
      </c>
      <c r="X23" s="16">
        <f>'FPL County Pop'!X23*VLOOKUP('FPL Population'!$A23,'FPL Shares'!$A:$D,4,FALSE)*1000</f>
        <v>225227.1290922164</v>
      </c>
      <c r="Y23" s="16">
        <f>'FPL County Pop'!Y23*VLOOKUP('FPL Population'!$A23,'FPL Shares'!$A:$D,4,FALSE)*1000</f>
        <v>231036.91446162143</v>
      </c>
      <c r="Z23" s="16">
        <f>'FPL County Pop'!Z23*VLOOKUP('FPL Population'!$A23,'FPL Shares'!$A:$D,4,FALSE)*1000</f>
        <v>235693.03765354425</v>
      </c>
      <c r="AA23" s="16">
        <f>'FPL County Pop'!AA23*VLOOKUP('FPL Population'!$A23,'FPL Shares'!$A:$D,4,FALSE)*1000</f>
        <v>241796.23002576546</v>
      </c>
      <c r="AB23" s="16">
        <f>'FPL County Pop'!AB23*VLOOKUP('FPL Population'!$A23,'FPL Shares'!$A:$D,4,FALSE)*1000</f>
        <v>247874.46510575825</v>
      </c>
      <c r="AC23" s="16">
        <f>'FPL County Pop'!AC23*VLOOKUP('FPL Population'!$A23,'FPL Shares'!$A:$D,4,FALSE)*1000</f>
        <v>254785.00319312123</v>
      </c>
      <c r="AD23" s="16">
        <f>'FPL County Pop'!AD23*VLOOKUP('FPL Population'!$A23,'FPL Shares'!$A:$D,4,FALSE)*1000</f>
        <v>261552.8763227275</v>
      </c>
      <c r="AE23" s="16">
        <f>'FPL County Pop'!AE23*VLOOKUP('FPL Population'!$A23,'FPL Shares'!$A:$D,4,FALSE)*1000</f>
        <v>269899.86539696803</v>
      </c>
      <c r="AF23" s="16">
        <f>'FPL County Pop'!AF23*VLOOKUP('FPL Population'!$A23,'FPL Shares'!$A:$D,4,FALSE)*1000</f>
        <v>278730.39066391037</v>
      </c>
      <c r="AG23" s="16">
        <f>'FPL County Pop'!AG23*VLOOKUP('FPL Population'!$A23,'FPL Shares'!$A:$D,4,FALSE)*1000</f>
        <v>285000.11624063755</v>
      </c>
      <c r="AH23" s="16">
        <f>'FPL County Pop'!AH23*VLOOKUP('FPL Population'!$A23,'FPL Shares'!$A:$D,4,FALSE)*1000</f>
        <v>287308.34813350107</v>
      </c>
      <c r="AI23" s="16">
        <f>'FPL County Pop'!AI23*VLOOKUP('FPL Population'!$A23,'FPL Shares'!$A:$D,4,FALSE)*1000</f>
        <v>289339.78096710407</v>
      </c>
      <c r="AJ23" s="16">
        <f>'FPL County Pop'!AJ23*VLOOKUP('FPL Population'!$A23,'FPL Shares'!$A:$D,4,FALSE)*1000</f>
        <v>291466.23301875487</v>
      </c>
      <c r="AK23" s="16">
        <f>'FPL County Pop'!AK23*VLOOKUP('FPL Population'!$A23,'FPL Shares'!$A:$D,4,FALSE)*1000</f>
        <v>293948.07691173826</v>
      </c>
      <c r="AL23" s="16">
        <f>'FPL County Pop'!AL23*VLOOKUP('FPL Population'!$A23,'FPL Shares'!$A:$D,4,FALSE)*1000</f>
        <v>297918.01069806458</v>
      </c>
      <c r="AM23" s="16">
        <f>'FPL County Pop'!AM23*VLOOKUP('FPL Population'!$A23,'FPL Shares'!$A:$D,4,FALSE)*1000</f>
        <v>303874.63569956255</v>
      </c>
      <c r="AN23" s="16">
        <f>'FPL County Pop'!AN23*VLOOKUP('FPL Population'!$A23,'FPL Shares'!$A:$D,4,FALSE)*1000</f>
        <v>311695.43429983821</v>
      </c>
      <c r="AO23" s="20">
        <f>'FPL County Pop'!AO23*VLOOKUP('FPL Population'!$A23,'FPL Shares'!$A:$D,4,FALSE)*1000</f>
        <v>319998.40778596676</v>
      </c>
      <c r="AP23" s="16">
        <f>'FPL County Pop'!AP23*VLOOKUP('FPL Population'!$A23,'FPL Shares'!$A:$D,4,FALSE)*1000</f>
        <v>327661.93006830843</v>
      </c>
      <c r="AQ23" s="16">
        <f>'FPL County Pop'!AQ23*VLOOKUP('FPL Population'!$A23,'FPL Shares'!$A:$D,4,FALSE)*1000</f>
        <v>334826.94178261131</v>
      </c>
      <c r="AR23" s="16">
        <f>'FPL County Pop'!AR23*VLOOKUP('FPL Population'!$A23,'FPL Shares'!$A:$D,4,FALSE)*1000</f>
        <v>341780.9509353466</v>
      </c>
      <c r="AS23" s="16">
        <f>'FPL County Pop'!AS23*VLOOKUP('FPL Population'!$A23,'FPL Shares'!$A:$D,4,FALSE)*1000</f>
        <v>348630.32096830249</v>
      </c>
      <c r="AT23" s="16">
        <f>'FPL County Pop'!AT23*VLOOKUP('FPL Population'!$A23,'FPL Shares'!$A:$D,4,FALSE)*1000</f>
        <v>355458.99913715618</v>
      </c>
      <c r="AU23" s="16">
        <f>'FPL County Pop'!AU23*VLOOKUP('FPL Population'!$A23,'FPL Shares'!$A:$D,4,FALSE)*1000</f>
        <v>362195.38070165977</v>
      </c>
      <c r="AV23" s="16">
        <f>'FPL County Pop'!AV23*VLOOKUP('FPL Population'!$A23,'FPL Shares'!$A:$D,4,FALSE)*1000</f>
        <v>368770.22052010306</v>
      </c>
      <c r="AW23" s="16">
        <f>'FPL County Pop'!AW23*VLOOKUP('FPL Population'!$A23,'FPL Shares'!$A:$D,4,FALSE)*1000</f>
        <v>375167.09215651028</v>
      </c>
      <c r="AX23" s="16">
        <f>'FPL County Pop'!AX23*VLOOKUP('FPL Population'!$A23,'FPL Shares'!$A:$D,4,FALSE)*1000</f>
        <v>381509.42076517461</v>
      </c>
      <c r="AY23" s="16">
        <f>'FPL County Pop'!AY23*VLOOKUP('FPL Population'!$A23,'FPL Shares'!$A:$D,4,FALSE)*1000</f>
        <v>387892.8608406735</v>
      </c>
      <c r="AZ23" s="16">
        <f>'FPL County Pop'!AZ23*VLOOKUP('FPL Population'!$A23,'FPL Shares'!$A:$D,4,FALSE)*1000</f>
        <v>394287.00986338302</v>
      </c>
      <c r="BA23" s="16">
        <f>'FPL County Pop'!BA23*VLOOKUP('FPL Population'!$A23,'FPL Shares'!$A:$D,4,FALSE)*1000</f>
        <v>400690.59728024446</v>
      </c>
      <c r="BB23" s="16">
        <f>'FPL County Pop'!BB23*VLOOKUP('FPL Population'!$A23,'FPL Shares'!$A:$D,4,FALSE)*1000</f>
        <v>407008.87613457965</v>
      </c>
      <c r="BC23" s="16">
        <f>'FPL County Pop'!BC23*VLOOKUP('FPL Population'!$A23,'FPL Shares'!$A:$D,4,FALSE)*1000</f>
        <v>413143.56007190363</v>
      </c>
      <c r="BD23" s="16">
        <f>'FPL County Pop'!BD23*VLOOKUP('FPL Population'!$A23,'FPL Shares'!$A:$D,4,FALSE)*1000</f>
        <v>419138.21091137873</v>
      </c>
      <c r="BE23" s="16">
        <f>'FPL County Pop'!BE23*VLOOKUP('FPL Population'!$A23,'FPL Shares'!$A:$D,4,FALSE)*1000</f>
        <v>425083.94545808615</v>
      </c>
      <c r="BF23" s="16">
        <f>'FPL County Pop'!BF23*VLOOKUP('FPL Population'!$A23,'FPL Shares'!$A:$D,4,FALSE)*1000</f>
        <v>430995.10281083343</v>
      </c>
      <c r="BG23" s="16">
        <f>'FPL County Pop'!BG23*VLOOKUP('FPL Population'!$A23,'FPL Shares'!$A:$D,4,FALSE)*1000</f>
        <v>436916.60609563184</v>
      </c>
      <c r="BH23" s="16">
        <f>'FPL County Pop'!BH23*VLOOKUP('FPL Population'!$A23,'FPL Shares'!$A:$D,4,FALSE)*1000</f>
        <v>442879.6746162143</v>
      </c>
      <c r="BI23" s="16">
        <f>'FPL County Pop'!BI23*VLOOKUP('FPL Population'!$A23,'FPL Shares'!$A:$D,4,FALSE)*1000</f>
        <v>448907.72285038047</v>
      </c>
      <c r="BJ23" s="16">
        <f>'FPL County Pop'!BJ23*VLOOKUP('FPL Population'!$A23,'FPL Shares'!$A:$D,4,FALSE)*1000</f>
        <v>454933.22997842886</v>
      </c>
      <c r="BK23" s="16">
        <f>'FPL County Pop'!BK23*VLOOKUP('FPL Population'!$A23,'FPL Shares'!$A:$D,4,FALSE)*1000</f>
        <v>460964.54534903227</v>
      </c>
      <c r="BL23" s="16">
        <f>'FPL County Pop'!BL23*VLOOKUP('FPL Population'!$A23,'FPL Shares'!$A:$D,4,FALSE)*1000</f>
        <v>467005.66212894715</v>
      </c>
      <c r="BM23" s="16">
        <f>'FPL County Pop'!BM23*VLOOKUP('FPL Population'!$A23,'FPL Shares'!$A:$D,4,FALSE)*1000</f>
        <v>473060.1197159806</v>
      </c>
      <c r="BN23" s="16">
        <f>'FPL County Pop'!BN23*VLOOKUP('FPL Population'!$A23,'FPL Shares'!$A:$D,4,FALSE)*1000</f>
        <v>479142.16645515006</v>
      </c>
      <c r="BO23" s="16">
        <f>'FPL County Pop'!BO23*VLOOKUP('FPL Population'!$A23,'FPL Shares'!$A:$D,4,FALSE)*1000</f>
        <v>485229.56766792492</v>
      </c>
      <c r="BP23" s="16">
        <f>'FPL County Pop'!BP23*VLOOKUP('FPL Population'!$A23,'FPL Shares'!$A:$D,4,FALSE)*1000</f>
        <v>491329.85591886868</v>
      </c>
      <c r="BQ23" s="16">
        <f>'FPL County Pop'!BQ23*VLOOKUP('FPL Population'!$A23,'FPL Shares'!$A:$D,4,FALSE)*1000</f>
        <v>497338.4828419917</v>
      </c>
      <c r="BR23" s="16">
        <f>'FPL County Pop'!BR23*VLOOKUP('FPL Population'!$A23,'FPL Shares'!$A:$D,4,FALSE)*1000</f>
        <v>503682.35426508478</v>
      </c>
      <c r="BS23" s="16">
        <f>'FPL County Pop'!BS23*VLOOKUP('FPL Population'!$A23,'FPL Shares'!$A:$D,4,FALSE)*1000</f>
        <v>510438.42940200126</v>
      </c>
    </row>
    <row r="24" spans="1:71" x14ac:dyDescent="0.3">
      <c r="A24" t="s">
        <v>222</v>
      </c>
      <c r="B24" s="16">
        <f>'FPL County Pop'!B24*VLOOKUP('FPL Population'!$A24,'FPL Shares'!$A:$D,4,FALSE)*1000</f>
        <v>48798.8</v>
      </c>
      <c r="C24" s="16">
        <f>'FPL County Pop'!C24*VLOOKUP('FPL Population'!$A24,'FPL Shares'!$A:$D,4,FALSE)*1000</f>
        <v>50638.5</v>
      </c>
      <c r="D24" s="16">
        <f>'FPL County Pop'!D24*VLOOKUP('FPL Population'!$A24,'FPL Shares'!$A:$D,4,FALSE)*1000</f>
        <v>53165.4</v>
      </c>
      <c r="E24" s="16">
        <f>'FPL County Pop'!E24*VLOOKUP('FPL Population'!$A24,'FPL Shares'!$A:$D,4,FALSE)*1000</f>
        <v>57220.4</v>
      </c>
      <c r="F24" s="16">
        <f>'FPL County Pop'!F24*VLOOKUP('FPL Population'!$A24,'FPL Shares'!$A:$D,4,FALSE)*1000</f>
        <v>61713.4</v>
      </c>
      <c r="G24" s="16">
        <f>'FPL County Pop'!G24*VLOOKUP('FPL Population'!$A24,'FPL Shares'!$A:$D,4,FALSE)*1000</f>
        <v>65442.2</v>
      </c>
      <c r="H24" s="16">
        <f>'FPL County Pop'!H24*VLOOKUP('FPL Population'!$A24,'FPL Shares'!$A:$D,4,FALSE)*1000</f>
        <v>69001.5</v>
      </c>
      <c r="I24" s="16">
        <f>'FPL County Pop'!I24*VLOOKUP('FPL Population'!$A24,'FPL Shares'!$A:$D,4,FALSE)*1000</f>
        <v>72859.600000000006</v>
      </c>
      <c r="J24" s="16">
        <f>'FPL County Pop'!J24*VLOOKUP('FPL Population'!$A24,'FPL Shares'!$A:$D,4,FALSE)*1000</f>
        <v>76000.5</v>
      </c>
      <c r="K24" s="16">
        <f>'FPL County Pop'!K24*VLOOKUP('FPL Population'!$A24,'FPL Shares'!$A:$D,4,FALSE)*1000</f>
        <v>79113.5</v>
      </c>
      <c r="L24" s="16">
        <f>'FPL County Pop'!L24*VLOOKUP('FPL Population'!$A24,'FPL Shares'!$A:$D,4,FALSE)*1000</f>
        <v>82337.8</v>
      </c>
      <c r="M24" s="16">
        <f>'FPL County Pop'!M24*VLOOKUP('FPL Population'!$A24,'FPL Shares'!$A:$D,4,FALSE)*1000</f>
        <v>86181.700000000012</v>
      </c>
      <c r="N24" s="16">
        <f>'FPL County Pop'!N24*VLOOKUP('FPL Population'!$A24,'FPL Shares'!$A:$D,4,FALSE)*1000</f>
        <v>90603.199999999997</v>
      </c>
      <c r="O24" s="16">
        <f>'FPL County Pop'!O24*VLOOKUP('FPL Population'!$A24,'FPL Shares'!$A:$D,4,FALSE)*1000</f>
        <v>94202.6</v>
      </c>
      <c r="P24" s="16">
        <f>'FPL County Pop'!P24*VLOOKUP('FPL Population'!$A24,'FPL Shares'!$A:$D,4,FALSE)*1000</f>
        <v>98260.900000000009</v>
      </c>
      <c r="Q24" s="16">
        <f>'FPL County Pop'!Q24*VLOOKUP('FPL Population'!$A24,'FPL Shares'!$A:$D,4,FALSE)*1000</f>
        <v>102273.79999999999</v>
      </c>
      <c r="R24" s="16">
        <f>'FPL County Pop'!R24*VLOOKUP('FPL Population'!$A24,'FPL Shares'!$A:$D,4,FALSE)*1000</f>
        <v>105247.1</v>
      </c>
      <c r="S24" s="16">
        <f>'FPL County Pop'!S24*VLOOKUP('FPL Population'!$A24,'FPL Shares'!$A:$D,4,FALSE)*1000</f>
        <v>107047.6</v>
      </c>
      <c r="T24" s="16">
        <f>'FPL County Pop'!T24*VLOOKUP('FPL Population'!$A24,'FPL Shares'!$A:$D,4,FALSE)*1000</f>
        <v>109885.90000000001</v>
      </c>
      <c r="U24" s="16">
        <f>'FPL County Pop'!U24*VLOOKUP('FPL Population'!$A24,'FPL Shares'!$A:$D,4,FALSE)*1000</f>
        <v>112428.4</v>
      </c>
      <c r="V24" s="16">
        <f>'FPL County Pop'!V24*VLOOKUP('FPL Population'!$A24,'FPL Shares'!$A:$D,4,FALSE)*1000</f>
        <v>114705.5</v>
      </c>
      <c r="W24" s="16">
        <f>'FPL County Pop'!W24*VLOOKUP('FPL Population'!$A24,'FPL Shares'!$A:$D,4,FALSE)*1000</f>
        <v>117777.5</v>
      </c>
      <c r="X24" s="16">
        <f>'FPL County Pop'!X24*VLOOKUP('FPL Population'!$A24,'FPL Shares'!$A:$D,4,FALSE)*1000</f>
        <v>120567.3</v>
      </c>
      <c r="Y24" s="16">
        <f>'FPL County Pop'!Y24*VLOOKUP('FPL Population'!$A24,'FPL Shares'!$A:$D,4,FALSE)*1000</f>
        <v>123916.9</v>
      </c>
      <c r="Z24" s="16">
        <f>'FPL County Pop'!Z24*VLOOKUP('FPL Population'!$A24,'FPL Shares'!$A:$D,4,FALSE)*1000</f>
        <v>126157.1</v>
      </c>
      <c r="AA24" s="16">
        <f>'FPL County Pop'!AA24*VLOOKUP('FPL Population'!$A24,'FPL Shares'!$A:$D,4,FALSE)*1000</f>
        <v>127720.9</v>
      </c>
      <c r="AB24" s="16">
        <f>'FPL County Pop'!AB24*VLOOKUP('FPL Population'!$A24,'FPL Shares'!$A:$D,4,FALSE)*1000</f>
        <v>130439.9</v>
      </c>
      <c r="AC24" s="16">
        <f>'FPL County Pop'!AC24*VLOOKUP('FPL Population'!$A24,'FPL Shares'!$A:$D,4,FALSE)*1000</f>
        <v>133626</v>
      </c>
      <c r="AD24" s="16">
        <f>'FPL County Pop'!AD24*VLOOKUP('FPL Population'!$A24,'FPL Shares'!$A:$D,4,FALSE)*1000</f>
        <v>137502.90000000002</v>
      </c>
      <c r="AE24" s="16">
        <f>'FPL County Pop'!AE24*VLOOKUP('FPL Population'!$A24,'FPL Shares'!$A:$D,4,FALSE)*1000</f>
        <v>140435.1</v>
      </c>
      <c r="AF24" s="16">
        <f>'FPL County Pop'!AF24*VLOOKUP('FPL Population'!$A24,'FPL Shares'!$A:$D,4,FALSE)*1000</f>
        <v>142460.4</v>
      </c>
      <c r="AG24" s="16">
        <f>'FPL County Pop'!AG24*VLOOKUP('FPL Population'!$A24,'FPL Shares'!$A:$D,4,FALSE)*1000</f>
        <v>142399.79999999999</v>
      </c>
      <c r="AH24" s="16">
        <f>'FPL County Pop'!AH24*VLOOKUP('FPL Population'!$A24,'FPL Shares'!$A:$D,4,FALSE)*1000</f>
        <v>143716</v>
      </c>
      <c r="AI24" s="16">
        <f>'FPL County Pop'!AI24*VLOOKUP('FPL Population'!$A24,'FPL Shares'!$A:$D,4,FALSE)*1000</f>
        <v>144365.6</v>
      </c>
      <c r="AJ24" s="16">
        <f>'FPL County Pop'!AJ24*VLOOKUP('FPL Population'!$A24,'FPL Shares'!$A:$D,4,FALSE)*1000</f>
        <v>145830.70000000001</v>
      </c>
      <c r="AK24" s="16">
        <f>'FPL County Pop'!AK24*VLOOKUP('FPL Population'!$A24,'FPL Shares'!$A:$D,4,FALSE)*1000</f>
        <v>146586.80000000002</v>
      </c>
      <c r="AL24" s="16">
        <f>'FPL County Pop'!AL24*VLOOKUP('FPL Population'!$A24,'FPL Shares'!$A:$D,4,FALSE)*1000</f>
        <v>147789.5</v>
      </c>
      <c r="AM24" s="16">
        <f>'FPL County Pop'!AM24*VLOOKUP('FPL Population'!$A24,'FPL Shares'!$A:$D,4,FALSE)*1000</f>
        <v>149104.6</v>
      </c>
      <c r="AN24" s="16">
        <f>'FPL County Pop'!AN24*VLOOKUP('FPL Population'!$A24,'FPL Shares'!$A:$D,4,FALSE)*1000</f>
        <v>151789.70000000001</v>
      </c>
      <c r="AO24" s="20">
        <f>'FPL County Pop'!AO24*VLOOKUP('FPL Population'!$A24,'FPL Shares'!$A:$D,4,FALSE)*1000</f>
        <v>153637.20000000001</v>
      </c>
      <c r="AP24" s="16">
        <f>'FPL County Pop'!AP24*VLOOKUP('FPL Population'!$A24,'FPL Shares'!$A:$D,4,FALSE)*1000</f>
        <v>155147.4</v>
      </c>
      <c r="AQ24" s="16">
        <f>'FPL County Pop'!AQ24*VLOOKUP('FPL Population'!$A24,'FPL Shares'!$A:$D,4,FALSE)*1000</f>
        <v>156146.4</v>
      </c>
      <c r="AR24" s="16">
        <f>'FPL County Pop'!AR24*VLOOKUP('FPL Population'!$A24,'FPL Shares'!$A:$D,4,FALSE)*1000</f>
        <v>156913.60000000001</v>
      </c>
      <c r="AS24" s="16">
        <f>'FPL County Pop'!AS24*VLOOKUP('FPL Population'!$A24,'FPL Shares'!$A:$D,4,FALSE)*1000</f>
        <v>157368.4</v>
      </c>
      <c r="AT24" s="16">
        <f>'FPL County Pop'!AT24*VLOOKUP('FPL Population'!$A24,'FPL Shares'!$A:$D,4,FALSE)*1000</f>
        <v>157470</v>
      </c>
      <c r="AU24" s="16">
        <f>'FPL County Pop'!AU24*VLOOKUP('FPL Population'!$A24,'FPL Shares'!$A:$D,4,FALSE)*1000</f>
        <v>157328</v>
      </c>
      <c r="AV24" s="16">
        <f>'FPL County Pop'!AV24*VLOOKUP('FPL Population'!$A24,'FPL Shares'!$A:$D,4,FALSE)*1000</f>
        <v>156957.79999999999</v>
      </c>
      <c r="AW24" s="16">
        <f>'FPL County Pop'!AW24*VLOOKUP('FPL Population'!$A24,'FPL Shares'!$A:$D,4,FALSE)*1000</f>
        <v>156370.5</v>
      </c>
      <c r="AX24" s="16">
        <f>'FPL County Pop'!AX24*VLOOKUP('FPL Population'!$A24,'FPL Shares'!$A:$D,4,FALSE)*1000</f>
        <v>155546.79999999999</v>
      </c>
      <c r="AY24" s="16">
        <f>'FPL County Pop'!AY24*VLOOKUP('FPL Population'!$A24,'FPL Shares'!$A:$D,4,FALSE)*1000</f>
        <v>154762.30000000002</v>
      </c>
      <c r="AZ24" s="16">
        <f>'FPL County Pop'!AZ24*VLOOKUP('FPL Population'!$A24,'FPL Shares'!$A:$D,4,FALSE)*1000</f>
        <v>153998</v>
      </c>
      <c r="BA24" s="16">
        <f>'FPL County Pop'!BA24*VLOOKUP('FPL Population'!$A24,'FPL Shares'!$A:$D,4,FALSE)*1000</f>
        <v>153219.4</v>
      </c>
      <c r="BB24" s="16">
        <f>'FPL County Pop'!BB24*VLOOKUP('FPL Population'!$A24,'FPL Shares'!$A:$D,4,FALSE)*1000</f>
        <v>152431.29999999999</v>
      </c>
      <c r="BC24" s="16">
        <f>'FPL County Pop'!BC24*VLOOKUP('FPL Population'!$A24,'FPL Shares'!$A:$D,4,FALSE)*1000</f>
        <v>151752.80000000002</v>
      </c>
      <c r="BD24" s="16">
        <f>'FPL County Pop'!BD24*VLOOKUP('FPL Population'!$A24,'FPL Shares'!$A:$D,4,FALSE)*1000</f>
        <v>151364.79999999999</v>
      </c>
      <c r="BE24" s="16">
        <f>'FPL County Pop'!BE24*VLOOKUP('FPL Population'!$A24,'FPL Shares'!$A:$D,4,FALSE)*1000</f>
        <v>151166.5</v>
      </c>
      <c r="BF24" s="16">
        <f>'FPL County Pop'!BF24*VLOOKUP('FPL Population'!$A24,'FPL Shares'!$A:$D,4,FALSE)*1000</f>
        <v>151378.9</v>
      </c>
      <c r="BG24" s="16">
        <f>'FPL County Pop'!BG24*VLOOKUP('FPL Population'!$A24,'FPL Shares'!$A:$D,4,FALSE)*1000</f>
        <v>151665.79999999999</v>
      </c>
      <c r="BH24" s="16">
        <f>'FPL County Pop'!BH24*VLOOKUP('FPL Population'!$A24,'FPL Shares'!$A:$D,4,FALSE)*1000</f>
        <v>152027.4</v>
      </c>
      <c r="BI24" s="16">
        <f>'FPL County Pop'!BI24*VLOOKUP('FPL Population'!$A24,'FPL Shares'!$A:$D,4,FALSE)*1000</f>
        <v>152446.40000000002</v>
      </c>
      <c r="BJ24" s="16">
        <f>'FPL County Pop'!BJ24*VLOOKUP('FPL Population'!$A24,'FPL Shares'!$A:$D,4,FALSE)*1000</f>
        <v>152846.79999999999</v>
      </c>
      <c r="BK24" s="16">
        <f>'FPL County Pop'!BK24*VLOOKUP('FPL Population'!$A24,'FPL Shares'!$A:$D,4,FALSE)*1000</f>
        <v>153236</v>
      </c>
      <c r="BL24" s="16">
        <f>'FPL County Pop'!BL24*VLOOKUP('FPL Population'!$A24,'FPL Shares'!$A:$D,4,FALSE)*1000</f>
        <v>153621.70000000001</v>
      </c>
      <c r="BM24" s="16">
        <f>'FPL County Pop'!BM24*VLOOKUP('FPL Population'!$A24,'FPL Shares'!$A:$D,4,FALSE)*1000</f>
        <v>153980.4</v>
      </c>
      <c r="BN24" s="16">
        <f>'FPL County Pop'!BN24*VLOOKUP('FPL Population'!$A24,'FPL Shares'!$A:$D,4,FALSE)*1000</f>
        <v>154323</v>
      </c>
      <c r="BO24" s="16">
        <f>'FPL County Pop'!BO24*VLOOKUP('FPL Population'!$A24,'FPL Shares'!$A:$D,4,FALSE)*1000</f>
        <v>154648.40000000002</v>
      </c>
      <c r="BP24" s="16">
        <f>'FPL County Pop'!BP24*VLOOKUP('FPL Population'!$A24,'FPL Shares'!$A:$D,4,FALSE)*1000</f>
        <v>154986.6</v>
      </c>
      <c r="BQ24" s="16">
        <f>'FPL County Pop'!BQ24*VLOOKUP('FPL Population'!$A24,'FPL Shares'!$A:$D,4,FALSE)*1000</f>
        <v>155307.29999999999</v>
      </c>
      <c r="BR24" s="16">
        <f>'FPL County Pop'!BR24*VLOOKUP('FPL Population'!$A24,'FPL Shares'!$A:$D,4,FALSE)*1000</f>
        <v>155576.4</v>
      </c>
      <c r="BS24" s="16">
        <f>'FPL County Pop'!BS24*VLOOKUP('FPL Population'!$A24,'FPL Shares'!$A:$D,4,FALSE)*1000</f>
        <v>155831.79999999999</v>
      </c>
    </row>
    <row r="25" spans="1:71" x14ac:dyDescent="0.3">
      <c r="A25" t="s">
        <v>223</v>
      </c>
      <c r="B25" s="16">
        <f>'FPL County Pop'!B25*VLOOKUP('FPL Population'!$A25,'FPL Shares'!$A:$D,4,FALSE)*1000</f>
        <v>1462709.0054013054</v>
      </c>
      <c r="C25" s="16">
        <f>'FPL County Pop'!C25*VLOOKUP('FPL Population'!$A25,'FPL Shares'!$A:$D,4,FALSE)*1000</f>
        <v>1482418.9431925681</v>
      </c>
      <c r="D25" s="16">
        <f>'FPL County Pop'!D25*VLOOKUP('FPL Population'!$A25,'FPL Shares'!$A:$D,4,FALSE)*1000</f>
        <v>1499642.3986328901</v>
      </c>
      <c r="E25" s="16">
        <f>'FPL County Pop'!E25*VLOOKUP('FPL Population'!$A25,'FPL Shares'!$A:$D,4,FALSE)*1000</f>
        <v>1516830.3119155671</v>
      </c>
      <c r="F25" s="16">
        <f>'FPL County Pop'!F25*VLOOKUP('FPL Population'!$A25,'FPL Shares'!$A:$D,4,FALSE)*1000</f>
        <v>1559474.8305280551</v>
      </c>
      <c r="G25" s="16">
        <f>'FPL County Pop'!G25*VLOOKUP('FPL Population'!$A25,'FPL Shares'!$A:$D,4,FALSE)*1000</f>
        <v>1617425.3884013619</v>
      </c>
      <c r="H25" s="16">
        <f>'FPL County Pop'!H25*VLOOKUP('FPL Population'!$A25,'FPL Shares'!$A:$D,4,FALSE)*1000</f>
        <v>1673510.129866733</v>
      </c>
      <c r="I25" s="16">
        <f>'FPL County Pop'!I25*VLOOKUP('FPL Population'!$A25,'FPL Shares'!$A:$D,4,FALSE)*1000</f>
        <v>1693025.7117821693</v>
      </c>
      <c r="J25" s="16">
        <f>'FPL County Pop'!J25*VLOOKUP('FPL Population'!$A25,'FPL Shares'!$A:$D,4,FALSE)*1000</f>
        <v>1708592.4914446638</v>
      </c>
      <c r="K25" s="16">
        <f>'FPL County Pop'!K25*VLOOKUP('FPL Population'!$A25,'FPL Shares'!$A:$D,4,FALSE)*1000</f>
        <v>1722036.3370519076</v>
      </c>
      <c r="L25" s="16">
        <f>'FPL County Pop'!L25*VLOOKUP('FPL Population'!$A25,'FPL Shares'!$A:$D,4,FALSE)*1000</f>
        <v>1742900.6606245288</v>
      </c>
      <c r="M25" s="16">
        <f>'FPL County Pop'!M25*VLOOKUP('FPL Population'!$A25,'FPL Shares'!$A:$D,4,FALSE)*1000</f>
        <v>1767694.3998186486</v>
      </c>
      <c r="N25" s="16">
        <f>'FPL County Pop'!N25*VLOOKUP('FPL Population'!$A25,'FPL Shares'!$A:$D,4,FALSE)*1000</f>
        <v>1797982.1928688823</v>
      </c>
      <c r="O25" s="16">
        <f>'FPL County Pop'!O25*VLOOKUP('FPL Population'!$A25,'FPL Shares'!$A:$D,4,FALSE)*1000</f>
        <v>1834401.3508058365</v>
      </c>
      <c r="P25" s="16">
        <f>'FPL County Pop'!P25*VLOOKUP('FPL Population'!$A25,'FPL Shares'!$A:$D,4,FALSE)*1000</f>
        <v>1872842.3973250678</v>
      </c>
      <c r="Q25" s="16">
        <f>'FPL County Pop'!Q25*VLOOKUP('FPL Population'!$A25,'FPL Shares'!$A:$D,4,FALSE)*1000</f>
        <v>1907856.1223947094</v>
      </c>
      <c r="R25" s="16">
        <f>'FPL County Pop'!R25*VLOOKUP('FPL Population'!$A25,'FPL Shares'!$A:$D,4,FALSE)*1000</f>
        <v>1943278.6312334072</v>
      </c>
      <c r="S25" s="16">
        <f>'FPL County Pop'!S25*VLOOKUP('FPL Population'!$A25,'FPL Shares'!$A:$D,4,FALSE)*1000</f>
        <v>1967215.4421528496</v>
      </c>
      <c r="T25" s="16">
        <f>'FPL County Pop'!T25*VLOOKUP('FPL Population'!$A25,'FPL Shares'!$A:$D,4,FALSE)*1000</f>
        <v>1974838.9901869751</v>
      </c>
      <c r="U25" s="16">
        <f>'FPL County Pop'!U25*VLOOKUP('FPL Population'!$A25,'FPL Shares'!$A:$D,4,FALSE)*1000</f>
        <v>2007353.895958394</v>
      </c>
      <c r="V25" s="16">
        <f>'FPL County Pop'!V25*VLOOKUP('FPL Population'!$A25,'FPL Shares'!$A:$D,4,FALSE)*1000</f>
        <v>2048298.6573898487</v>
      </c>
      <c r="W25" s="16">
        <f>'FPL County Pop'!W25*VLOOKUP('FPL Population'!$A25,'FPL Shares'!$A:$D,4,FALSE)*1000</f>
        <v>2088670.8278077855</v>
      </c>
      <c r="X25" s="16">
        <f>'FPL County Pop'!X25*VLOOKUP('FPL Population'!$A25,'FPL Shares'!$A:$D,4,FALSE)*1000</f>
        <v>2115534.432601389</v>
      </c>
      <c r="Y25" s="16">
        <f>'FPL County Pop'!Y25*VLOOKUP('FPL Population'!$A25,'FPL Shares'!$A:$D,4,FALSE)*1000</f>
        <v>2140687.3140385984</v>
      </c>
      <c r="Z25" s="16">
        <f>'FPL County Pop'!Z25*VLOOKUP('FPL Population'!$A25,'FPL Shares'!$A:$D,4,FALSE)*1000</f>
        <v>2180113.0643579247</v>
      </c>
      <c r="AA25" s="16">
        <f>'FPL County Pop'!AA25*VLOOKUP('FPL Population'!$A25,'FPL Shares'!$A:$D,4,FALSE)*1000</f>
        <v>2216023.6659124894</v>
      </c>
      <c r="AB25" s="16">
        <f>'FPL County Pop'!AB25*VLOOKUP('FPL Population'!$A25,'FPL Shares'!$A:$D,4,FALSE)*1000</f>
        <v>2243116.3854413247</v>
      </c>
      <c r="AC25" s="16">
        <f>'FPL County Pop'!AC25*VLOOKUP('FPL Population'!$A25,'FPL Shares'!$A:$D,4,FALSE)*1000</f>
        <v>2269335.7274324405</v>
      </c>
      <c r="AD25" s="16">
        <f>'FPL County Pop'!AD25*VLOOKUP('FPL Population'!$A25,'FPL Shares'!$A:$D,4,FALSE)*1000</f>
        <v>2290116.9234793303</v>
      </c>
      <c r="AE25" s="16">
        <f>'FPL County Pop'!AE25*VLOOKUP('FPL Population'!$A25,'FPL Shares'!$A:$D,4,FALSE)*1000</f>
        <v>2312943.6049679802</v>
      </c>
      <c r="AF25" s="16">
        <f>'FPL County Pop'!AF25*VLOOKUP('FPL Population'!$A25,'FPL Shares'!$A:$D,4,FALSE)*1000</f>
        <v>2338003.0780900568</v>
      </c>
      <c r="AG25" s="16">
        <f>'FPL County Pop'!AG25*VLOOKUP('FPL Population'!$A25,'FPL Shares'!$A:$D,4,FALSE)*1000</f>
        <v>2356196.8442253117</v>
      </c>
      <c r="AH25" s="16">
        <f>'FPL County Pop'!AH25*VLOOKUP('FPL Population'!$A25,'FPL Shares'!$A:$D,4,FALSE)*1000</f>
        <v>2368298.6062104115</v>
      </c>
      <c r="AI25" s="16">
        <f>'FPL County Pop'!AI25*VLOOKUP('FPL Population'!$A25,'FPL Shares'!$A:$D,4,FALSE)*1000</f>
        <v>2389058.6532048178</v>
      </c>
      <c r="AJ25" s="16">
        <f>'FPL County Pop'!AJ25*VLOOKUP('FPL Population'!$A25,'FPL Shares'!$A:$D,4,FALSE)*1000</f>
        <v>2418854.828697104</v>
      </c>
      <c r="AK25" s="16">
        <f>'FPL County Pop'!AK25*VLOOKUP('FPL Population'!$A25,'FPL Shares'!$A:$D,4,FALSE)*1000</f>
        <v>2464825.8191107684</v>
      </c>
      <c r="AL25" s="16">
        <f>'FPL County Pop'!AL25*VLOOKUP('FPL Population'!$A25,'FPL Shares'!$A:$D,4,FALSE)*1000</f>
        <v>2527186.63981272</v>
      </c>
      <c r="AM25" s="16">
        <f>'FPL County Pop'!AM25*VLOOKUP('FPL Population'!$A25,'FPL Shares'!$A:$D,4,FALSE)*1000</f>
        <v>2560192.4777561263</v>
      </c>
      <c r="AN25" s="16">
        <f>'FPL County Pop'!AN25*VLOOKUP('FPL Population'!$A25,'FPL Shares'!$A:$D,4,FALSE)*1000</f>
        <v>2588635.8971877466</v>
      </c>
      <c r="AO25" s="20">
        <f>'FPL County Pop'!AO25*VLOOKUP('FPL Population'!$A25,'FPL Shares'!$A:$D,4,FALSE)*1000</f>
        <v>2610681.9240678502</v>
      </c>
      <c r="AP25" s="16">
        <f>'FPL County Pop'!AP25*VLOOKUP('FPL Population'!$A25,'FPL Shares'!$A:$D,4,FALSE)*1000</f>
        <v>2637081.7183910306</v>
      </c>
      <c r="AQ25" s="16">
        <f>'FPL County Pop'!AQ25*VLOOKUP('FPL Population'!$A25,'FPL Shares'!$A:$D,4,FALSE)*1000</f>
        <v>2663520.4818016561</v>
      </c>
      <c r="AR25" s="16">
        <f>'FPL County Pop'!AR25*VLOOKUP('FPL Population'!$A25,'FPL Shares'!$A:$D,4,FALSE)*1000</f>
        <v>2689612.9294778737</v>
      </c>
      <c r="AS25" s="16">
        <f>'FPL County Pop'!AS25*VLOOKUP('FPL Population'!$A25,'FPL Shares'!$A:$D,4,FALSE)*1000</f>
        <v>2716845.3698302885</v>
      </c>
      <c r="AT25" s="16">
        <f>'FPL County Pop'!AT25*VLOOKUP('FPL Population'!$A25,'FPL Shares'!$A:$D,4,FALSE)*1000</f>
        <v>2744027.874919896</v>
      </c>
      <c r="AU25" s="16">
        <f>'FPL County Pop'!AU25*VLOOKUP('FPL Population'!$A25,'FPL Shares'!$A:$D,4,FALSE)*1000</f>
        <v>2770594.120119099</v>
      </c>
      <c r="AV25" s="16">
        <f>'FPL County Pop'!AV25*VLOOKUP('FPL Population'!$A25,'FPL Shares'!$A:$D,4,FALSE)*1000</f>
        <v>2796240.1857107361</v>
      </c>
      <c r="AW25" s="16">
        <f>'FPL County Pop'!AW25*VLOOKUP('FPL Population'!$A25,'FPL Shares'!$A:$D,4,FALSE)*1000</f>
        <v>2821421.5596214291</v>
      </c>
      <c r="AX25" s="16">
        <f>'FPL County Pop'!AX25*VLOOKUP('FPL Population'!$A25,'FPL Shares'!$A:$D,4,FALSE)*1000</f>
        <v>2846734.7234610203</v>
      </c>
      <c r="AY25" s="16">
        <f>'FPL County Pop'!AY25*VLOOKUP('FPL Population'!$A25,'FPL Shares'!$A:$D,4,FALSE)*1000</f>
        <v>2871782.4471094953</v>
      </c>
      <c r="AZ25" s="16">
        <f>'FPL County Pop'!AZ25*VLOOKUP('FPL Population'!$A25,'FPL Shares'!$A:$D,4,FALSE)*1000</f>
        <v>2896492.6671287641</v>
      </c>
      <c r="BA25" s="16">
        <f>'FPL County Pop'!BA25*VLOOKUP('FPL Population'!$A25,'FPL Shares'!$A:$D,4,FALSE)*1000</f>
        <v>2920988.4592548027</v>
      </c>
      <c r="BB25" s="16">
        <f>'FPL County Pop'!BB25*VLOOKUP('FPL Population'!$A25,'FPL Shares'!$A:$D,4,FALSE)*1000</f>
        <v>2945116.6886816719</v>
      </c>
      <c r="BC25" s="16">
        <f>'FPL County Pop'!BC25*VLOOKUP('FPL Population'!$A25,'FPL Shares'!$A:$D,4,FALSE)*1000</f>
        <v>2969038.2252854323</v>
      </c>
      <c r="BD25" s="16">
        <f>'FPL County Pop'!BD25*VLOOKUP('FPL Population'!$A25,'FPL Shares'!$A:$D,4,FALSE)*1000</f>
        <v>2992509.854962531</v>
      </c>
      <c r="BE25" s="16">
        <f>'FPL County Pop'!BE25*VLOOKUP('FPL Population'!$A25,'FPL Shares'!$A:$D,4,FALSE)*1000</f>
        <v>3015358.3708896246</v>
      </c>
      <c r="BF25" s="16">
        <f>'FPL County Pop'!BF25*VLOOKUP('FPL Population'!$A25,'FPL Shares'!$A:$D,4,FALSE)*1000</f>
        <v>3037798.5926090619</v>
      </c>
      <c r="BG25" s="16">
        <f>'FPL County Pop'!BG25*VLOOKUP('FPL Population'!$A25,'FPL Shares'!$A:$D,4,FALSE)*1000</f>
        <v>3059875.4618573692</v>
      </c>
      <c r="BH25" s="16">
        <f>'FPL County Pop'!BH25*VLOOKUP('FPL Population'!$A25,'FPL Shares'!$A:$D,4,FALSE)*1000</f>
        <v>3081587.3141257861</v>
      </c>
      <c r="BI25" s="16">
        <f>'FPL County Pop'!BI25*VLOOKUP('FPL Population'!$A25,'FPL Shares'!$A:$D,4,FALSE)*1000</f>
        <v>3102938.0659055142</v>
      </c>
      <c r="BJ25" s="16">
        <f>'FPL County Pop'!BJ25*VLOOKUP('FPL Population'!$A25,'FPL Shares'!$A:$D,4,FALSE)*1000</f>
        <v>3123918.8071790715</v>
      </c>
      <c r="BK25" s="16">
        <f>'FPL County Pop'!BK25*VLOOKUP('FPL Population'!$A25,'FPL Shares'!$A:$D,4,FALSE)*1000</f>
        <v>3144566.4508760227</v>
      </c>
      <c r="BL25" s="16">
        <f>'FPL County Pop'!BL25*VLOOKUP('FPL Population'!$A25,'FPL Shares'!$A:$D,4,FALSE)*1000</f>
        <v>3164940.6255748966</v>
      </c>
      <c r="BM25" s="16">
        <f>'FPL County Pop'!BM25*VLOOKUP('FPL Population'!$A25,'FPL Shares'!$A:$D,4,FALSE)*1000</f>
        <v>3185066.0051702568</v>
      </c>
      <c r="BN25" s="16">
        <f>'FPL County Pop'!BN25*VLOOKUP('FPL Population'!$A25,'FPL Shares'!$A:$D,4,FALSE)*1000</f>
        <v>3205019.2549773534</v>
      </c>
      <c r="BO25" s="16">
        <f>'FPL County Pop'!BO25*VLOOKUP('FPL Population'!$A25,'FPL Shares'!$A:$D,4,FALSE)*1000</f>
        <v>3224450.3385951375</v>
      </c>
      <c r="BP25" s="16">
        <f>'FPL County Pop'!BP25*VLOOKUP('FPL Population'!$A25,'FPL Shares'!$A:$D,4,FALSE)*1000</f>
        <v>3243491.633426189</v>
      </c>
      <c r="BQ25" s="16">
        <f>'FPL County Pop'!BQ25*VLOOKUP('FPL Population'!$A25,'FPL Shares'!$A:$D,4,FALSE)*1000</f>
        <v>3261775.283034496</v>
      </c>
      <c r="BR25" s="16">
        <f>'FPL County Pop'!BR25*VLOOKUP('FPL Population'!$A25,'FPL Shares'!$A:$D,4,FALSE)*1000</f>
        <v>3280422.5788507732</v>
      </c>
      <c r="BS25" s="16">
        <f>'FPL County Pop'!BS25*VLOOKUP('FPL Population'!$A25,'FPL Shares'!$A:$D,4,FALSE)*1000</f>
        <v>3298689.8771083183</v>
      </c>
    </row>
    <row r="26" spans="1:71" x14ac:dyDescent="0.3">
      <c r="A26" t="s">
        <v>224</v>
      </c>
      <c r="B26" s="16">
        <f>'FPL County Pop'!B26*VLOOKUP('FPL Population'!$A26,'FPL Shares'!$A:$D,4,FALSE)*1000</f>
        <v>48.852782117533955</v>
      </c>
      <c r="C26" s="16">
        <f>'FPL County Pop'!C26*VLOOKUP('FPL Population'!$A26,'FPL Shares'!$A:$D,4,FALSE)*1000</f>
        <v>47.564475423626973</v>
      </c>
      <c r="D26" s="16">
        <f>'FPL County Pop'!D26*VLOOKUP('FPL Population'!$A26,'FPL Shares'!$A:$D,4,FALSE)*1000</f>
        <v>47.152906301325963</v>
      </c>
      <c r="E26" s="16">
        <f>'FPL County Pop'!E26*VLOOKUP('FPL Population'!$A26,'FPL Shares'!$A:$D,4,FALSE)*1000</f>
        <v>50.509554140127392</v>
      </c>
      <c r="F26" s="16">
        <f>'FPL County Pop'!F26*VLOOKUP('FPL Population'!$A26,'FPL Shares'!$A:$D,4,FALSE)*1000</f>
        <v>51.812602651924848</v>
      </c>
      <c r="G26" s="16">
        <f>'FPL County Pop'!G26*VLOOKUP('FPL Population'!$A26,'FPL Shares'!$A:$D,4,FALSE)*1000</f>
        <v>51.215478908785002</v>
      </c>
      <c r="H26" s="16">
        <f>'FPL County Pop'!H26*VLOOKUP('FPL Population'!$A26,'FPL Shares'!$A:$D,4,FALSE)*1000</f>
        <v>52.812963185514562</v>
      </c>
      <c r="I26" s="16">
        <f>'FPL County Pop'!I26*VLOOKUP('FPL Population'!$A26,'FPL Shares'!$A:$D,4,FALSE)*1000</f>
        <v>53.621439730801583</v>
      </c>
      <c r="J26" s="16">
        <f>'FPL County Pop'!J26*VLOOKUP('FPL Population'!$A26,'FPL Shares'!$A:$D,4,FALSE)*1000</f>
        <v>54.532788527019996</v>
      </c>
      <c r="K26" s="16">
        <f>'FPL County Pop'!K26*VLOOKUP('FPL Population'!$A26,'FPL Shares'!$A:$D,4,FALSE)*1000</f>
        <v>55.724872811761408</v>
      </c>
      <c r="L26" s="16">
        <f>'FPL County Pop'!L26*VLOOKUP('FPL Population'!$A26,'FPL Shares'!$A:$D,4,FALSE)*1000</f>
        <v>56.63373793213956</v>
      </c>
      <c r="M26" s="16">
        <f>'FPL County Pop'!M26*VLOOKUP('FPL Population'!$A26,'FPL Shares'!$A:$D,4,FALSE)*1000</f>
        <v>58.203020470296046</v>
      </c>
      <c r="N26" s="16">
        <f>'FPL County Pop'!N26*VLOOKUP('FPL Population'!$A26,'FPL Shares'!$A:$D,4,FALSE)*1000</f>
        <v>59.519769258502578</v>
      </c>
      <c r="O26" s="16">
        <f>'FPL County Pop'!O26*VLOOKUP('FPL Population'!$A26,'FPL Shares'!$A:$D,4,FALSE)*1000</f>
        <v>60.982894684132511</v>
      </c>
      <c r="P26" s="16">
        <f>'FPL County Pop'!P26*VLOOKUP('FPL Population'!$A26,'FPL Shares'!$A:$D,4,FALSE)*1000</f>
        <v>61.827825181268281</v>
      </c>
      <c r="Q26" s="16">
        <f>'FPL County Pop'!Q26*VLOOKUP('FPL Population'!$A26,'FPL Shares'!$A:$D,4,FALSE)*1000</f>
        <v>62.914633657813567</v>
      </c>
      <c r="R26" s="16">
        <f>'FPL County Pop'!R26*VLOOKUP('FPL Population'!$A26,'FPL Shares'!$A:$D,4,FALSE)*1000</f>
        <v>63.40656171133277</v>
      </c>
      <c r="S26" s="16">
        <f>'FPL County Pop'!S26*VLOOKUP('FPL Population'!$A26,'FPL Shares'!$A:$D,4,FALSE)*1000</f>
        <v>64.04654889236069</v>
      </c>
      <c r="T26" s="16">
        <f>'FPL County Pop'!T26*VLOOKUP('FPL Population'!$A26,'FPL Shares'!$A:$D,4,FALSE)*1000</f>
        <v>66.011537074870816</v>
      </c>
      <c r="U26" s="16">
        <f>'FPL County Pop'!U26*VLOOKUP('FPL Population'!$A26,'FPL Shares'!$A:$D,4,FALSE)*1000</f>
        <v>65.53667427793134</v>
      </c>
      <c r="V26" s="16">
        <f>'FPL County Pop'!V26*VLOOKUP('FPL Population'!$A26,'FPL Shares'!$A:$D,4,FALSE)*1000</f>
        <v>65.419861394864398</v>
      </c>
      <c r="W26" s="16">
        <f>'FPL County Pop'!W26*VLOOKUP('FPL Population'!$A26,'FPL Shares'!$A:$D,4,FALSE)*1000</f>
        <v>65.294796298521803</v>
      </c>
      <c r="X26" s="16">
        <f>'FPL County Pop'!X26*VLOOKUP('FPL Population'!$A26,'FPL Shares'!$A:$D,4,FALSE)*1000</f>
        <v>64.936666266073786</v>
      </c>
      <c r="Y26" s="16">
        <f>'FPL County Pop'!Y26*VLOOKUP('FPL Population'!$A26,'FPL Shares'!$A:$D,4,FALSE)*1000</f>
        <v>64.858310299242888</v>
      </c>
      <c r="Z26" s="16">
        <f>'FPL County Pop'!Z26*VLOOKUP('FPL Population'!$A26,'FPL Shares'!$A:$D,4,FALSE)*1000</f>
        <v>64.148940431839122</v>
      </c>
      <c r="AA26" s="16">
        <f>'FPL County Pop'!AA26*VLOOKUP('FPL Population'!$A26,'FPL Shares'!$A:$D,4,FALSE)*1000</f>
        <v>63.70997075671994</v>
      </c>
      <c r="AB26" s="16">
        <f>'FPL County Pop'!AB26*VLOOKUP('FPL Population'!$A26,'FPL Shares'!$A:$D,4,FALSE)*1000</f>
        <v>63.39614629651885</v>
      </c>
      <c r="AC26" s="16">
        <f>'FPL County Pop'!AC26*VLOOKUP('FPL Population'!$A26,'FPL Shares'!$A:$D,4,FALSE)*1000</f>
        <v>63.202820173857312</v>
      </c>
      <c r="AD26" s="16">
        <f>'FPL County Pop'!AD26*VLOOKUP('FPL Population'!$A26,'FPL Shares'!$A:$D,4,FALSE)*1000</f>
        <v>63.030805592276572</v>
      </c>
      <c r="AE26" s="16">
        <f>'FPL County Pop'!AE26*VLOOKUP('FPL Population'!$A26,'FPL Shares'!$A:$D,4,FALSE)*1000</f>
        <v>62.300124183792015</v>
      </c>
      <c r="AF26" s="16">
        <f>'FPL County Pop'!AF26*VLOOKUP('FPL Population'!$A26,'FPL Shares'!$A:$D,4,FALSE)*1000</f>
        <v>60.851660457477067</v>
      </c>
      <c r="AG26" s="16">
        <f>'FPL County Pop'!AG26*VLOOKUP('FPL Population'!$A26,'FPL Shares'!$A:$D,4,FALSE)*1000</f>
        <v>59.174378079557755</v>
      </c>
      <c r="AH26" s="16">
        <f>'FPL County Pop'!AH26*VLOOKUP('FPL Population'!$A26,'FPL Shares'!$A:$D,4,FALSE)*1000</f>
        <v>58.488643191924055</v>
      </c>
      <c r="AI26" s="16">
        <f>'FPL County Pop'!AI26*VLOOKUP('FPL Population'!$A26,'FPL Shares'!$A:$D,4,FALSE)*1000</f>
        <v>58.240035252173222</v>
      </c>
      <c r="AJ26" s="16">
        <f>'FPL County Pop'!AJ26*VLOOKUP('FPL Population'!$A26,'FPL Shares'!$A:$D,4,FALSE)*1000</f>
        <v>58.206705924768663</v>
      </c>
      <c r="AK26" s="16">
        <f>'FPL County Pop'!AK26*VLOOKUP('FPL Population'!$A26,'FPL Shares'!$A:$D,4,FALSE)*1000</f>
        <v>58.660417417778312</v>
      </c>
      <c r="AL26" s="16">
        <f>'FPL County Pop'!AL26*VLOOKUP('FPL Population'!$A26,'FPL Shares'!$A:$D,4,FALSE)*1000</f>
        <v>59.372831791050757</v>
      </c>
      <c r="AM26" s="16">
        <f>'FPL County Pop'!AM26*VLOOKUP('FPL Population'!$A26,'FPL Shares'!$A:$D,4,FALSE)*1000</f>
        <v>60.080919761246648</v>
      </c>
      <c r="AN26" s="16">
        <f>'FPL County Pop'!AN26*VLOOKUP('FPL Population'!$A26,'FPL Shares'!$A:$D,4,FALSE)*1000</f>
        <v>61.343268036694312</v>
      </c>
      <c r="AO26" s="20">
        <f>'FPL County Pop'!AO26*VLOOKUP('FPL Population'!$A26,'FPL Shares'!$A:$D,4,FALSE)*1000</f>
        <v>61.848015062292191</v>
      </c>
      <c r="AP26" s="16">
        <f>'FPL County Pop'!AP26*VLOOKUP('FPL Population'!$A26,'FPL Shares'!$A:$D,4,FALSE)*1000</f>
        <v>62.694067219484836</v>
      </c>
      <c r="AQ26" s="16">
        <f>'FPL County Pop'!AQ26*VLOOKUP('FPL Population'!$A26,'FPL Shares'!$A:$D,4,FALSE)*1000</f>
        <v>63.566959099467219</v>
      </c>
      <c r="AR26" s="16">
        <f>'FPL County Pop'!AR26*VLOOKUP('FPL Population'!$A26,'FPL Shares'!$A:$D,4,FALSE)*1000</f>
        <v>64.427592837399345</v>
      </c>
      <c r="AS26" s="16">
        <f>'FPL County Pop'!AS26*VLOOKUP('FPL Population'!$A26,'FPL Shares'!$A:$D,4,FALSE)*1000</f>
        <v>65.275567840403795</v>
      </c>
      <c r="AT26" s="16">
        <f>'FPL County Pop'!AT26*VLOOKUP('FPL Population'!$A26,'FPL Shares'!$A:$D,4,FALSE)*1000</f>
        <v>66.053439089852972</v>
      </c>
      <c r="AU26" s="16">
        <f>'FPL County Pop'!AU26*VLOOKUP('FPL Population'!$A26,'FPL Shares'!$A:$D,4,FALSE)*1000</f>
        <v>66.784681328365991</v>
      </c>
      <c r="AV26" s="16">
        <f>'FPL County Pop'!AV26*VLOOKUP('FPL Population'!$A26,'FPL Shares'!$A:$D,4,FALSE)*1000</f>
        <v>67.427312422385143</v>
      </c>
      <c r="AW26" s="16">
        <f>'FPL County Pop'!AW26*VLOOKUP('FPL Population'!$A26,'FPL Shares'!$A:$D,4,FALSE)*1000</f>
        <v>68.004086047350086</v>
      </c>
      <c r="AX26" s="16">
        <f>'FPL County Pop'!AX26*VLOOKUP('FPL Population'!$A26,'FPL Shares'!$A:$D,4,FALSE)*1000</f>
        <v>68.459319793294085</v>
      </c>
      <c r="AY26" s="16">
        <f>'FPL County Pop'!AY26*VLOOKUP('FPL Population'!$A26,'FPL Shares'!$A:$D,4,FALSE)*1000</f>
        <v>68.94491847934944</v>
      </c>
      <c r="AZ26" s="16">
        <f>'FPL County Pop'!AZ26*VLOOKUP('FPL Population'!$A26,'FPL Shares'!$A:$D,4,FALSE)*1000</f>
        <v>69.412730841645654</v>
      </c>
      <c r="BA26" s="16">
        <f>'FPL County Pop'!BA26*VLOOKUP('FPL Population'!$A26,'FPL Shares'!$A:$D,4,FALSE)*1000</f>
        <v>69.877578816648636</v>
      </c>
      <c r="BB26" s="16">
        <f>'FPL County Pop'!BB26*VLOOKUP('FPL Population'!$A26,'FPL Shares'!$A:$D,4,FALSE)*1000</f>
        <v>70.353322917918518</v>
      </c>
      <c r="BC26" s="16">
        <f>'FPL County Pop'!BC26*VLOOKUP('FPL Population'!$A26,'FPL Shares'!$A:$D,4,FALSE)*1000</f>
        <v>70.725233345351114</v>
      </c>
      <c r="BD26" s="16">
        <f>'FPL County Pop'!BD26*VLOOKUP('FPL Population'!$A26,'FPL Shares'!$A:$D,4,FALSE)*1000</f>
        <v>71.13183511597164</v>
      </c>
      <c r="BE26" s="16">
        <f>'FPL County Pop'!BE26*VLOOKUP('FPL Population'!$A26,'FPL Shares'!$A:$D,4,FALSE)*1000</f>
        <v>71.497095701638429</v>
      </c>
      <c r="BF26" s="16">
        <f>'FPL County Pop'!BF26*VLOOKUP('FPL Population'!$A26,'FPL Shares'!$A:$D,4,FALSE)*1000</f>
        <v>71.756439530505148</v>
      </c>
      <c r="BG26" s="16">
        <f>'FPL County Pop'!BG26*VLOOKUP('FPL Population'!$A26,'FPL Shares'!$A:$D,4,FALSE)*1000</f>
        <v>71.87181027921325</v>
      </c>
      <c r="BH26" s="16">
        <f>'FPL County Pop'!BH26*VLOOKUP('FPL Population'!$A26,'FPL Shares'!$A:$D,4,FALSE)*1000</f>
        <v>71.898169290550015</v>
      </c>
      <c r="BI26" s="16">
        <f>'FPL County Pop'!BI26*VLOOKUP('FPL Population'!$A26,'FPL Shares'!$A:$D,4,FALSE)*1000</f>
        <v>71.960341305131593</v>
      </c>
      <c r="BJ26" s="16">
        <f>'FPL County Pop'!BJ26*VLOOKUP('FPL Population'!$A26,'FPL Shares'!$A:$D,4,FALSE)*1000</f>
        <v>71.998397628490167</v>
      </c>
      <c r="BK26" s="16">
        <f>'FPL County Pop'!BK26*VLOOKUP('FPL Population'!$A26,'FPL Shares'!$A:$D,4,FALSE)*1000</f>
        <v>72.040539999198828</v>
      </c>
      <c r="BL26" s="16">
        <f>'FPL County Pop'!BL26*VLOOKUP('FPL Population'!$A26,'FPL Shares'!$A:$D,4,FALSE)*1000</f>
        <v>72.08484557144574</v>
      </c>
      <c r="BM26" s="16">
        <f>'FPL County Pop'!BM26*VLOOKUP('FPL Population'!$A26,'FPL Shares'!$A:$D,4,FALSE)*1000</f>
        <v>72.109441974121694</v>
      </c>
      <c r="BN26" s="16">
        <f>'FPL County Pop'!BN26*VLOOKUP('FPL Population'!$A26,'FPL Shares'!$A:$D,4,FALSE)*1000</f>
        <v>72.12610663782398</v>
      </c>
      <c r="BO26" s="16">
        <f>'FPL County Pop'!BO26*VLOOKUP('FPL Population'!$A26,'FPL Shares'!$A:$D,4,FALSE)*1000</f>
        <v>72.127068060729883</v>
      </c>
      <c r="BP26" s="16">
        <f>'FPL County Pop'!BP26*VLOOKUP('FPL Population'!$A26,'FPL Shares'!$A:$D,4,FALSE)*1000</f>
        <v>72.13291671674078</v>
      </c>
      <c r="BQ26" s="16">
        <f>'FPL County Pop'!BQ26*VLOOKUP('FPL Population'!$A26,'FPL Shares'!$A:$D,4,FALSE)*1000</f>
        <v>72.13588110403397</v>
      </c>
      <c r="BR26" s="16">
        <f>'FPL County Pop'!BR26*VLOOKUP('FPL Population'!$A26,'FPL Shares'!$A:$D,4,FALSE)*1000</f>
        <v>72.074830749509275</v>
      </c>
      <c r="BS26" s="16">
        <f>'FPL County Pop'!BS26*VLOOKUP('FPL Population'!$A26,'FPL Shares'!$A:$D,4,FALSE)*1000</f>
        <v>72.004566758803037</v>
      </c>
    </row>
    <row r="27" spans="1:71" x14ac:dyDescent="0.3">
      <c r="A27" t="s">
        <v>225</v>
      </c>
      <c r="B27" s="16">
        <f>'FPL County Pop'!B27*VLOOKUP('FPL Population'!$A27,'FPL Shares'!$A:$D,4,FALSE)*1000</f>
        <v>13149.714495376524</v>
      </c>
      <c r="C27" s="16">
        <f>'FPL County Pop'!C27*VLOOKUP('FPL Population'!$A27,'FPL Shares'!$A:$D,4,FALSE)*1000</f>
        <v>13929.820736362864</v>
      </c>
      <c r="D27" s="16">
        <f>'FPL County Pop'!D27*VLOOKUP('FPL Population'!$A27,'FPL Shares'!$A:$D,4,FALSE)*1000</f>
        <v>14306.268950598083</v>
      </c>
      <c r="E27" s="16">
        <f>'FPL County Pop'!E27*VLOOKUP('FPL Population'!$A27,'FPL Shares'!$A:$D,4,FALSE)*1000</f>
        <v>14673.647227327998</v>
      </c>
      <c r="F27" s="16">
        <f>'FPL County Pop'!F27*VLOOKUP('FPL Population'!$A27,'FPL Shares'!$A:$D,4,FALSE)*1000</f>
        <v>14995.355162175154</v>
      </c>
      <c r="G27" s="16">
        <f>'FPL County Pop'!G27*VLOOKUP('FPL Population'!$A27,'FPL Shares'!$A:$D,4,FALSE)*1000</f>
        <v>15175.746141447273</v>
      </c>
      <c r="H27" s="16">
        <f>'FPL County Pop'!H27*VLOOKUP('FPL Population'!$A27,'FPL Shares'!$A:$D,4,FALSE)*1000</f>
        <v>15474.046308288323</v>
      </c>
      <c r="I27" s="16">
        <f>'FPL County Pop'!I27*VLOOKUP('FPL Population'!$A27,'FPL Shares'!$A:$D,4,FALSE)*1000</f>
        <v>15968.586941153182</v>
      </c>
      <c r="J27" s="16">
        <f>'FPL County Pop'!J27*VLOOKUP('FPL Population'!$A27,'FPL Shares'!$A:$D,4,FALSE)*1000</f>
        <v>16208.069937505305</v>
      </c>
      <c r="K27" s="16">
        <f>'FPL County Pop'!K27*VLOOKUP('FPL Population'!$A27,'FPL Shares'!$A:$D,4,FALSE)*1000</f>
        <v>16734.446967169075</v>
      </c>
      <c r="L27" s="16">
        <f>'FPL County Pop'!L27*VLOOKUP('FPL Population'!$A27,'FPL Shares'!$A:$D,4,FALSE)*1000</f>
        <v>17340.57531600826</v>
      </c>
      <c r="M27" s="16">
        <f>'FPL County Pop'!M27*VLOOKUP('FPL Population'!$A27,'FPL Shares'!$A:$D,4,FALSE)*1000</f>
        <v>17960.675033226817</v>
      </c>
      <c r="N27" s="16">
        <f>'FPL County Pop'!N27*VLOOKUP('FPL Population'!$A27,'FPL Shares'!$A:$D,4,FALSE)*1000</f>
        <v>18604.136710686311</v>
      </c>
      <c r="O27" s="16">
        <f>'FPL County Pop'!O27*VLOOKUP('FPL Population'!$A27,'FPL Shares'!$A:$D,4,FALSE)*1000</f>
        <v>19016.360789525774</v>
      </c>
      <c r="P27" s="16">
        <f>'FPL County Pop'!P27*VLOOKUP('FPL Population'!$A27,'FPL Shares'!$A:$D,4,FALSE)*1000</f>
        <v>19791.336560812149</v>
      </c>
      <c r="Q27" s="16">
        <f>'FPL County Pop'!Q27*VLOOKUP('FPL Population'!$A27,'FPL Shares'!$A:$D,4,FALSE)*1000</f>
        <v>20327.195797867826</v>
      </c>
      <c r="R27" s="16">
        <f>'FPL County Pop'!R27*VLOOKUP('FPL Population'!$A27,'FPL Shares'!$A:$D,4,FALSE)*1000</f>
        <v>20891.1351949778</v>
      </c>
      <c r="S27" s="16">
        <f>'FPL County Pop'!S27*VLOOKUP('FPL Population'!$A27,'FPL Shares'!$A:$D,4,FALSE)*1000</f>
        <v>21505.600557079433</v>
      </c>
      <c r="T27" s="16">
        <f>'FPL County Pop'!T27*VLOOKUP('FPL Population'!$A27,'FPL Shares'!$A:$D,4,FALSE)*1000</f>
        <v>22190.609877555638</v>
      </c>
      <c r="U27" s="16">
        <f>'FPL County Pop'!U27*VLOOKUP('FPL Population'!$A27,'FPL Shares'!$A:$D,4,FALSE)*1000</f>
        <v>22751.205307807595</v>
      </c>
      <c r="V27" s="16">
        <f>'FPL County Pop'!V27*VLOOKUP('FPL Population'!$A27,'FPL Shares'!$A:$D,4,FALSE)*1000</f>
        <v>23365.120976727088</v>
      </c>
      <c r="W27" s="16">
        <f>'FPL County Pop'!W27*VLOOKUP('FPL Population'!$A27,'FPL Shares'!$A:$D,4,FALSE)*1000</f>
        <v>24018.248092639198</v>
      </c>
      <c r="X27" s="16">
        <f>'FPL County Pop'!X27*VLOOKUP('FPL Population'!$A27,'FPL Shares'!$A:$D,4,FALSE)*1000</f>
        <v>24834.450852586036</v>
      </c>
      <c r="Y27" s="16">
        <f>'FPL County Pop'!Y27*VLOOKUP('FPL Population'!$A27,'FPL Shares'!$A:$D,4,FALSE)*1000</f>
        <v>25502.282261120381</v>
      </c>
      <c r="Z27" s="16">
        <f>'FPL County Pop'!Z27*VLOOKUP('FPL Population'!$A27,'FPL Shares'!$A:$D,4,FALSE)*1000</f>
        <v>26106.8531459435</v>
      </c>
      <c r="AA27" s="16">
        <f>'FPL County Pop'!AA27*VLOOKUP('FPL Population'!$A27,'FPL Shares'!$A:$D,4,FALSE)*1000</f>
        <v>26624.251853632326</v>
      </c>
      <c r="AB27" s="16">
        <f>'FPL County Pop'!AB27*VLOOKUP('FPL Population'!$A27,'FPL Shares'!$A:$D,4,FALSE)*1000</f>
        <v>27234.13643921613</v>
      </c>
      <c r="AC27" s="16">
        <f>'FPL County Pop'!AC27*VLOOKUP('FPL Population'!$A27,'FPL Shares'!$A:$D,4,FALSE)*1000</f>
        <v>27919.741260639654</v>
      </c>
      <c r="AD27" s="16">
        <f>'FPL County Pop'!AD27*VLOOKUP('FPL Population'!$A27,'FPL Shares'!$A:$D,4,FALSE)*1000</f>
        <v>28532.282696603794</v>
      </c>
      <c r="AE27" s="16">
        <f>'FPL County Pop'!AE27*VLOOKUP('FPL Population'!$A27,'FPL Shares'!$A:$D,4,FALSE)*1000</f>
        <v>29250.502646834262</v>
      </c>
      <c r="AF27" s="16">
        <f>'FPL County Pop'!AF27*VLOOKUP('FPL Population'!$A27,'FPL Shares'!$A:$D,4,FALSE)*1000</f>
        <v>30144.761838644914</v>
      </c>
      <c r="AG27" s="16">
        <f>'FPL County Pop'!AG27*VLOOKUP('FPL Population'!$A27,'FPL Shares'!$A:$D,4,FALSE)*1000</f>
        <v>31128.621019144302</v>
      </c>
      <c r="AH27" s="16">
        <f>'FPL County Pop'!AH27*VLOOKUP('FPL Population'!$A27,'FPL Shares'!$A:$D,4,FALSE)*1000</f>
        <v>32086.782043378669</v>
      </c>
      <c r="AI27" s="16">
        <f>'FPL County Pop'!AI27*VLOOKUP('FPL Population'!$A27,'FPL Shares'!$A:$D,4,FALSE)*1000</f>
        <v>32810.727964256424</v>
      </c>
      <c r="AJ27" s="16">
        <f>'FPL County Pop'!AJ27*VLOOKUP('FPL Population'!$A27,'FPL Shares'!$A:$D,4,FALSE)*1000</f>
        <v>33337.563071571982</v>
      </c>
      <c r="AK27" s="16">
        <f>'FPL County Pop'!AK27*VLOOKUP('FPL Population'!$A27,'FPL Shares'!$A:$D,4,FALSE)*1000</f>
        <v>33732.517622939231</v>
      </c>
      <c r="AL27" s="16">
        <f>'FPL County Pop'!AL27*VLOOKUP('FPL Population'!$A27,'FPL Shares'!$A:$D,4,FALSE)*1000</f>
        <v>34030.634558719561</v>
      </c>
      <c r="AM27" s="16">
        <f>'FPL County Pop'!AM27*VLOOKUP('FPL Population'!$A27,'FPL Shares'!$A:$D,4,FALSE)*1000</f>
        <v>34244.144552215592</v>
      </c>
      <c r="AN27" s="16">
        <f>'FPL County Pop'!AN27*VLOOKUP('FPL Population'!$A27,'FPL Shares'!$A:$D,4,FALSE)*1000</f>
        <v>34723.660238101969</v>
      </c>
      <c r="AO27" s="20">
        <f>'FPL County Pop'!AO27*VLOOKUP('FPL Population'!$A27,'FPL Shares'!$A:$D,4,FALSE)*1000</f>
        <v>35164.972247829653</v>
      </c>
      <c r="AP27" s="16">
        <f>'FPL County Pop'!AP27*VLOOKUP('FPL Population'!$A27,'FPL Shares'!$A:$D,4,FALSE)*1000</f>
        <v>35722.452750049495</v>
      </c>
      <c r="AQ27" s="16">
        <f>'FPL County Pop'!AQ27*VLOOKUP('FPL Population'!$A27,'FPL Shares'!$A:$D,4,FALSE)*1000</f>
        <v>36262.617917031923</v>
      </c>
      <c r="AR27" s="16">
        <f>'FPL County Pop'!AR27*VLOOKUP('FPL Population'!$A27,'FPL Shares'!$A:$D,4,FALSE)*1000</f>
        <v>36819.273879478555</v>
      </c>
      <c r="AS27" s="16">
        <f>'FPL County Pop'!AS27*VLOOKUP('FPL Population'!$A27,'FPL Shares'!$A:$D,4,FALSE)*1000</f>
        <v>37394.481986822386</v>
      </c>
      <c r="AT27" s="16">
        <f>'FPL County Pop'!AT27*VLOOKUP('FPL Population'!$A27,'FPL Shares'!$A:$D,4,FALSE)*1000</f>
        <v>37991.173936034837</v>
      </c>
      <c r="AU27" s="16">
        <f>'FPL County Pop'!AU27*VLOOKUP('FPL Population'!$A27,'FPL Shares'!$A:$D,4,FALSE)*1000</f>
        <v>38607.883878630208</v>
      </c>
      <c r="AV27" s="16">
        <f>'FPL County Pop'!AV27*VLOOKUP('FPL Population'!$A27,'FPL Shares'!$A:$D,4,FALSE)*1000</f>
        <v>39246.810587337044</v>
      </c>
      <c r="AW27" s="16">
        <f>'FPL County Pop'!AW27*VLOOKUP('FPL Population'!$A27,'FPL Shares'!$A:$D,4,FALSE)*1000</f>
        <v>39907.175330147322</v>
      </c>
      <c r="AX27" s="16">
        <f>'FPL County Pop'!AX27*VLOOKUP('FPL Population'!$A27,'FPL Shares'!$A:$D,4,FALSE)*1000</f>
        <v>40588.107759522667</v>
      </c>
      <c r="AY27" s="16">
        <f>'FPL County Pop'!AY27*VLOOKUP('FPL Population'!$A27,'FPL Shares'!$A:$D,4,FALSE)*1000</f>
        <v>41271.193153861379</v>
      </c>
      <c r="AZ27" s="16">
        <f>'FPL County Pop'!AZ27*VLOOKUP('FPL Population'!$A27,'FPL Shares'!$A:$D,4,FALSE)*1000</f>
        <v>41956.248282102766</v>
      </c>
      <c r="BA27" s="16">
        <f>'FPL County Pop'!BA27*VLOOKUP('FPL Population'!$A27,'FPL Shares'!$A:$D,4,FALSE)*1000</f>
        <v>42644.922223793234</v>
      </c>
      <c r="BB27" s="16">
        <f>'FPL County Pop'!BB27*VLOOKUP('FPL Population'!$A27,'FPL Shares'!$A:$D,4,FALSE)*1000</f>
        <v>43325.304959986424</v>
      </c>
      <c r="BC27" s="16">
        <f>'FPL County Pop'!BC27*VLOOKUP('FPL Population'!$A27,'FPL Shares'!$A:$D,4,FALSE)*1000</f>
        <v>44015.857020049203</v>
      </c>
      <c r="BD27" s="16">
        <f>'FPL County Pop'!BD27*VLOOKUP('FPL Population'!$A27,'FPL Shares'!$A:$D,4,FALSE)*1000</f>
        <v>44715.799671973538</v>
      </c>
      <c r="BE27" s="16">
        <f>'FPL County Pop'!BE27*VLOOKUP('FPL Population'!$A27,'FPL Shares'!$A:$D,4,FALSE)*1000</f>
        <v>45408.092427113086</v>
      </c>
      <c r="BF27" s="16">
        <f>'FPL County Pop'!BF27*VLOOKUP('FPL Population'!$A27,'FPL Shares'!$A:$D,4,FALSE)*1000</f>
        <v>46054.943879195765</v>
      </c>
      <c r="BG27" s="16">
        <f>'FPL County Pop'!BG27*VLOOKUP('FPL Population'!$A27,'FPL Shares'!$A:$D,4,FALSE)*1000</f>
        <v>46688.282040550861</v>
      </c>
      <c r="BH27" s="16">
        <f>'FPL County Pop'!BH27*VLOOKUP('FPL Population'!$A27,'FPL Shares'!$A:$D,4,FALSE)*1000</f>
        <v>47304.488097729263</v>
      </c>
      <c r="BI27" s="16">
        <f>'FPL County Pop'!BI27*VLOOKUP('FPL Population'!$A27,'FPL Shares'!$A:$D,4,FALSE)*1000</f>
        <v>47916.479840511267</v>
      </c>
      <c r="BJ27" s="16">
        <f>'FPL County Pop'!BJ27*VLOOKUP('FPL Population'!$A27,'FPL Shares'!$A:$D,4,FALSE)*1000</f>
        <v>48526.914119277215</v>
      </c>
      <c r="BK27" s="16">
        <f>'FPL County Pop'!BK27*VLOOKUP('FPL Population'!$A27,'FPL Shares'!$A:$D,4,FALSE)*1000</f>
        <v>49137.073551452086</v>
      </c>
      <c r="BL27" s="16">
        <f>'FPL County Pop'!BL27*VLOOKUP('FPL Population'!$A27,'FPL Shares'!$A:$D,4,FALSE)*1000</f>
        <v>49747.370406922491</v>
      </c>
      <c r="BM27" s="16">
        <f>'FPL County Pop'!BM27*VLOOKUP('FPL Population'!$A27,'FPL Shares'!$A:$D,4,FALSE)*1000</f>
        <v>50357.529839097362</v>
      </c>
      <c r="BN27" s="16">
        <f>'FPL County Pop'!BN27*VLOOKUP('FPL Population'!$A27,'FPL Shares'!$A:$D,4,FALSE)*1000</f>
        <v>50965.398883013317</v>
      </c>
      <c r="BO27" s="16">
        <f>'FPL County Pop'!BO27*VLOOKUP('FPL Population'!$A27,'FPL Shares'!$A:$D,4,FALSE)*1000</f>
        <v>51582.108825608688</v>
      </c>
      <c r="BP27" s="16">
        <f>'FPL County Pop'!BP27*VLOOKUP('FPL Population'!$A27,'FPL Shares'!$A:$D,4,FALSE)*1000</f>
        <v>52200.834309871898</v>
      </c>
      <c r="BQ27" s="16">
        <f>'FPL County Pop'!BQ27*VLOOKUP('FPL Population'!$A27,'FPL Shares'!$A:$D,4,FALSE)*1000</f>
        <v>52821.117258151178</v>
      </c>
      <c r="BR27" s="16">
        <f>'FPL County Pop'!BR27*VLOOKUP('FPL Population'!$A27,'FPL Shares'!$A:$D,4,FALSE)*1000</f>
        <v>53447.034561547385</v>
      </c>
      <c r="BS27" s="16">
        <f>'FPL County Pop'!BS27*VLOOKUP('FPL Population'!$A27,'FPL Shares'!$A:$D,4,FALSE)*1000</f>
        <v>54074.738367785532</v>
      </c>
    </row>
    <row r="28" spans="1:71" x14ac:dyDescent="0.3">
      <c r="A28" t="s">
        <v>226</v>
      </c>
      <c r="B28" s="16">
        <f>'FPL County Pop'!B28*VLOOKUP('FPL Population'!$A28,'FPL Shares'!$A:$D,4,FALSE)*1000</f>
        <v>15626.406945681209</v>
      </c>
      <c r="C28" s="16">
        <f>'FPL County Pop'!C28*VLOOKUP('FPL Population'!$A28,'FPL Shares'!$A:$D,4,FALSE)*1000</f>
        <v>16253.272206144256</v>
      </c>
      <c r="D28" s="16">
        <f>'FPL County Pop'!D28*VLOOKUP('FPL Population'!$A28,'FPL Shares'!$A:$D,4,FALSE)*1000</f>
        <v>16673.94256455922</v>
      </c>
      <c r="E28" s="16">
        <f>'FPL County Pop'!E28*VLOOKUP('FPL Population'!$A28,'FPL Shares'!$A:$D,4,FALSE)*1000</f>
        <v>17286.248608637579</v>
      </c>
      <c r="F28" s="16">
        <f>'FPL County Pop'!F28*VLOOKUP('FPL Population'!$A28,'FPL Shares'!$A:$D,4,FALSE)*1000</f>
        <v>18173.450857079253</v>
      </c>
      <c r="G28" s="16">
        <f>'FPL County Pop'!G28*VLOOKUP('FPL Population'!$A28,'FPL Shares'!$A:$D,4,FALSE)*1000</f>
        <v>18799.406166518256</v>
      </c>
      <c r="H28" s="16">
        <f>'FPL County Pop'!H28*VLOOKUP('FPL Population'!$A28,'FPL Shares'!$A:$D,4,FALSE)*1000</f>
        <v>19966.873330365092</v>
      </c>
      <c r="I28" s="16">
        <f>'FPL County Pop'!I28*VLOOKUP('FPL Population'!$A28,'FPL Shares'!$A:$D,4,FALSE)*1000</f>
        <v>20983.470614425645</v>
      </c>
      <c r="J28" s="16">
        <f>'FPL County Pop'!J28*VLOOKUP('FPL Population'!$A28,'FPL Shares'!$A:$D,4,FALSE)*1000</f>
        <v>21347.633014247553</v>
      </c>
      <c r="K28" s="16">
        <f>'FPL County Pop'!K28*VLOOKUP('FPL Population'!$A28,'FPL Shares'!$A:$D,4,FALSE)*1000</f>
        <v>22067.13128895815</v>
      </c>
      <c r="L28" s="16">
        <f>'FPL County Pop'!L28*VLOOKUP('FPL Population'!$A28,'FPL Shares'!$A:$D,4,FALSE)*1000</f>
        <v>22878.716607301871</v>
      </c>
      <c r="M28" s="16">
        <f>'FPL County Pop'!M28*VLOOKUP('FPL Population'!$A28,'FPL Shares'!$A:$D,4,FALSE)*1000</f>
        <v>24199.419523597506</v>
      </c>
      <c r="N28" s="16">
        <f>'FPL County Pop'!N28*VLOOKUP('FPL Population'!$A28,'FPL Shares'!$A:$D,4,FALSE)*1000</f>
        <v>24935.29691674087</v>
      </c>
      <c r="O28" s="16">
        <f>'FPL County Pop'!O28*VLOOKUP('FPL Population'!$A28,'FPL Shares'!$A:$D,4,FALSE)*1000</f>
        <v>25732.596004007126</v>
      </c>
      <c r="P28" s="16">
        <f>'FPL County Pop'!P28*VLOOKUP('FPL Population'!$A28,'FPL Shares'!$A:$D,4,FALSE)*1000</f>
        <v>26659.472117097059</v>
      </c>
      <c r="Q28" s="16">
        <f>'FPL County Pop'!Q28*VLOOKUP('FPL Population'!$A28,'FPL Shares'!$A:$D,4,FALSE)*1000</f>
        <v>27247.391473731077</v>
      </c>
      <c r="R28" s="16">
        <f>'FPL County Pop'!R28*VLOOKUP('FPL Population'!$A28,'FPL Shares'!$A:$D,4,FALSE)*1000</f>
        <v>28064.163512911844</v>
      </c>
      <c r="S28" s="16">
        <f>'FPL County Pop'!S28*VLOOKUP('FPL Population'!$A28,'FPL Shares'!$A:$D,4,FALSE)*1000</f>
        <v>28455.169467943007</v>
      </c>
      <c r="T28" s="16">
        <f>'FPL County Pop'!T28*VLOOKUP('FPL Population'!$A28,'FPL Shares'!$A:$D,4,FALSE)*1000</f>
        <v>29029.621549421194</v>
      </c>
      <c r="U28" s="16">
        <f>'FPL County Pop'!U28*VLOOKUP('FPL Population'!$A28,'FPL Shares'!$A:$D,4,FALSE)*1000</f>
        <v>29090.588268032057</v>
      </c>
      <c r="V28" s="16">
        <f>'FPL County Pop'!V28*VLOOKUP('FPL Population'!$A28,'FPL Shares'!$A:$D,4,FALSE)*1000</f>
        <v>29105.238479519143</v>
      </c>
      <c r="W28" s="16">
        <f>'FPL County Pop'!W28*VLOOKUP('FPL Population'!$A28,'FPL Shares'!$A:$D,4,FALSE)*1000</f>
        <v>29843.845725734634</v>
      </c>
      <c r="X28" s="16">
        <f>'FPL County Pop'!X28*VLOOKUP('FPL Population'!$A28,'FPL Shares'!$A:$D,4,FALSE)*1000</f>
        <v>31013.678762243988</v>
      </c>
      <c r="Y28" s="16">
        <f>'FPL County Pop'!Y28*VLOOKUP('FPL Population'!$A28,'FPL Shares'!$A:$D,4,FALSE)*1000</f>
        <v>31753.377949688333</v>
      </c>
      <c r="Z28" s="16">
        <f>'FPL County Pop'!Z28*VLOOKUP('FPL Population'!$A28,'FPL Shares'!$A:$D,4,FALSE)*1000</f>
        <v>32387.886798753341</v>
      </c>
      <c r="AA28" s="16">
        <f>'FPL County Pop'!AA28*VLOOKUP('FPL Population'!$A28,'FPL Shares'!$A:$D,4,FALSE)*1000</f>
        <v>32703.093833481744</v>
      </c>
      <c r="AB28" s="16">
        <f>'FPL County Pop'!AB28*VLOOKUP('FPL Population'!$A28,'FPL Shares'!$A:$D,4,FALSE)*1000</f>
        <v>33066.983247996439</v>
      </c>
      <c r="AC28" s="16">
        <f>'FPL County Pop'!AC28*VLOOKUP('FPL Population'!$A28,'FPL Shares'!$A:$D,4,FALSE)*1000</f>
        <v>33520.320848174531</v>
      </c>
      <c r="AD28" s="16">
        <f>'FPL County Pop'!AD28*VLOOKUP('FPL Population'!$A28,'FPL Shares'!$A:$D,4,FALSE)*1000</f>
        <v>33947.451858860193</v>
      </c>
      <c r="AE28" s="16">
        <f>'FPL County Pop'!AE28*VLOOKUP('FPL Population'!$A28,'FPL Shares'!$A:$D,4,FALSE)*1000</f>
        <v>35149.133181211044</v>
      </c>
      <c r="AF28" s="16">
        <f>'FPL County Pop'!AF28*VLOOKUP('FPL Population'!$A28,'FPL Shares'!$A:$D,4,FALSE)*1000</f>
        <v>35775.54346616206</v>
      </c>
      <c r="AG28" s="16">
        <f>'FPL County Pop'!AG28*VLOOKUP('FPL Population'!$A28,'FPL Shares'!$A:$D,4,FALSE)*1000</f>
        <v>36127.967497773825</v>
      </c>
      <c r="AH28" s="16">
        <f>'FPL County Pop'!AH28*VLOOKUP('FPL Population'!$A28,'FPL Shares'!$A:$D,4,FALSE)*1000</f>
        <v>36300.494211932324</v>
      </c>
      <c r="AI28" s="16">
        <f>'FPL County Pop'!AI28*VLOOKUP('FPL Population'!$A28,'FPL Shares'!$A:$D,4,FALSE)*1000</f>
        <v>36350.086542742654</v>
      </c>
      <c r="AJ28" s="16">
        <f>'FPL County Pop'!AJ28*VLOOKUP('FPL Population'!$A28,'FPL Shares'!$A:$D,4,FALSE)*1000</f>
        <v>36317.965271593945</v>
      </c>
      <c r="AK28" s="16">
        <f>'FPL County Pop'!AK28*VLOOKUP('FPL Population'!$A28,'FPL Shares'!$A:$D,4,FALSE)*1000</f>
        <v>36437.532836153157</v>
      </c>
      <c r="AL28" s="16">
        <f>'FPL County Pop'!AL28*VLOOKUP('FPL Population'!$A28,'FPL Shares'!$A:$D,4,FALSE)*1000</f>
        <v>35867.721504897592</v>
      </c>
      <c r="AM28" s="16">
        <f>'FPL County Pop'!AM28*VLOOKUP('FPL Population'!$A28,'FPL Shares'!$A:$D,4,FALSE)*1000</f>
        <v>35746.971004007122</v>
      </c>
      <c r="AN28" s="16">
        <f>'FPL County Pop'!AN28*VLOOKUP('FPL Population'!$A28,'FPL Shares'!$A:$D,4,FALSE)*1000</f>
        <v>35570.986475957252</v>
      </c>
      <c r="AO28" s="20">
        <f>'FPL County Pop'!AO28*VLOOKUP('FPL Population'!$A28,'FPL Shares'!$A:$D,4,FALSE)*1000</f>
        <v>35651.153161175425</v>
      </c>
      <c r="AP28" s="16">
        <f>'FPL County Pop'!AP28*VLOOKUP('FPL Population'!$A28,'FPL Shares'!$A:$D,4,FALSE)*1000</f>
        <v>35877.366985752444</v>
      </c>
      <c r="AQ28" s="16">
        <f>'FPL County Pop'!AQ28*VLOOKUP('FPL Population'!$A28,'FPL Shares'!$A:$D,4,FALSE)*1000</f>
        <v>36279.474343276939</v>
      </c>
      <c r="AR28" s="16">
        <f>'FPL County Pop'!AR28*VLOOKUP('FPL Population'!$A28,'FPL Shares'!$A:$D,4,FALSE)*1000</f>
        <v>36731.356021816566</v>
      </c>
      <c r="AS28" s="16">
        <f>'FPL County Pop'!AS28*VLOOKUP('FPL Population'!$A28,'FPL Shares'!$A:$D,4,FALSE)*1000</f>
        <v>37171.226346838819</v>
      </c>
      <c r="AT28" s="16">
        <f>'FPL County Pop'!AT28*VLOOKUP('FPL Population'!$A28,'FPL Shares'!$A:$D,4,FALSE)*1000</f>
        <v>37598.994323241321</v>
      </c>
      <c r="AU28" s="16">
        <f>'FPL County Pop'!AU28*VLOOKUP('FPL Population'!$A28,'FPL Shares'!$A:$D,4,FALSE)*1000</f>
        <v>38062.614369991097</v>
      </c>
      <c r="AV28" s="16">
        <f>'FPL County Pop'!AV28*VLOOKUP('FPL Population'!$A28,'FPL Shares'!$A:$D,4,FALSE)*1000</f>
        <v>38575.280776936772</v>
      </c>
      <c r="AW28" s="16">
        <f>'FPL County Pop'!AW28*VLOOKUP('FPL Population'!$A28,'FPL Shares'!$A:$D,4,FALSE)*1000</f>
        <v>39091.223007569009</v>
      </c>
      <c r="AX28" s="16">
        <f>'FPL County Pop'!AX28*VLOOKUP('FPL Population'!$A28,'FPL Shares'!$A:$D,4,FALSE)*1000</f>
        <v>39616.446738646489</v>
      </c>
      <c r="AY28" s="16">
        <f>'FPL County Pop'!AY28*VLOOKUP('FPL Population'!$A28,'FPL Shares'!$A:$D,4,FALSE)*1000</f>
        <v>40140.578528495105</v>
      </c>
      <c r="AZ28" s="16">
        <f>'FPL County Pop'!AZ28*VLOOKUP('FPL Population'!$A28,'FPL Shares'!$A:$D,4,FALSE)*1000</f>
        <v>40648.422195013351</v>
      </c>
      <c r="BA28" s="16">
        <f>'FPL County Pop'!BA28*VLOOKUP('FPL Population'!$A28,'FPL Shares'!$A:$D,4,FALSE)*1000</f>
        <v>41144.436498219053</v>
      </c>
      <c r="BB28" s="16">
        <f>'FPL County Pop'!BB28*VLOOKUP('FPL Population'!$A28,'FPL Shares'!$A:$D,4,FALSE)*1000</f>
        <v>41575.389303205702</v>
      </c>
      <c r="BC28" s="16">
        <f>'FPL County Pop'!BC28*VLOOKUP('FPL Population'!$A28,'FPL Shares'!$A:$D,4,FALSE)*1000</f>
        <v>42017.079530276053</v>
      </c>
      <c r="BD28" s="16">
        <f>'FPL County Pop'!BD28*VLOOKUP('FPL Population'!$A28,'FPL Shares'!$A:$D,4,FALSE)*1000</f>
        <v>42437.749888691003</v>
      </c>
      <c r="BE28" s="16">
        <f>'FPL County Pop'!BE28*VLOOKUP('FPL Population'!$A28,'FPL Shares'!$A:$D,4,FALSE)*1000</f>
        <v>42844.407001335705</v>
      </c>
      <c r="BF28" s="16">
        <f>'FPL County Pop'!BF28*VLOOKUP('FPL Population'!$A28,'FPL Shares'!$A:$D,4,FALSE)*1000</f>
        <v>43245.604407836152</v>
      </c>
      <c r="BG28" s="16">
        <f>'FPL County Pop'!BG28*VLOOKUP('FPL Population'!$A28,'FPL Shares'!$A:$D,4,FALSE)*1000</f>
        <v>43644.162956366876</v>
      </c>
      <c r="BH28" s="16">
        <f>'FPL County Pop'!BH28*VLOOKUP('FPL Population'!$A28,'FPL Shares'!$A:$D,4,FALSE)*1000</f>
        <v>44040.082646927869</v>
      </c>
      <c r="BI28" s="16">
        <f>'FPL County Pop'!BI28*VLOOKUP('FPL Population'!$A28,'FPL Shares'!$A:$D,4,FALSE)*1000</f>
        <v>44428.449743989309</v>
      </c>
      <c r="BJ28" s="16">
        <f>'FPL County Pop'!BJ28*VLOOKUP('FPL Population'!$A28,'FPL Shares'!$A:$D,4,FALSE)*1000</f>
        <v>44798.708815672304</v>
      </c>
      <c r="BK28" s="16">
        <f>'FPL County Pop'!BK28*VLOOKUP('FPL Population'!$A28,'FPL Shares'!$A:$D,4,FALSE)*1000</f>
        <v>45172.880676758679</v>
      </c>
      <c r="BL28" s="16">
        <f>'FPL County Pop'!BL28*VLOOKUP('FPL Population'!$A28,'FPL Shares'!$A:$D,4,FALSE)*1000</f>
        <v>45549.14542520036</v>
      </c>
      <c r="BM28" s="16">
        <f>'FPL County Pop'!BM28*VLOOKUP('FPL Population'!$A28,'FPL Shares'!$A:$D,4,FALSE)*1000</f>
        <v>45909.031055209256</v>
      </c>
      <c r="BN28" s="16">
        <f>'FPL County Pop'!BN28*VLOOKUP('FPL Population'!$A28,'FPL Shares'!$A:$D,4,FALSE)*1000</f>
        <v>46261.728072128222</v>
      </c>
      <c r="BO28" s="16">
        <f>'FPL County Pop'!BO28*VLOOKUP('FPL Population'!$A28,'FPL Shares'!$A:$D,4,FALSE)*1000</f>
        <v>46600.229853072124</v>
      </c>
      <c r="BP28" s="16">
        <f>'FPL County Pop'!BP28*VLOOKUP('FPL Population'!$A28,'FPL Shares'!$A:$D,4,FALSE)*1000</f>
        <v>46942.189447907389</v>
      </c>
      <c r="BQ28" s="16">
        <f>'FPL County Pop'!BQ28*VLOOKUP('FPL Population'!$A28,'FPL Shares'!$A:$D,4,FALSE)*1000</f>
        <v>47283.330086821014</v>
      </c>
      <c r="BR28" s="16">
        <f>'FPL County Pop'!BR28*VLOOKUP('FPL Population'!$A28,'FPL Shares'!$A:$D,4,FALSE)*1000</f>
        <v>47576.880287177206</v>
      </c>
      <c r="BS28" s="16">
        <f>'FPL County Pop'!BS28*VLOOKUP('FPL Population'!$A28,'FPL Shares'!$A:$D,4,FALSE)*1000</f>
        <v>47863.423864648263</v>
      </c>
    </row>
    <row r="29" spans="1:71" x14ac:dyDescent="0.3">
      <c r="A29" t="s">
        <v>227</v>
      </c>
      <c r="B29" s="16">
        <f>'FPL County Pop'!B29*VLOOKUP('FPL Population'!$A29,'FPL Shares'!$A:$D,4,FALSE)*1000</f>
        <v>1.8423485826843551</v>
      </c>
      <c r="C29" s="16">
        <f>'FPL County Pop'!C29*VLOOKUP('FPL Population'!$A29,'FPL Shares'!$A:$D,4,FALSE)*1000</f>
        <v>1.8742243789596351</v>
      </c>
      <c r="D29" s="16">
        <f>'FPL County Pop'!D29*VLOOKUP('FPL Population'!$A29,'FPL Shares'!$A:$D,4,FALSE)*1000</f>
        <v>1.9048017845262788</v>
      </c>
      <c r="E29" s="16">
        <f>'FPL County Pop'!E29*VLOOKUP('FPL Population'!$A29,'FPL Shares'!$A:$D,4,FALSE)*1000</f>
        <v>1.9585597690203802</v>
      </c>
      <c r="F29" s="16">
        <f>'FPL County Pop'!F29*VLOOKUP('FPL Population'!$A29,'FPL Shares'!$A:$D,4,FALSE)*1000</f>
        <v>2.0202985515942902</v>
      </c>
      <c r="G29" s="16">
        <f>'FPL County Pop'!G29*VLOOKUP('FPL Population'!$A29,'FPL Shares'!$A:$D,4,FALSE)*1000</f>
        <v>2.0743230844823612</v>
      </c>
      <c r="H29" s="16">
        <f>'FPL County Pop'!H29*VLOOKUP('FPL Population'!$A29,'FPL Shares'!$A:$D,4,FALSE)*1000</f>
        <v>2.1376141962022288</v>
      </c>
      <c r="I29" s="16">
        <f>'FPL County Pop'!I29*VLOOKUP('FPL Population'!$A29,'FPL Shares'!$A:$D,4,FALSE)*1000</f>
        <v>2.2093152793540223</v>
      </c>
      <c r="J29" s="16">
        <f>'FPL County Pop'!J29*VLOOKUP('FPL Population'!$A29,'FPL Shares'!$A:$D,4,FALSE)*1000</f>
        <v>2.2925109902294576</v>
      </c>
      <c r="K29" s="16">
        <f>'FPL County Pop'!K29*VLOOKUP('FPL Population'!$A29,'FPL Shares'!$A:$D,4,FALSE)*1000</f>
        <v>2.3736769329106826</v>
      </c>
      <c r="L29" s="16">
        <f>'FPL County Pop'!L29*VLOOKUP('FPL Population'!$A29,'FPL Shares'!$A:$D,4,FALSE)*1000</f>
        <v>2.4550315901155337</v>
      </c>
      <c r="M29" s="16">
        <f>'FPL County Pop'!M29*VLOOKUP('FPL Population'!$A29,'FPL Shares'!$A:$D,4,FALSE)*1000</f>
        <v>2.5488722785322011</v>
      </c>
      <c r="N29" s="16">
        <f>'FPL County Pop'!N29*VLOOKUP('FPL Population'!$A29,'FPL Shares'!$A:$D,4,FALSE)*1000</f>
        <v>2.6387434395613472</v>
      </c>
      <c r="O29" s="16">
        <f>'FPL County Pop'!O29*VLOOKUP('FPL Population'!$A29,'FPL Shares'!$A:$D,4,FALSE)*1000</f>
        <v>2.7213143053435775</v>
      </c>
      <c r="P29" s="16">
        <f>'FPL County Pop'!P29*VLOOKUP('FPL Population'!$A29,'FPL Shares'!$A:$D,4,FALSE)*1000</f>
        <v>2.8519691099544735</v>
      </c>
      <c r="Q29" s="16">
        <f>'FPL County Pop'!Q29*VLOOKUP('FPL Population'!$A29,'FPL Shares'!$A:$D,4,FALSE)*1000</f>
        <v>2.9905007892093556</v>
      </c>
      <c r="R29" s="16">
        <f>'FPL County Pop'!R29*VLOOKUP('FPL Population'!$A29,'FPL Shares'!$A:$D,4,FALSE)*1000</f>
        <v>3.0813355248568337</v>
      </c>
      <c r="S29" s="16">
        <f>'FPL County Pop'!S29*VLOOKUP('FPL Population'!$A29,'FPL Shares'!$A:$D,4,FALSE)*1000</f>
        <v>3.1657030920483353</v>
      </c>
      <c r="T29" s="16">
        <f>'FPL County Pop'!T29*VLOOKUP('FPL Population'!$A29,'FPL Shares'!$A:$D,4,FALSE)*1000</f>
        <v>3.2528931153984959</v>
      </c>
      <c r="U29" s="16">
        <f>'FPL County Pop'!U29*VLOOKUP('FPL Population'!$A29,'FPL Shares'!$A:$D,4,FALSE)*1000</f>
        <v>3.3342325536901511</v>
      </c>
      <c r="V29" s="16">
        <f>'FPL County Pop'!V29*VLOOKUP('FPL Population'!$A29,'FPL Shares'!$A:$D,4,FALSE)*1000</f>
        <v>3.4049417985276786</v>
      </c>
      <c r="W29" s="16">
        <f>'FPL County Pop'!W29*VLOOKUP('FPL Population'!$A29,'FPL Shares'!$A:$D,4,FALSE)*1000</f>
        <v>3.4997721511281563</v>
      </c>
      <c r="X29" s="16">
        <f>'FPL County Pop'!X29*VLOOKUP('FPL Population'!$A29,'FPL Shares'!$A:$D,4,FALSE)*1000</f>
        <v>3.6186540393169748</v>
      </c>
      <c r="Y29" s="16">
        <f>'FPL County Pop'!Y29*VLOOKUP('FPL Population'!$A29,'FPL Shares'!$A:$D,4,FALSE)*1000</f>
        <v>3.7314835831409225</v>
      </c>
      <c r="Z29" s="16">
        <f>'FPL County Pop'!Z29*VLOOKUP('FPL Population'!$A29,'FPL Shares'!$A:$D,4,FALSE)*1000</f>
        <v>3.8233475521465188</v>
      </c>
      <c r="AA29" s="16">
        <f>'FPL County Pop'!AA29*VLOOKUP('FPL Population'!$A29,'FPL Shares'!$A:$D,4,FALSE)*1000</f>
        <v>3.942906029733408</v>
      </c>
      <c r="AB29" s="16">
        <f>'FPL County Pop'!AB29*VLOOKUP('FPL Population'!$A29,'FPL Shares'!$A:$D,4,FALSE)*1000</f>
        <v>4.0657613587445702</v>
      </c>
      <c r="AC29" s="16">
        <f>'FPL County Pop'!AC29*VLOOKUP('FPL Population'!$A29,'FPL Shares'!$A:$D,4,FALSE)*1000</f>
        <v>4.1683394426399163</v>
      </c>
      <c r="AD29" s="16">
        <f>'FPL County Pop'!AD29*VLOOKUP('FPL Population'!$A29,'FPL Shares'!$A:$D,4,FALSE)*1000</f>
        <v>4.2795653478391316</v>
      </c>
      <c r="AE29" s="16">
        <f>'FPL County Pop'!AE29*VLOOKUP('FPL Population'!$A29,'FPL Shares'!$A:$D,4,FALSE)*1000</f>
        <v>4.4232431938846055</v>
      </c>
      <c r="AF29" s="16">
        <f>'FPL County Pop'!AF29*VLOOKUP('FPL Population'!$A29,'FPL Shares'!$A:$D,4,FALSE)*1000</f>
        <v>4.5968992551429055</v>
      </c>
      <c r="AG29" s="16">
        <f>'FPL County Pop'!AG29*VLOOKUP('FPL Population'!$A29,'FPL Shares'!$A:$D,4,FALSE)*1000</f>
        <v>4.7181305087030445</v>
      </c>
      <c r="AH29" s="16">
        <f>'FPL County Pop'!AH29*VLOOKUP('FPL Population'!$A29,'FPL Shares'!$A:$D,4,FALSE)*1000</f>
        <v>4.7933593359335926</v>
      </c>
      <c r="AI29" s="16">
        <f>'FPL County Pop'!AI29*VLOOKUP('FPL Population'!$A29,'FPL Shares'!$A:$D,4,FALSE)*1000</f>
        <v>4.8569139522647911</v>
      </c>
      <c r="AJ29" s="16">
        <f>'FPL County Pop'!AJ29*VLOOKUP('FPL Population'!$A29,'FPL Shares'!$A:$D,4,FALSE)*1000</f>
        <v>4.9291655252481776</v>
      </c>
      <c r="AK29" s="16">
        <f>'FPL County Pop'!AK29*VLOOKUP('FPL Population'!$A29,'FPL Shares'!$A:$D,4,FALSE)*1000</f>
        <v>5.0094387699639524</v>
      </c>
      <c r="AL29" s="16">
        <f>'FPL County Pop'!AL29*VLOOKUP('FPL Population'!$A29,'FPL Shares'!$A:$D,4,FALSE)*1000</f>
        <v>5.1057853611448092</v>
      </c>
      <c r="AM29" s="16">
        <f>'FPL County Pop'!AM29*VLOOKUP('FPL Population'!$A29,'FPL Shares'!$A:$D,4,FALSE)*1000</f>
        <v>5.2394569891771789</v>
      </c>
      <c r="AN29" s="16">
        <f>'FPL County Pop'!AN29*VLOOKUP('FPL Population'!$A29,'FPL Shares'!$A:$D,4,FALSE)*1000</f>
        <v>5.3497401914104454</v>
      </c>
      <c r="AO29" s="20">
        <f>'FPL County Pop'!AO29*VLOOKUP('FPL Population'!$A29,'FPL Shares'!$A:$D,4,FALSE)*1000</f>
        <v>5.4632224091974422</v>
      </c>
      <c r="AP29" s="16">
        <f>'FPL County Pop'!AP29*VLOOKUP('FPL Population'!$A29,'FPL Shares'!$A:$D,4,FALSE)*1000</f>
        <v>5.5846145484113627</v>
      </c>
      <c r="AQ29" s="16">
        <f>'FPL County Pop'!AQ29*VLOOKUP('FPL Population'!$A29,'FPL Shares'!$A:$D,4,FALSE)*1000</f>
        <v>5.7006870252242612</v>
      </c>
      <c r="AR29" s="16">
        <f>'FPL County Pop'!AR29*VLOOKUP('FPL Population'!$A29,'FPL Shares'!$A:$D,4,FALSE)*1000</f>
        <v>5.8119490209890552</v>
      </c>
      <c r="AS29" s="16">
        <f>'FPL County Pop'!AS29*VLOOKUP('FPL Population'!$A29,'FPL Shares'!$A:$D,4,FALSE)*1000</f>
        <v>5.9186288194036791</v>
      </c>
      <c r="AT29" s="16">
        <f>'FPL County Pop'!AT29*VLOOKUP('FPL Population'!$A29,'FPL Shares'!$A:$D,4,FALSE)*1000</f>
        <v>6.0200872261139162</v>
      </c>
      <c r="AU29" s="16">
        <f>'FPL County Pop'!AU29*VLOOKUP('FPL Population'!$A29,'FPL Shares'!$A:$D,4,FALSE)*1000</f>
        <v>6.1162111863360247</v>
      </c>
      <c r="AV29" s="16">
        <f>'FPL County Pop'!AV29*VLOOKUP('FPL Population'!$A29,'FPL Shares'!$A:$D,4,FALSE)*1000</f>
        <v>6.208619122781843</v>
      </c>
      <c r="AW29" s="16">
        <f>'FPL County Pop'!AW29*VLOOKUP('FPL Population'!$A29,'FPL Shares'!$A:$D,4,FALSE)*1000</f>
        <v>6.2983798379837985</v>
      </c>
      <c r="AX29" s="16">
        <f>'FPL County Pop'!AX29*VLOOKUP('FPL Population'!$A29,'FPL Shares'!$A:$D,4,FALSE)*1000</f>
        <v>6.3861173073829116</v>
      </c>
      <c r="AY29" s="16">
        <f>'FPL County Pop'!AY29*VLOOKUP('FPL Population'!$A29,'FPL Shares'!$A:$D,4,FALSE)*1000</f>
        <v>6.4722911421576939</v>
      </c>
      <c r="AZ29" s="16">
        <f>'FPL County Pop'!AZ29*VLOOKUP('FPL Population'!$A29,'FPL Shares'!$A:$D,4,FALSE)*1000</f>
        <v>6.5577044660987838</v>
      </c>
      <c r="BA29" s="16">
        <f>'FPL County Pop'!BA29*VLOOKUP('FPL Population'!$A29,'FPL Shares'!$A:$D,4,FALSE)*1000</f>
        <v>6.6424242424242426</v>
      </c>
      <c r="BB29" s="16">
        <f>'FPL County Pop'!BB29*VLOOKUP('FPL Population'!$A29,'FPL Shares'!$A:$D,4,FALSE)*1000</f>
        <v>6.7316153354465875</v>
      </c>
      <c r="BC29" s="16">
        <f>'FPL County Pop'!BC29*VLOOKUP('FPL Population'!$A29,'FPL Shares'!$A:$D,4,FALSE)*1000</f>
        <v>6.8241606769372591</v>
      </c>
      <c r="BD29" s="16">
        <f>'FPL County Pop'!BD29*VLOOKUP('FPL Population'!$A29,'FPL Shares'!$A:$D,4,FALSE)*1000</f>
        <v>6.9206768502937246</v>
      </c>
      <c r="BE29" s="16">
        <f>'FPL County Pop'!BE29*VLOOKUP('FPL Population'!$A29,'FPL Shares'!$A:$D,4,FALSE)*1000</f>
        <v>7.0193823730199103</v>
      </c>
      <c r="BF29" s="16">
        <f>'FPL County Pop'!BF29*VLOOKUP('FPL Population'!$A29,'FPL Shares'!$A:$D,4,FALSE)*1000</f>
        <v>7.1200685285919887</v>
      </c>
      <c r="BG29" s="16">
        <f>'FPL County Pop'!BG29*VLOOKUP('FPL Population'!$A29,'FPL Shares'!$A:$D,4,FALSE)*1000</f>
        <v>7.221146897298425</v>
      </c>
      <c r="BH29" s="16">
        <f>'FPL County Pop'!BH29*VLOOKUP('FPL Population'!$A29,'FPL Shares'!$A:$D,4,FALSE)*1000</f>
        <v>7.3219982867852007</v>
      </c>
      <c r="BI29" s="16">
        <f>'FPL County Pop'!BI29*VLOOKUP('FPL Population'!$A29,'FPL Shares'!$A:$D,4,FALSE)*1000</f>
        <v>7.4211325480374128</v>
      </c>
      <c r="BJ29" s="16">
        <f>'FPL County Pop'!BJ29*VLOOKUP('FPL Population'!$A29,'FPL Shares'!$A:$D,4,FALSE)*1000</f>
        <v>7.520190714723646</v>
      </c>
      <c r="BK29" s="16">
        <f>'FPL County Pop'!BK29*VLOOKUP('FPL Population'!$A29,'FPL Shares'!$A:$D,4,FALSE)*1000</f>
        <v>7.6192384455836892</v>
      </c>
      <c r="BL29" s="16">
        <f>'FPL County Pop'!BL29*VLOOKUP('FPL Population'!$A29,'FPL Shares'!$A:$D,4,FALSE)*1000</f>
        <v>7.7183705327054444</v>
      </c>
      <c r="BM29" s="16">
        <f>'FPL County Pop'!BM29*VLOOKUP('FPL Population'!$A29,'FPL Shares'!$A:$D,4,FALSE)*1000</f>
        <v>7.8176226318284003</v>
      </c>
      <c r="BN29" s="16">
        <f>'FPL County Pop'!BN29*VLOOKUP('FPL Population'!$A29,'FPL Shares'!$A:$D,4,FALSE)*1000</f>
        <v>7.9171495410410611</v>
      </c>
      <c r="BO29" s="16">
        <f>'FPL County Pop'!BO29*VLOOKUP('FPL Population'!$A29,'FPL Shares'!$A:$D,4,FALSE)*1000</f>
        <v>8.0161368310744106</v>
      </c>
      <c r="BP29" s="16">
        <f>'FPL County Pop'!BP29*VLOOKUP('FPL Population'!$A29,'FPL Shares'!$A:$D,4,FALSE)*1000</f>
        <v>8.1148601816703394</v>
      </c>
      <c r="BQ29" s="16">
        <f>'FPL County Pop'!BQ29*VLOOKUP('FPL Population'!$A29,'FPL Shares'!$A:$D,4,FALSE)*1000</f>
        <v>8.2123277545145807</v>
      </c>
      <c r="BR29" s="16">
        <f>'FPL County Pop'!BR29*VLOOKUP('FPL Population'!$A29,'FPL Shares'!$A:$D,4,FALSE)*1000</f>
        <v>8.3167647199502568</v>
      </c>
      <c r="BS29" s="16">
        <f>'FPL County Pop'!BS29*VLOOKUP('FPL Population'!$A29,'FPL Shares'!$A:$D,4,FALSE)*1000</f>
        <v>8.4210581927757993</v>
      </c>
    </row>
    <row r="30" spans="1:71" x14ac:dyDescent="0.3">
      <c r="A30" t="s">
        <v>228</v>
      </c>
      <c r="B30" s="16">
        <f>'FPL County Pop'!B30*VLOOKUP('FPL Population'!$A30,'FPL Shares'!$A:$D,4,FALSE)*1000</f>
        <v>0.68428582644880431</v>
      </c>
      <c r="C30" s="16">
        <f>'FPL County Pop'!C30*VLOOKUP('FPL Population'!$A30,'FPL Shares'!$A:$D,4,FALSE)*1000</f>
        <v>0.70741609889295032</v>
      </c>
      <c r="D30" s="16">
        <f>'FPL County Pop'!D30*VLOOKUP('FPL Population'!$A30,'FPL Shares'!$A:$D,4,FALSE)*1000</f>
        <v>0.7307784243079849</v>
      </c>
      <c r="E30" s="16">
        <f>'FPL County Pop'!E30*VLOOKUP('FPL Population'!$A30,'FPL Shares'!$A:$D,4,FALSE)*1000</f>
        <v>0.75694806724301877</v>
      </c>
      <c r="F30" s="16">
        <f>'FPL County Pop'!F30*VLOOKUP('FPL Population'!$A30,'FPL Shares'!$A:$D,4,FALSE)*1000</f>
        <v>0.81448673546833694</v>
      </c>
      <c r="G30" s="16">
        <f>'FPL County Pop'!G30*VLOOKUP('FPL Population'!$A30,'FPL Shares'!$A:$D,4,FALSE)*1000</f>
        <v>0.88772998106936296</v>
      </c>
      <c r="H30" s="16">
        <f>'FPL County Pop'!H30*VLOOKUP('FPL Population'!$A30,'FPL Shares'!$A:$D,4,FALSE)*1000</f>
        <v>0.98028771078871846</v>
      </c>
      <c r="I30" s="16">
        <f>'FPL County Pop'!I30*VLOOKUP('FPL Population'!$A30,'FPL Shares'!$A:$D,4,FALSE)*1000</f>
        <v>1.0588891118303396</v>
      </c>
      <c r="J30" s="16">
        <f>'FPL County Pop'!J30*VLOOKUP('FPL Population'!$A30,'FPL Shares'!$A:$D,4,FALSE)*1000</f>
        <v>1.1433982674541348</v>
      </c>
      <c r="K30" s="16">
        <f>'FPL County Pop'!K30*VLOOKUP('FPL Population'!$A30,'FPL Shares'!$A:$D,4,FALSE)*1000</f>
        <v>1.2500710989365691</v>
      </c>
      <c r="L30" s="16">
        <f>'FPL County Pop'!L30*VLOOKUP('FPL Population'!$A30,'FPL Shares'!$A:$D,4,FALSE)*1000</f>
        <v>1.3510280993465875</v>
      </c>
      <c r="M30" s="16">
        <f>'FPL County Pop'!M30*VLOOKUP('FPL Population'!$A30,'FPL Shares'!$A:$D,4,FALSE)*1000</f>
        <v>1.4376362002634588</v>
      </c>
      <c r="N30" s="16">
        <f>'FPL County Pop'!N30*VLOOKUP('FPL Population'!$A30,'FPL Shares'!$A:$D,4,FALSE)*1000</f>
        <v>1.5296984183758038</v>
      </c>
      <c r="O30" s="16">
        <f>'FPL County Pop'!O30*VLOOKUP('FPL Population'!$A30,'FPL Shares'!$A:$D,4,FALSE)*1000</f>
        <v>1.6373884444599536</v>
      </c>
      <c r="P30" s="16">
        <f>'FPL County Pop'!P30*VLOOKUP('FPL Population'!$A30,'FPL Shares'!$A:$D,4,FALSE)*1000</f>
        <v>1.7445690008636558</v>
      </c>
      <c r="Q30" s="16">
        <f>'FPL County Pop'!Q30*VLOOKUP('FPL Population'!$A30,'FPL Shares'!$A:$D,4,FALSE)*1000</f>
        <v>1.9303544478273387</v>
      </c>
      <c r="R30" s="16">
        <f>'FPL County Pop'!R30*VLOOKUP('FPL Population'!$A30,'FPL Shares'!$A:$D,4,FALSE)*1000</f>
        <v>2.0574217693602841</v>
      </c>
      <c r="S30" s="16">
        <f>'FPL County Pop'!S30*VLOOKUP('FPL Population'!$A30,'FPL Shares'!$A:$D,4,FALSE)*1000</f>
        <v>2.1400954383271249</v>
      </c>
      <c r="T30" s="16">
        <f>'FPL County Pop'!T30*VLOOKUP('FPL Population'!$A30,'FPL Shares'!$A:$D,4,FALSE)*1000</f>
        <v>2.2375786232105312</v>
      </c>
      <c r="U30" s="16">
        <f>'FPL County Pop'!U30*VLOOKUP('FPL Population'!$A30,'FPL Shares'!$A:$D,4,FALSE)*1000</f>
        <v>2.3210932661019461</v>
      </c>
      <c r="V30" s="16">
        <f>'FPL County Pop'!V30*VLOOKUP('FPL Population'!$A30,'FPL Shares'!$A:$D,4,FALSE)*1000</f>
        <v>2.4315452459674254</v>
      </c>
      <c r="W30" s="16">
        <f>'FPL County Pop'!W30*VLOOKUP('FPL Population'!$A30,'FPL Shares'!$A:$D,4,FALSE)*1000</f>
        <v>2.5586823578675553</v>
      </c>
      <c r="X30" s="16">
        <f>'FPL County Pop'!X30*VLOOKUP('FPL Population'!$A30,'FPL Shares'!$A:$D,4,FALSE)*1000</f>
        <v>2.6810126582278482</v>
      </c>
      <c r="Y30" s="16">
        <f>'FPL County Pop'!Y30*VLOOKUP('FPL Population'!$A30,'FPL Shares'!$A:$D,4,FALSE)*1000</f>
        <v>2.8008165472960593</v>
      </c>
      <c r="Z30" s="16">
        <f>'FPL County Pop'!Z30*VLOOKUP('FPL Population'!$A30,'FPL Shares'!$A:$D,4,FALSE)*1000</f>
        <v>2.9260972354290797</v>
      </c>
      <c r="AA30" s="16">
        <f>'FPL County Pop'!AA30*VLOOKUP('FPL Population'!$A30,'FPL Shares'!$A:$D,4,FALSE)*1000</f>
        <v>3.0510760802240271</v>
      </c>
      <c r="AB30" s="16">
        <f>'FPL County Pop'!AB30*VLOOKUP('FPL Population'!$A30,'FPL Shares'!$A:$D,4,FALSE)*1000</f>
        <v>3.1812019645988365</v>
      </c>
      <c r="AC30" s="16">
        <f>'FPL County Pop'!AC30*VLOOKUP('FPL Population'!$A30,'FPL Shares'!$A:$D,4,FALSE)*1000</f>
        <v>3.3419222011881815</v>
      </c>
      <c r="AD30" s="16">
        <f>'FPL County Pop'!AD30*VLOOKUP('FPL Population'!$A30,'FPL Shares'!$A:$D,4,FALSE)*1000</f>
        <v>3.5543658236571902</v>
      </c>
      <c r="AE30" s="16">
        <f>'FPL County Pop'!AE30*VLOOKUP('FPL Population'!$A30,'FPL Shares'!$A:$D,4,FALSE)*1000</f>
        <v>3.7988955674393043</v>
      </c>
      <c r="AF30" s="16">
        <f>'FPL County Pop'!AF30*VLOOKUP('FPL Population'!$A30,'FPL Shares'!$A:$D,4,FALSE)*1000</f>
        <v>3.9930087499672862</v>
      </c>
      <c r="AG30" s="16">
        <f>'FPL County Pop'!AG30*VLOOKUP('FPL Population'!$A30,'FPL Shares'!$A:$D,4,FALSE)*1000</f>
        <v>4.2300953510891661</v>
      </c>
      <c r="AH30" s="16">
        <f>'FPL County Pop'!AH30*VLOOKUP('FPL Population'!$A30,'FPL Shares'!$A:$D,4,FALSE)*1000</f>
        <v>4.4336721074073751</v>
      </c>
      <c r="AI30" s="16">
        <f>'FPL County Pop'!AI30*VLOOKUP('FPL Population'!$A30,'FPL Shares'!$A:$D,4,FALSE)*1000</f>
        <v>4.5727869910755565</v>
      </c>
      <c r="AJ30" s="16">
        <f>'FPL County Pop'!AJ30*VLOOKUP('FPL Population'!$A30,'FPL Shares'!$A:$D,4,FALSE)*1000</f>
        <v>4.6374495110312397</v>
      </c>
      <c r="AK30" s="16">
        <f>'FPL County Pop'!AK30*VLOOKUP('FPL Population'!$A30,'FPL Shares'!$A:$D,4,FALSE)*1000</f>
        <v>4.7188931247764527</v>
      </c>
      <c r="AL30" s="16">
        <f>'FPL County Pop'!AL30*VLOOKUP('FPL Population'!$A30,'FPL Shares'!$A:$D,4,FALSE)*1000</f>
        <v>4.8794039902642439</v>
      </c>
      <c r="AM30" s="16">
        <f>'FPL County Pop'!AM30*VLOOKUP('FPL Population'!$A30,'FPL Shares'!$A:$D,4,FALSE)*1000</f>
        <v>5.053904334854181</v>
      </c>
      <c r="AN30" s="16">
        <f>'FPL County Pop'!AN30*VLOOKUP('FPL Population'!$A30,'FPL Shares'!$A:$D,4,FALSE)*1000</f>
        <v>5.2406546336441906</v>
      </c>
      <c r="AO30" s="20">
        <f>'FPL County Pop'!AO30*VLOOKUP('FPL Population'!$A30,'FPL Shares'!$A:$D,4,FALSE)*1000</f>
        <v>5.4271833480183904</v>
      </c>
      <c r="AP30" s="16">
        <f>'FPL County Pop'!AP30*VLOOKUP('FPL Population'!$A30,'FPL Shares'!$A:$D,4,FALSE)*1000</f>
        <v>5.637446021512881</v>
      </c>
      <c r="AQ30" s="16">
        <f>'FPL County Pop'!AQ30*VLOOKUP('FPL Population'!$A30,'FPL Shares'!$A:$D,4,FALSE)*1000</f>
        <v>5.8539235272051577</v>
      </c>
      <c r="AR30" s="16">
        <f>'FPL County Pop'!AR30*VLOOKUP('FPL Population'!$A30,'FPL Shares'!$A:$D,4,FALSE)*1000</f>
        <v>6.0773957724485079</v>
      </c>
      <c r="AS30" s="16">
        <f>'FPL County Pop'!AS30*VLOOKUP('FPL Population'!$A30,'FPL Shares'!$A:$D,4,FALSE)*1000</f>
        <v>6.3083669926458406</v>
      </c>
      <c r="AT30" s="16">
        <f>'FPL County Pop'!AT30*VLOOKUP('FPL Population'!$A30,'FPL Shares'!$A:$D,4,FALSE)*1000</f>
        <v>6.5464114665573288</v>
      </c>
      <c r="AU30" s="16">
        <f>'FPL County Pop'!AU30*VLOOKUP('FPL Population'!$A30,'FPL Shares'!$A:$D,4,FALSE)*1000</f>
        <v>6.7916164321419537</v>
      </c>
      <c r="AV30" s="16">
        <f>'FPL County Pop'!AV30*VLOOKUP('FPL Population'!$A30,'FPL Shares'!$A:$D,4,FALSE)*1000</f>
        <v>7.0460162786031466</v>
      </c>
      <c r="AW30" s="16">
        <f>'FPL County Pop'!AW30*VLOOKUP('FPL Population'!$A30,'FPL Shares'!$A:$D,4,FALSE)*1000</f>
        <v>7.3111586073332226</v>
      </c>
      <c r="AX30" s="16">
        <f>'FPL County Pop'!AX30*VLOOKUP('FPL Population'!$A30,'FPL Shares'!$A:$D,4,FALSE)*1000</f>
        <v>7.5881775117989338</v>
      </c>
      <c r="AY30" s="16">
        <f>'FPL County Pop'!AY30*VLOOKUP('FPL Population'!$A30,'FPL Shares'!$A:$D,4,FALSE)*1000</f>
        <v>7.8737195648570619</v>
      </c>
      <c r="AZ30" s="16">
        <f>'FPL County Pop'!AZ30*VLOOKUP('FPL Population'!$A30,'FPL Shares'!$A:$D,4,FALSE)*1000</f>
        <v>8.1672212092925864</v>
      </c>
      <c r="BA30" s="16">
        <f>'FPL County Pop'!BA30*VLOOKUP('FPL Population'!$A30,'FPL Shares'!$A:$D,4,FALSE)*1000</f>
        <v>8.469369880222283</v>
      </c>
      <c r="BB30" s="16">
        <f>'FPL County Pop'!BB30*VLOOKUP('FPL Population'!$A30,'FPL Shares'!$A:$D,4,FALSE)*1000</f>
        <v>8.7552294794510992</v>
      </c>
      <c r="BC30" s="16">
        <f>'FPL County Pop'!BC30*VLOOKUP('FPL Population'!$A30,'FPL Shares'!$A:$D,4,FALSE)*1000</f>
        <v>9.0334348201589485</v>
      </c>
      <c r="BD30" s="16">
        <f>'FPL County Pop'!BD30*VLOOKUP('FPL Population'!$A30,'FPL Shares'!$A:$D,4,FALSE)*1000</f>
        <v>9.3010337698139232</v>
      </c>
      <c r="BE30" s="16">
        <f>'FPL County Pop'!BE30*VLOOKUP('FPL Population'!$A30,'FPL Shares'!$A:$D,4,FALSE)*1000</f>
        <v>9.5622730722592024</v>
      </c>
      <c r="BF30" s="16">
        <f>'FPL County Pop'!BF30*VLOOKUP('FPL Population'!$A30,'FPL Shares'!$A:$D,4,FALSE)*1000</f>
        <v>9.8116131170995118</v>
      </c>
      <c r="BG30" s="16">
        <f>'FPL County Pop'!BG30*VLOOKUP('FPL Population'!$A30,'FPL Shares'!$A:$D,4,FALSE)*1000</f>
        <v>10.062547871829992</v>
      </c>
      <c r="BH30" s="16">
        <f>'FPL County Pop'!BH30*VLOOKUP('FPL Population'!$A30,'FPL Shares'!$A:$D,4,FALSE)*1000</f>
        <v>10.31736122621675</v>
      </c>
      <c r="BI30" s="16">
        <f>'FPL County Pop'!BI30*VLOOKUP('FPL Population'!$A30,'FPL Shares'!$A:$D,4,FALSE)*1000</f>
        <v>10.577872964084133</v>
      </c>
      <c r="BJ30" s="16">
        <f>'FPL County Pop'!BJ30*VLOOKUP('FPL Population'!$A30,'FPL Shares'!$A:$D,4,FALSE)*1000</f>
        <v>10.842566889705049</v>
      </c>
      <c r="BK30" s="16">
        <f>'FPL County Pop'!BK30*VLOOKUP('FPL Population'!$A30,'FPL Shares'!$A:$D,4,FALSE)*1000</f>
        <v>11.111643650385156</v>
      </c>
      <c r="BL30" s="16">
        <f>'FPL County Pop'!BL30*VLOOKUP('FPL Population'!$A30,'FPL Shares'!$A:$D,4,FALSE)*1000</f>
        <v>11.385377173315652</v>
      </c>
      <c r="BM30" s="16">
        <f>'FPL County Pop'!BM30*VLOOKUP('FPL Population'!$A30,'FPL Shares'!$A:$D,4,FALSE)*1000</f>
        <v>11.663954147728759</v>
      </c>
      <c r="BN30" s="16">
        <f>'FPL County Pop'!BN30*VLOOKUP('FPL Population'!$A30,'FPL Shares'!$A:$D,4,FALSE)*1000</f>
        <v>11.947770633958246</v>
      </c>
      <c r="BO30" s="16">
        <f>'FPL County Pop'!BO30*VLOOKUP('FPL Population'!$A30,'FPL Shares'!$A:$D,4,FALSE)*1000</f>
        <v>12.235699517574087</v>
      </c>
      <c r="BP30" s="16">
        <f>'FPL County Pop'!BP30*VLOOKUP('FPL Population'!$A30,'FPL Shares'!$A:$D,4,FALSE)*1000</f>
        <v>12.528257247293443</v>
      </c>
      <c r="BQ30" s="16">
        <f>'FPL County Pop'!BQ30*VLOOKUP('FPL Population'!$A30,'FPL Shares'!$A:$D,4,FALSE)*1000</f>
        <v>12.823957288295285</v>
      </c>
      <c r="BR30" s="16">
        <f>'FPL County Pop'!BR30*VLOOKUP('FPL Population'!$A30,'FPL Shares'!$A:$D,4,FALSE)*1000</f>
        <v>13.135792862190197</v>
      </c>
      <c r="BS30" s="16">
        <f>'FPL County Pop'!BS30*VLOOKUP('FPL Population'!$A30,'FPL Shares'!$A:$D,4,FALSE)*1000</f>
        <v>13.452862713623951</v>
      </c>
    </row>
    <row r="31" spans="1:71" x14ac:dyDescent="0.3">
      <c r="A31" s="2" t="s">
        <v>237</v>
      </c>
      <c r="B31" s="16">
        <f>'FPL County Pop'!B31*VLOOKUP('FPL Population'!$A31,'FPL Shares'!$A:$D,4,FALSE)*1000</f>
        <v>459934.01157659007</v>
      </c>
      <c r="C31" s="16">
        <f>'FPL County Pop'!C31*VLOOKUP('FPL Population'!$A31,'FPL Shares'!$A:$D,4,FALSE)*1000</f>
        <v>472453.61177538947</v>
      </c>
      <c r="D31" s="16">
        <f>'FPL County Pop'!D31*VLOOKUP('FPL Population'!$A31,'FPL Shares'!$A:$D,4,FALSE)*1000</f>
        <v>485287.35357417265</v>
      </c>
      <c r="E31" s="16">
        <f>'FPL County Pop'!E31*VLOOKUP('FPL Population'!$A31,'FPL Shares'!$A:$D,4,FALSE)*1000</f>
        <v>505298.55011540669</v>
      </c>
      <c r="F31" s="16">
        <f>'FPL County Pop'!F31*VLOOKUP('FPL Population'!$A31,'FPL Shares'!$A:$D,4,FALSE)*1000</f>
        <v>536295.72166351217</v>
      </c>
      <c r="G31" s="16">
        <f>'FPL County Pop'!G31*VLOOKUP('FPL Population'!$A31,'FPL Shares'!$A:$D,4,FALSE)*1000</f>
        <v>569799.26612461417</v>
      </c>
      <c r="H31" s="16">
        <f>'FPL County Pop'!H31*VLOOKUP('FPL Population'!$A31,'FPL Shares'!$A:$D,4,FALSE)*1000</f>
        <v>601738.95904248348</v>
      </c>
      <c r="I31" s="16">
        <f>'FPL County Pop'!I31*VLOOKUP('FPL Population'!$A31,'FPL Shares'!$A:$D,4,FALSE)*1000</f>
        <v>626077.06260150787</v>
      </c>
      <c r="J31" s="16">
        <f>'FPL County Pop'!J31*VLOOKUP('FPL Population'!$A31,'FPL Shares'!$A:$D,4,FALSE)*1000</f>
        <v>647997.15462595096</v>
      </c>
      <c r="K31" s="16">
        <f>'FPL County Pop'!K31*VLOOKUP('FPL Population'!$A31,'FPL Shares'!$A:$D,4,FALSE)*1000</f>
        <v>673693.22288801032</v>
      </c>
      <c r="L31" s="16">
        <f>'FPL County Pop'!L31*VLOOKUP('FPL Population'!$A31,'FPL Shares'!$A:$D,4,FALSE)*1000</f>
        <v>701902.61708956433</v>
      </c>
      <c r="M31" s="16">
        <f>'FPL County Pop'!M31*VLOOKUP('FPL Population'!$A31,'FPL Shares'!$A:$D,4,FALSE)*1000</f>
        <v>731354.96134749451</v>
      </c>
      <c r="N31" s="16">
        <f>'FPL County Pop'!N31*VLOOKUP('FPL Population'!$A31,'FPL Shares'!$A:$D,4,FALSE)*1000</f>
        <v>761439.64473751606</v>
      </c>
      <c r="O31" s="16">
        <f>'FPL County Pop'!O31*VLOOKUP('FPL Population'!$A31,'FPL Shares'!$A:$D,4,FALSE)*1000</f>
        <v>790098.86112558248</v>
      </c>
      <c r="P31" s="16">
        <f>'FPL County Pop'!P31*VLOOKUP('FPL Population'!$A31,'FPL Shares'!$A:$D,4,FALSE)*1000</f>
        <v>816847.8300530652</v>
      </c>
      <c r="Q31" s="16">
        <f>'FPL County Pop'!Q31*VLOOKUP('FPL Population'!$A31,'FPL Shares'!$A:$D,4,FALSE)*1000</f>
        <v>844777.8477871269</v>
      </c>
      <c r="R31" s="16">
        <f>'FPL County Pop'!R31*VLOOKUP('FPL Population'!$A31,'FPL Shares'!$A:$D,4,FALSE)*1000</f>
        <v>871335.02906703274</v>
      </c>
      <c r="S31" s="16">
        <f>'FPL County Pop'!S31*VLOOKUP('FPL Population'!$A31,'FPL Shares'!$A:$D,4,FALSE)*1000</f>
        <v>898507.64976184675</v>
      </c>
      <c r="T31" s="16">
        <f>'FPL County Pop'!T31*VLOOKUP('FPL Population'!$A31,'FPL Shares'!$A:$D,4,FALSE)*1000</f>
        <v>927920.0141174118</v>
      </c>
      <c r="U31" s="16">
        <f>'FPL County Pop'!U31*VLOOKUP('FPL Population'!$A31,'FPL Shares'!$A:$D,4,FALSE)*1000</f>
        <v>956880.62489021523</v>
      </c>
      <c r="V31" s="16">
        <f>'FPL County Pop'!V31*VLOOKUP('FPL Population'!$A31,'FPL Shares'!$A:$D,4,FALSE)*1000</f>
        <v>982189.64134387148</v>
      </c>
      <c r="W31" s="16">
        <f>'FPL County Pop'!W31*VLOOKUP('FPL Population'!$A31,'FPL Shares'!$A:$D,4,FALSE)*1000</f>
        <v>1008190.7736435415</v>
      </c>
      <c r="X31" s="16">
        <f>'FPL County Pop'!X31*VLOOKUP('FPL Population'!$A31,'FPL Shares'!$A:$D,4,FALSE)*1000</f>
        <v>1035987.1387571368</v>
      </c>
      <c r="Y31" s="16">
        <f>'FPL County Pop'!Y31*VLOOKUP('FPL Population'!$A31,'FPL Shares'!$A:$D,4,FALSE)*1000</f>
        <v>1060667.389161763</v>
      </c>
      <c r="Z31" s="16">
        <f>'FPL County Pop'!Z31*VLOOKUP('FPL Population'!$A31,'FPL Shares'!$A:$D,4,FALSE)*1000</f>
        <v>1080784.909066533</v>
      </c>
      <c r="AA31" s="16">
        <f>'FPL County Pop'!AA31*VLOOKUP('FPL Population'!$A31,'FPL Shares'!$A:$D,4,FALSE)*1000</f>
        <v>1100165.2150228629</v>
      </c>
      <c r="AB31" s="16">
        <f>'FPL County Pop'!AB31*VLOOKUP('FPL Population'!$A31,'FPL Shares'!$A:$D,4,FALSE)*1000</f>
        <v>1124731.802758205</v>
      </c>
      <c r="AC31" s="16">
        <f>'FPL County Pop'!AC31*VLOOKUP('FPL Population'!$A31,'FPL Shares'!$A:$D,4,FALSE)*1000</f>
        <v>1153424.2391617629</v>
      </c>
      <c r="AD31" s="16">
        <f>'FPL County Pop'!AD31*VLOOKUP('FPL Population'!$A31,'FPL Shares'!$A:$D,4,FALSE)*1000</f>
        <v>1180833.6490367677</v>
      </c>
      <c r="AE31" s="16">
        <f>'FPL County Pop'!AE31*VLOOKUP('FPL Population'!$A31,'FPL Shares'!$A:$D,4,FALSE)*1000</f>
        <v>1211890.887008233</v>
      </c>
      <c r="AF31" s="16">
        <f>'FPL County Pop'!AF31*VLOOKUP('FPL Population'!$A31,'FPL Shares'!$A:$D,4,FALSE)*1000</f>
        <v>1234017.7350011868</v>
      </c>
      <c r="AG31" s="16">
        <f>'FPL County Pop'!AG31*VLOOKUP('FPL Population'!$A31,'FPL Shares'!$A:$D,4,FALSE)*1000</f>
        <v>1240421.955255144</v>
      </c>
      <c r="AH31" s="16">
        <f>'FPL County Pop'!AH31*VLOOKUP('FPL Population'!$A31,'FPL Shares'!$A:$D,4,FALSE)*1000</f>
        <v>1243830.773065727</v>
      </c>
      <c r="AI31" s="16">
        <f>'FPL County Pop'!AI31*VLOOKUP('FPL Population'!$A31,'FPL Shares'!$A:$D,4,FALSE)*1000</f>
        <v>1252261.0279854266</v>
      </c>
      <c r="AJ31" s="16">
        <f>'FPL County Pop'!AJ31*VLOOKUP('FPL Population'!$A31,'FPL Shares'!$A:$D,4,FALSE)*1000</f>
        <v>1264911.3837103182</v>
      </c>
      <c r="AK31" s="16">
        <f>'FPL County Pop'!AK31*VLOOKUP('FPL Population'!$A31,'FPL Shares'!$A:$D,4,FALSE)*1000</f>
        <v>1280553.8585049598</v>
      </c>
      <c r="AL31" s="16">
        <f>'FPL County Pop'!AL31*VLOOKUP('FPL Population'!$A31,'FPL Shares'!$A:$D,4,FALSE)*1000</f>
        <v>1295443.0887622903</v>
      </c>
      <c r="AM31" s="16">
        <f>'FPL County Pop'!AM31*VLOOKUP('FPL Population'!$A31,'FPL Shares'!$A:$D,4,FALSE)*1000</f>
        <v>1313970.4901348336</v>
      </c>
      <c r="AN31" s="16">
        <f>'FPL County Pop'!AN31*VLOOKUP('FPL Population'!$A31,'FPL Shares'!$A:$D,4,FALSE)*1000</f>
        <v>1331805.2928123008</v>
      </c>
      <c r="AO31" s="20">
        <f>'FPL County Pop'!AO31*VLOOKUP('FPL Population'!$A31,'FPL Shares'!$A:$D,4,FALSE)*1000</f>
        <v>1352128.8926968942</v>
      </c>
      <c r="AP31" s="16">
        <f>'FPL County Pop'!AP31*VLOOKUP('FPL Population'!$A31,'FPL Shares'!$A:$D,4,FALSE)*1000</f>
        <v>1371206.5488609246</v>
      </c>
      <c r="AQ31" s="16">
        <f>'FPL County Pop'!AQ31*VLOOKUP('FPL Population'!$A31,'FPL Shares'!$A:$D,4,FALSE)*1000</f>
        <v>1389568.2364352597</v>
      </c>
      <c r="AR31" s="16">
        <f>'FPL County Pop'!AR31*VLOOKUP('FPL Population'!$A31,'FPL Shares'!$A:$D,4,FALSE)*1000</f>
        <v>1408775.9721366952</v>
      </c>
      <c r="AS31" s="16">
        <f>'FPL County Pop'!AS31*VLOOKUP('FPL Population'!$A31,'FPL Shares'!$A:$D,4,FALSE)*1000</f>
        <v>1428826.3760217945</v>
      </c>
      <c r="AT31" s="16">
        <f>'FPL County Pop'!AT31*VLOOKUP('FPL Population'!$A31,'FPL Shares'!$A:$D,4,FALSE)*1000</f>
        <v>1449114.9210644593</v>
      </c>
      <c r="AU31" s="16">
        <f>'FPL County Pop'!AU31*VLOOKUP('FPL Population'!$A31,'FPL Shares'!$A:$D,4,FALSE)*1000</f>
        <v>1469581.4442715165</v>
      </c>
      <c r="AV31" s="16">
        <f>'FPL County Pop'!AV31*VLOOKUP('FPL Population'!$A31,'FPL Shares'!$A:$D,4,FALSE)*1000</f>
        <v>1490238.6928582136</v>
      </c>
      <c r="AW31" s="16">
        <f>'FPL County Pop'!AW31*VLOOKUP('FPL Population'!$A31,'FPL Shares'!$A:$D,4,FALSE)*1000</f>
        <v>1510999.5608536971</v>
      </c>
      <c r="AX31" s="16">
        <f>'FPL County Pop'!AX31*VLOOKUP('FPL Population'!$A31,'FPL Shares'!$A:$D,4,FALSE)*1000</f>
        <v>1531786.2129891121</v>
      </c>
      <c r="AY31" s="16">
        <f>'FPL County Pop'!AY31*VLOOKUP('FPL Population'!$A31,'FPL Shares'!$A:$D,4,FALSE)*1000</f>
        <v>1552668.3726690654</v>
      </c>
      <c r="AZ31" s="16">
        <f>'FPL County Pop'!AZ31*VLOOKUP('FPL Population'!$A31,'FPL Shares'!$A:$D,4,FALSE)*1000</f>
        <v>1573840.0486468212</v>
      </c>
      <c r="BA31" s="16">
        <f>'FPL County Pop'!BA31*VLOOKUP('FPL Population'!$A31,'FPL Shares'!$A:$D,4,FALSE)*1000</f>
        <v>1595399.1627122296</v>
      </c>
      <c r="BB31" s="16">
        <f>'FPL County Pop'!BB31*VLOOKUP('FPL Population'!$A31,'FPL Shares'!$A:$D,4,FALSE)*1000</f>
        <v>1617283.4273362444</v>
      </c>
      <c r="BC31" s="16">
        <f>'FPL County Pop'!BC31*VLOOKUP('FPL Population'!$A31,'FPL Shares'!$A:$D,4,FALSE)*1000</f>
        <v>1639482.1232696802</v>
      </c>
      <c r="BD31" s="16">
        <f>'FPL County Pop'!BD31*VLOOKUP('FPL Population'!$A31,'FPL Shares'!$A:$D,4,FALSE)*1000</f>
        <v>1661997.4716182239</v>
      </c>
      <c r="BE31" s="16">
        <f>'FPL County Pop'!BE31*VLOOKUP('FPL Population'!$A31,'FPL Shares'!$A:$D,4,FALSE)*1000</f>
        <v>1684794.610679572</v>
      </c>
      <c r="BF31" s="16">
        <f>'FPL County Pop'!BF31*VLOOKUP('FPL Population'!$A31,'FPL Shares'!$A:$D,4,FALSE)*1000</f>
        <v>1707669.391870151</v>
      </c>
      <c r="BG31" s="16">
        <f>'FPL County Pop'!BG31*VLOOKUP('FPL Population'!$A31,'FPL Shares'!$A:$D,4,FALSE)*1000</f>
        <v>1730564.6458609747</v>
      </c>
      <c r="BH31" s="16">
        <f>'FPL County Pop'!BH31*VLOOKUP('FPL Population'!$A31,'FPL Shares'!$A:$D,4,FALSE)*1000</f>
        <v>1753486.7462596667</v>
      </c>
      <c r="BI31" s="16">
        <f>'FPL County Pop'!BI31*VLOOKUP('FPL Population'!$A31,'FPL Shares'!$A:$D,4,FALSE)*1000</f>
        <v>1776450.757956973</v>
      </c>
      <c r="BJ31" s="16">
        <f>'FPL County Pop'!BJ31*VLOOKUP('FPL Population'!$A31,'FPL Shares'!$A:$D,4,FALSE)*1000</f>
        <v>1799424.3300657147</v>
      </c>
      <c r="BK31" s="16">
        <f>'FPL County Pop'!BK31*VLOOKUP('FPL Population'!$A31,'FPL Shares'!$A:$D,4,FALSE)*1000</f>
        <v>1822436.433529634</v>
      </c>
      <c r="BL31" s="16">
        <f>'FPL County Pop'!BL31*VLOOKUP('FPL Population'!$A31,'FPL Shares'!$A:$D,4,FALSE)*1000</f>
        <v>1845520.5780736606</v>
      </c>
      <c r="BM31" s="16">
        <f>'FPL County Pop'!BM31*VLOOKUP('FPL Population'!$A31,'FPL Shares'!$A:$D,4,FALSE)*1000</f>
        <v>1868670.6797996075</v>
      </c>
      <c r="BN31" s="16">
        <f>'FPL County Pop'!BN31*VLOOKUP('FPL Population'!$A31,'FPL Shares'!$A:$D,4,FALSE)*1000</f>
        <v>1891963.9945574566</v>
      </c>
      <c r="BO31" s="16">
        <f>'FPL County Pop'!BO31*VLOOKUP('FPL Population'!$A31,'FPL Shares'!$A:$D,4,FALSE)*1000</f>
        <v>1915505.0108843059</v>
      </c>
      <c r="BP31" s="16">
        <f>'FPL County Pop'!BP31*VLOOKUP('FPL Population'!$A31,'FPL Shares'!$A:$D,4,FALSE)*1000</f>
        <v>1939227.9647378596</v>
      </c>
      <c r="BQ31" s="16">
        <f>'FPL County Pop'!BQ31*VLOOKUP('FPL Population'!$A31,'FPL Shares'!$A:$D,4,FALSE)*1000</f>
        <v>1963266.2190291467</v>
      </c>
      <c r="BR31" s="16">
        <f>'FPL County Pop'!BR31*VLOOKUP('FPL Population'!$A31,'FPL Shares'!$A:$D,4,FALSE)*1000</f>
        <v>1987260.9203350076</v>
      </c>
      <c r="BS31" s="16">
        <f>'FPL County Pop'!BS31*VLOOKUP('FPL Population'!$A31,'FPL Shares'!$A:$D,4,FALSE)*1000</f>
        <v>2011563.7759124783</v>
      </c>
    </row>
    <row r="32" spans="1:71" x14ac:dyDescent="0.3">
      <c r="A32" t="s">
        <v>229</v>
      </c>
      <c r="B32" s="16">
        <f>'FPL County Pop'!B32*VLOOKUP('FPL Population'!$A32,'FPL Shares'!$A:$D,4,FALSE)*1000</f>
        <v>21255.657234293412</v>
      </c>
      <c r="C32" s="16">
        <f>'FPL County Pop'!C32*VLOOKUP('FPL Population'!$A32,'FPL Shares'!$A:$D,4,FALSE)*1000</f>
        <v>21772.443023973949</v>
      </c>
      <c r="D32" s="16">
        <f>'FPL County Pop'!D32*VLOOKUP('FPL Population'!$A32,'FPL Shares'!$A:$D,4,FALSE)*1000</f>
        <v>22541.902846555498</v>
      </c>
      <c r="E32" s="16">
        <f>'FPL County Pop'!E32*VLOOKUP('FPL Population'!$A32,'FPL Shares'!$A:$D,4,FALSE)*1000</f>
        <v>22668.904295098535</v>
      </c>
      <c r="F32" s="16">
        <f>'FPL County Pop'!F32*VLOOKUP('FPL Population'!$A32,'FPL Shares'!$A:$D,4,FALSE)*1000</f>
        <v>23452.601948234234</v>
      </c>
      <c r="G32" s="16">
        <f>'FPL County Pop'!G32*VLOOKUP('FPL Population'!$A32,'FPL Shares'!$A:$D,4,FALSE)*1000</f>
        <v>24184.046763236202</v>
      </c>
      <c r="H32" s="16">
        <f>'FPL County Pop'!H32*VLOOKUP('FPL Population'!$A32,'FPL Shares'!$A:$D,4,FALSE)*1000</f>
        <v>24598.652388973103</v>
      </c>
      <c r="I32" s="16">
        <f>'FPL County Pop'!I32*VLOOKUP('FPL Population'!$A32,'FPL Shares'!$A:$D,4,FALSE)*1000</f>
        <v>25494.16447139408</v>
      </c>
      <c r="J32" s="16">
        <f>'FPL County Pop'!J32*VLOOKUP('FPL Population'!$A32,'FPL Shares'!$A:$D,4,FALSE)*1000</f>
        <v>26509.938762562459</v>
      </c>
      <c r="K32" s="16">
        <f>'FPL County Pop'!K32*VLOOKUP('FPL Population'!$A32,'FPL Shares'!$A:$D,4,FALSE)*1000</f>
        <v>27169.957127617763</v>
      </c>
      <c r="L32" s="16">
        <f>'FPL County Pop'!L32*VLOOKUP('FPL Population'!$A32,'FPL Shares'!$A:$D,4,FALSE)*1000</f>
        <v>27761.823743753859</v>
      </c>
      <c r="M32" s="16">
        <f>'FPL County Pop'!M32*VLOOKUP('FPL Population'!$A32,'FPL Shares'!$A:$D,4,FALSE)*1000</f>
        <v>28457.958738981524</v>
      </c>
      <c r="N32" s="16">
        <f>'FPL County Pop'!N32*VLOOKUP('FPL Population'!$A32,'FPL Shares'!$A:$D,4,FALSE)*1000</f>
        <v>29486.30978047274</v>
      </c>
      <c r="O32" s="16">
        <f>'FPL County Pop'!O32*VLOOKUP('FPL Population'!$A32,'FPL Shares'!$A:$D,4,FALSE)*1000</f>
        <v>29678.47303351861</v>
      </c>
      <c r="P32" s="16">
        <f>'FPL County Pop'!P32*VLOOKUP('FPL Population'!$A32,'FPL Shares'!$A:$D,4,FALSE)*1000</f>
        <v>30426.908326315199</v>
      </c>
      <c r="Q32" s="16">
        <f>'FPL County Pop'!Q32*VLOOKUP('FPL Population'!$A32,'FPL Shares'!$A:$D,4,FALSE)*1000</f>
        <v>31126.507860311041</v>
      </c>
      <c r="R32" s="16">
        <f>'FPL County Pop'!R32*VLOOKUP('FPL Population'!$A32,'FPL Shares'!$A:$D,4,FALSE)*1000</f>
        <v>31539.594784122168</v>
      </c>
      <c r="S32" s="16">
        <f>'FPL County Pop'!S32*VLOOKUP('FPL Population'!$A32,'FPL Shares'!$A:$D,4,FALSE)*1000</f>
        <v>31895.445629105605</v>
      </c>
      <c r="T32" s="16">
        <f>'FPL County Pop'!T32*VLOOKUP('FPL Population'!$A32,'FPL Shares'!$A:$D,4,FALSE)*1000</f>
        <v>32292.206507214643</v>
      </c>
      <c r="U32" s="16">
        <f>'FPL County Pop'!U32*VLOOKUP('FPL Population'!$A32,'FPL Shares'!$A:$D,4,FALSE)*1000</f>
        <v>32704.86629610914</v>
      </c>
      <c r="V32" s="16">
        <f>'FPL County Pop'!V32*VLOOKUP('FPL Population'!$A32,'FPL Shares'!$A:$D,4,FALSE)*1000</f>
        <v>32973.913834147432</v>
      </c>
      <c r="W32" s="16">
        <f>'FPL County Pop'!W32*VLOOKUP('FPL Population'!$A32,'FPL Shares'!$A:$D,4,FALSE)*1000</f>
        <v>33298.156695300655</v>
      </c>
      <c r="X32" s="16">
        <f>'FPL County Pop'!X32*VLOOKUP('FPL Population'!$A32,'FPL Shares'!$A:$D,4,FALSE)*1000</f>
        <v>33457.620397507155</v>
      </c>
      <c r="Y32" s="16">
        <f>'FPL County Pop'!Y32*VLOOKUP('FPL Population'!$A32,'FPL Shares'!$A:$D,4,FALSE)*1000</f>
        <v>33588.323681994276</v>
      </c>
      <c r="Z32" s="16">
        <f>'FPL County Pop'!Z32*VLOOKUP('FPL Population'!$A32,'FPL Shares'!$A:$D,4,FALSE)*1000</f>
        <v>33497.960917410586</v>
      </c>
      <c r="AA32" s="16">
        <f>'FPL County Pop'!AA32*VLOOKUP('FPL Population'!$A32,'FPL Shares'!$A:$D,4,FALSE)*1000</f>
        <v>33447.938672730328</v>
      </c>
      <c r="AB32" s="16">
        <f>'FPL County Pop'!AB32*VLOOKUP('FPL Population'!$A32,'FPL Shares'!$A:$D,4,FALSE)*1000</f>
        <v>33537.352248610412</v>
      </c>
      <c r="AC32" s="16">
        <f>'FPL County Pop'!AC32*VLOOKUP('FPL Population'!$A32,'FPL Shares'!$A:$D,4,FALSE)*1000</f>
        <v>33936.011504126662</v>
      </c>
      <c r="AD32" s="16">
        <f>'FPL County Pop'!AD32*VLOOKUP('FPL Population'!$A32,'FPL Shares'!$A:$D,4,FALSE)*1000</f>
        <v>34177.01051597327</v>
      </c>
      <c r="AE32" s="16">
        <f>'FPL County Pop'!AE32*VLOOKUP('FPL Population'!$A32,'FPL Shares'!$A:$D,4,FALSE)*1000</f>
        <v>34629.251473808319</v>
      </c>
      <c r="AF32" s="16">
        <f>'FPL County Pop'!AF32*VLOOKUP('FPL Population'!$A32,'FPL Shares'!$A:$D,4,FALSE)*1000</f>
        <v>35082.72637695806</v>
      </c>
      <c r="AG32" s="16">
        <f>'FPL County Pop'!AG32*VLOOKUP('FPL Population'!$A32,'FPL Shares'!$A:$D,4,FALSE)*1000</f>
        <v>35466.103694346188</v>
      </c>
      <c r="AH32" s="16">
        <f>'FPL County Pop'!AH32*VLOOKUP('FPL Population'!$A32,'FPL Shares'!$A:$D,4,FALSE)*1000</f>
        <v>35692.580119027567</v>
      </c>
      <c r="AI32" s="16">
        <f>'FPL County Pop'!AI32*VLOOKUP('FPL Population'!$A32,'FPL Shares'!$A:$D,4,FALSE)*1000</f>
        <v>35575.68753017798</v>
      </c>
      <c r="AJ32" s="16">
        <f>'FPL County Pop'!AJ32*VLOOKUP('FPL Population'!$A32,'FPL Shares'!$A:$D,4,FALSE)*1000</f>
        <v>35390.643192409188</v>
      </c>
      <c r="AK32" s="16">
        <f>'FPL County Pop'!AK32*VLOOKUP('FPL Population'!$A32,'FPL Shares'!$A:$D,4,FALSE)*1000</f>
        <v>35234.881326146759</v>
      </c>
      <c r="AL32" s="16">
        <f>'FPL County Pop'!AL32*VLOOKUP('FPL Population'!$A32,'FPL Shares'!$A:$D,4,FALSE)*1000</f>
        <v>35064.644332154283</v>
      </c>
      <c r="AM32" s="16">
        <f>'FPL County Pop'!AM32*VLOOKUP('FPL Population'!$A32,'FPL Shares'!$A:$D,4,FALSE)*1000</f>
        <v>34701.437274717871</v>
      </c>
      <c r="AN32" s="16">
        <f>'FPL County Pop'!AN32*VLOOKUP('FPL Population'!$A32,'FPL Shares'!$A:$D,4,FALSE)*1000</f>
        <v>34441.786704845319</v>
      </c>
      <c r="AO32" s="20">
        <f>'FPL County Pop'!AO32*VLOOKUP('FPL Population'!$A32,'FPL Shares'!$A:$D,4,FALSE)*1000</f>
        <v>34265.095227668295</v>
      </c>
      <c r="AP32" s="16">
        <f>'FPL County Pop'!AP32*VLOOKUP('FPL Population'!$A32,'FPL Shares'!$A:$D,4,FALSE)*1000</f>
        <v>34289.062242434447</v>
      </c>
      <c r="AQ32" s="16">
        <f>'FPL County Pop'!AQ32*VLOOKUP('FPL Population'!$A32,'FPL Shares'!$A:$D,4,FALSE)*1000</f>
        <v>34476.95414631407</v>
      </c>
      <c r="AR32" s="16">
        <f>'FPL County Pop'!AR32*VLOOKUP('FPL Population'!$A32,'FPL Shares'!$A:$D,4,FALSE)*1000</f>
        <v>34706.84765032844</v>
      </c>
      <c r="AS32" s="16">
        <f>'FPL County Pop'!AS32*VLOOKUP('FPL Population'!$A32,'FPL Shares'!$A:$D,4,FALSE)*1000</f>
        <v>34920.177811464819</v>
      </c>
      <c r="AT32" s="16">
        <f>'FPL County Pop'!AT32*VLOOKUP('FPL Population'!$A32,'FPL Shares'!$A:$D,4,FALSE)*1000</f>
        <v>35117.134467463926</v>
      </c>
      <c r="AU32" s="16">
        <f>'FPL County Pop'!AU32*VLOOKUP('FPL Population'!$A32,'FPL Shares'!$A:$D,4,FALSE)*1000</f>
        <v>35342.756622312052</v>
      </c>
      <c r="AV32" s="16">
        <f>'FPL County Pop'!AV32*VLOOKUP('FPL Population'!$A32,'FPL Shares'!$A:$D,4,FALSE)*1000</f>
        <v>35608.766756498786</v>
      </c>
      <c r="AW32" s="16">
        <f>'FPL County Pop'!AW32*VLOOKUP('FPL Population'!$A32,'FPL Shares'!$A:$D,4,FALSE)*1000</f>
        <v>35872.451378361679</v>
      </c>
      <c r="AX32" s="16">
        <f>'FPL County Pop'!AX32*VLOOKUP('FPL Population'!$A32,'FPL Shares'!$A:$D,4,FALSE)*1000</f>
        <v>36139.505620122392</v>
      </c>
      <c r="AY32" s="16">
        <f>'FPL County Pop'!AY32*VLOOKUP('FPL Population'!$A32,'FPL Shares'!$A:$D,4,FALSE)*1000</f>
        <v>36398.207001291332</v>
      </c>
      <c r="AZ32" s="16">
        <f>'FPL County Pop'!AZ32*VLOOKUP('FPL Population'!$A32,'FPL Shares'!$A:$D,4,FALSE)*1000</f>
        <v>36640.34503958228</v>
      </c>
      <c r="BA32" s="16">
        <f>'FPL County Pop'!BA32*VLOOKUP('FPL Population'!$A32,'FPL Shares'!$A:$D,4,FALSE)*1000</f>
        <v>36869.43173319858</v>
      </c>
      <c r="BB32" s="16">
        <f>'FPL County Pop'!BB32*VLOOKUP('FPL Population'!$A32,'FPL Shares'!$A:$D,4,FALSE)*1000</f>
        <v>37139.001325023855</v>
      </c>
      <c r="BC32" s="16">
        <f>'FPL County Pop'!BC32*VLOOKUP('FPL Population'!$A32,'FPL Shares'!$A:$D,4,FALSE)*1000</f>
        <v>37470.980074111503</v>
      </c>
      <c r="BD32" s="16">
        <f>'FPL County Pop'!BD32*VLOOKUP('FPL Population'!$A32,'FPL Shares'!$A:$D,4,FALSE)*1000</f>
        <v>37798.97223064398</v>
      </c>
      <c r="BE32" s="16">
        <f>'FPL County Pop'!BE32*VLOOKUP('FPL Population'!$A32,'FPL Shares'!$A:$D,4,FALSE)*1000</f>
        <v>38111.018016955808</v>
      </c>
      <c r="BF32" s="16">
        <f>'FPL County Pop'!BF32*VLOOKUP('FPL Population'!$A32,'FPL Shares'!$A:$D,4,FALSE)*1000</f>
        <v>38384.336904160351</v>
      </c>
      <c r="BG32" s="16">
        <f>'FPL County Pop'!BG32*VLOOKUP('FPL Population'!$A32,'FPL Shares'!$A:$D,4,FALSE)*1000</f>
        <v>38641.994177755318</v>
      </c>
      <c r="BH32" s="16">
        <f>'FPL County Pop'!BH32*VLOOKUP('FPL Population'!$A32,'FPL Shares'!$A:$D,4,FALSE)*1000</f>
        <v>38887.78659255516</v>
      </c>
      <c r="BI32" s="16">
        <f>'FPL County Pop'!BI32*VLOOKUP('FPL Population'!$A32,'FPL Shares'!$A:$D,4,FALSE)*1000</f>
        <v>39115.496962551231</v>
      </c>
      <c r="BJ32" s="16">
        <f>'FPL County Pop'!BJ32*VLOOKUP('FPL Population'!$A32,'FPL Shares'!$A:$D,4,FALSE)*1000</f>
        <v>39325.552422660156</v>
      </c>
      <c r="BK32" s="16">
        <f>'FPL County Pop'!BK32*VLOOKUP('FPL Population'!$A32,'FPL Shares'!$A:$D,4,FALSE)*1000</f>
        <v>39537.363881870755</v>
      </c>
      <c r="BL32" s="16">
        <f>'FPL County Pop'!BL32*VLOOKUP('FPL Population'!$A32,'FPL Shares'!$A:$D,4,FALSE)*1000</f>
        <v>39749.317719386898</v>
      </c>
      <c r="BM32" s="16">
        <f>'FPL County Pop'!BM32*VLOOKUP('FPL Population'!$A32,'FPL Shares'!$A:$D,4,FALSE)*1000</f>
        <v>39945.467564987921</v>
      </c>
      <c r="BN32" s="16">
        <f>'FPL County Pop'!BN32*VLOOKUP('FPL Population'!$A32,'FPL Shares'!$A:$D,4,FALSE)*1000</f>
        <v>40133.786603784181</v>
      </c>
      <c r="BO32" s="16">
        <f>'FPL County Pop'!BO32*VLOOKUP('FPL Population'!$A32,'FPL Shares'!$A:$D,4,FALSE)*1000</f>
        <v>40308.38986581326</v>
      </c>
      <c r="BP32" s="16">
        <f>'FPL County Pop'!BP32*VLOOKUP('FPL Population'!$A32,'FPL Shares'!$A:$D,4,FALSE)*1000</f>
        <v>40484.559289203295</v>
      </c>
      <c r="BQ32" s="16">
        <f>'FPL County Pop'!BQ32*VLOOKUP('FPL Population'!$A32,'FPL Shares'!$A:$D,4,FALSE)*1000</f>
        <v>40658.593038010215</v>
      </c>
      <c r="BR32" s="16">
        <f>'FPL County Pop'!BR32*VLOOKUP('FPL Population'!$A32,'FPL Shares'!$A:$D,4,FALSE)*1000</f>
        <v>40790.435348941661</v>
      </c>
      <c r="BS32" s="16">
        <f>'FPL County Pop'!BS32*VLOOKUP('FPL Population'!$A32,'FPL Shares'!$A:$D,4,FALSE)*1000</f>
        <v>40915.206204031216</v>
      </c>
    </row>
    <row r="33" spans="1:71" x14ac:dyDescent="0.3">
      <c r="A33" s="2" t="s">
        <v>238</v>
      </c>
      <c r="B33" s="16">
        <f>'FPL County Pop'!B33*VLOOKUP('FPL Population'!$A33,'FPL Shares'!$A:$D,4,FALSE)*1000</f>
        <v>29029.940588395533</v>
      </c>
      <c r="C33" s="16">
        <f>'FPL County Pop'!C33*VLOOKUP('FPL Population'!$A33,'FPL Shares'!$A:$D,4,FALSE)*1000</f>
        <v>30003.599822936529</v>
      </c>
      <c r="D33" s="16">
        <f>'FPL County Pop'!D33*VLOOKUP('FPL Population'!$A33,'FPL Shares'!$A:$D,4,FALSE)*1000</f>
        <v>31517.271138654316</v>
      </c>
      <c r="E33" s="16">
        <f>'FPL County Pop'!E33*VLOOKUP('FPL Population'!$A33,'FPL Shares'!$A:$D,4,FALSE)*1000</f>
        <v>33172.57083900844</v>
      </c>
      <c r="F33" s="16">
        <f>'FPL County Pop'!F33*VLOOKUP('FPL Population'!$A33,'FPL Shares'!$A:$D,4,FALSE)*1000</f>
        <v>35088.21683464996</v>
      </c>
      <c r="G33" s="16">
        <f>'FPL County Pop'!G33*VLOOKUP('FPL Population'!$A33,'FPL Shares'!$A:$D,4,FALSE)*1000</f>
        <v>37377.181462816676</v>
      </c>
      <c r="H33" s="16">
        <f>'FPL County Pop'!H33*VLOOKUP('FPL Population'!$A33,'FPL Shares'!$A:$D,4,FALSE)*1000</f>
        <v>39178.921465540727</v>
      </c>
      <c r="I33" s="16">
        <f>'FPL County Pop'!I33*VLOOKUP('FPL Population'!$A33,'FPL Shares'!$A:$D,4,FALSE)*1000</f>
        <v>40940.657913375107</v>
      </c>
      <c r="J33" s="16">
        <f>'FPL County Pop'!J33*VLOOKUP('FPL Population'!$A33,'FPL Shares'!$A:$D,4,FALSE)*1000</f>
        <v>42774.214028874965</v>
      </c>
      <c r="K33" s="16">
        <f>'FPL County Pop'!K33*VLOOKUP('FPL Population'!$A33,'FPL Shares'!$A:$D,4,FALSE)*1000</f>
        <v>45191.304944156902</v>
      </c>
      <c r="L33" s="16">
        <f>'FPL County Pop'!L33*VLOOKUP('FPL Population'!$A33,'FPL Shares'!$A:$D,4,FALSE)*1000</f>
        <v>47918.872282756747</v>
      </c>
      <c r="M33" s="16">
        <f>'FPL County Pop'!M33*VLOOKUP('FPL Population'!$A33,'FPL Shares'!$A:$D,4,FALSE)*1000</f>
        <v>50365.265622446197</v>
      </c>
      <c r="N33" s="16">
        <f>'FPL County Pop'!N33*VLOOKUP('FPL Population'!$A33,'FPL Shares'!$A:$D,4,FALSE)*1000</f>
        <v>52242.416276219017</v>
      </c>
      <c r="O33" s="16">
        <f>'FPL County Pop'!O33*VLOOKUP('FPL Population'!$A33,'FPL Shares'!$A:$D,4,FALSE)*1000</f>
        <v>54815.786788341051</v>
      </c>
      <c r="P33" s="16">
        <f>'FPL County Pop'!P33*VLOOKUP('FPL Population'!$A33,'FPL Shares'!$A:$D,4,FALSE)*1000</f>
        <v>58083.366208117681</v>
      </c>
      <c r="Q33" s="16">
        <f>'FPL County Pop'!Q33*VLOOKUP('FPL Population'!$A33,'FPL Shares'!$A:$D,4,FALSE)*1000</f>
        <v>61090.383873603918</v>
      </c>
      <c r="R33" s="16">
        <f>'FPL County Pop'!R33*VLOOKUP('FPL Population'!$A33,'FPL Shares'!$A:$D,4,FALSE)*1000</f>
        <v>63117.206714791617</v>
      </c>
      <c r="S33" s="16">
        <f>'FPL County Pop'!S33*VLOOKUP('FPL Population'!$A33,'FPL Shares'!$A:$D,4,FALSE)*1000</f>
        <v>64823.929297194227</v>
      </c>
      <c r="T33" s="16">
        <f>'FPL County Pop'!T33*VLOOKUP('FPL Population'!$A33,'FPL Shares'!$A:$D,4,FALSE)*1000</f>
        <v>68024.644606374277</v>
      </c>
      <c r="U33" s="16">
        <f>'FPL County Pop'!U33*VLOOKUP('FPL Population'!$A33,'FPL Shares'!$A:$D,4,FALSE)*1000</f>
        <v>70848.593938981212</v>
      </c>
      <c r="V33" s="16">
        <f>'FPL County Pop'!V33*VLOOKUP('FPL Population'!$A33,'FPL Shares'!$A:$D,4,FALSE)*1000</f>
        <v>73713.40866248979</v>
      </c>
      <c r="W33" s="16">
        <f>'FPL County Pop'!W33*VLOOKUP('FPL Population'!$A33,'FPL Shares'!$A:$D,4,FALSE)*1000</f>
        <v>77004.47311359302</v>
      </c>
      <c r="X33" s="16">
        <f>'FPL County Pop'!X33*VLOOKUP('FPL Population'!$A33,'FPL Shares'!$A:$D,4,FALSE)*1000</f>
        <v>80442.265145736848</v>
      </c>
      <c r="Y33" s="16">
        <f>'FPL County Pop'!Y33*VLOOKUP('FPL Population'!$A33,'FPL Shares'!$A:$D,4,FALSE)*1000</f>
        <v>83647.433274312178</v>
      </c>
      <c r="Z33" s="16">
        <f>'FPL County Pop'!Z33*VLOOKUP('FPL Population'!$A33,'FPL Shares'!$A:$D,4,FALSE)*1000</f>
        <v>86104.958662489778</v>
      </c>
      <c r="AA33" s="16">
        <f>'FPL County Pop'!AA33*VLOOKUP('FPL Population'!$A33,'FPL Shares'!$A:$D,4,FALSE)*1000</f>
        <v>89685.456374284942</v>
      </c>
      <c r="AB33" s="16">
        <f>'FPL County Pop'!AB33*VLOOKUP('FPL Population'!$A33,'FPL Shares'!$A:$D,4,FALSE)*1000</f>
        <v>93466.25913919913</v>
      </c>
      <c r="AC33" s="16">
        <f>'FPL County Pop'!AC33*VLOOKUP('FPL Population'!$A33,'FPL Shares'!$A:$D,4,FALSE)*1000</f>
        <v>97724.088136747479</v>
      </c>
      <c r="AD33" s="16">
        <f>'FPL County Pop'!AD33*VLOOKUP('FPL Population'!$A33,'FPL Shares'!$A:$D,4,FALSE)*1000</f>
        <v>102461.0261372923</v>
      </c>
      <c r="AE33" s="16">
        <f>'FPL County Pop'!AE33*VLOOKUP('FPL Population'!$A33,'FPL Shares'!$A:$D,4,FALSE)*1000</f>
        <v>109229.38343775539</v>
      </c>
      <c r="AF33" s="16">
        <f>'FPL County Pop'!AF33*VLOOKUP('FPL Population'!$A33,'FPL Shares'!$A:$D,4,FALSE)*1000</f>
        <v>115522.22271860529</v>
      </c>
      <c r="AG33" s="16">
        <f>'FPL County Pop'!AG33*VLOOKUP('FPL Population'!$A33,'FPL Shares'!$A:$D,4,FALSE)*1000</f>
        <v>121237.05731408336</v>
      </c>
      <c r="AH33" s="16">
        <f>'FPL County Pop'!AH33*VLOOKUP('FPL Population'!$A33,'FPL Shares'!$A:$D,4,FALSE)*1000</f>
        <v>126052.49421138653</v>
      </c>
      <c r="AI33" s="16">
        <f>'FPL County Pop'!AI33*VLOOKUP('FPL Population'!$A33,'FPL Shares'!$A:$D,4,FALSE)*1000</f>
        <v>130638.39545083081</v>
      </c>
      <c r="AJ33" s="16">
        <f>'FPL County Pop'!AJ33*VLOOKUP('FPL Population'!$A33,'FPL Shares'!$A:$D,4,FALSE)*1000</f>
        <v>133981.67280032689</v>
      </c>
      <c r="AK33" s="16">
        <f>'FPL County Pop'!AK33*VLOOKUP('FPL Population'!$A33,'FPL Shares'!$A:$D,4,FALSE)*1000</f>
        <v>137552.76213565786</v>
      </c>
      <c r="AL33" s="16">
        <f>'FPL County Pop'!AL33*VLOOKUP('FPL Population'!$A33,'FPL Shares'!$A:$D,4,FALSE)*1000</f>
        <v>141033.28687006264</v>
      </c>
      <c r="AM33" s="16">
        <f>'FPL County Pop'!AM33*VLOOKUP('FPL Population'!$A33,'FPL Shares'!$A:$D,4,FALSE)*1000</f>
        <v>145491.56456006537</v>
      </c>
      <c r="AN33" s="16">
        <f>'FPL County Pop'!AN33*VLOOKUP('FPL Population'!$A33,'FPL Shares'!$A:$D,4,FALSE)*1000</f>
        <v>150841.98616180877</v>
      </c>
      <c r="AO33" s="20">
        <f>'FPL County Pop'!AO33*VLOOKUP('FPL Population'!$A33,'FPL Shares'!$A:$D,4,FALSE)*1000</f>
        <v>156809.76962680469</v>
      </c>
      <c r="AP33" s="16">
        <f>'FPL County Pop'!AP33*VLOOKUP('FPL Population'!$A33,'FPL Shares'!$A:$D,4,FALSE)*1000</f>
        <v>162766.13376464177</v>
      </c>
      <c r="AQ33" s="16">
        <f>'FPL County Pop'!AQ33*VLOOKUP('FPL Population'!$A33,'FPL Shares'!$A:$D,4,FALSE)*1000</f>
        <v>168763.50693271586</v>
      </c>
      <c r="AR33" s="16">
        <f>'FPL County Pop'!AR33*VLOOKUP('FPL Population'!$A33,'FPL Shares'!$A:$D,4,FALSE)*1000</f>
        <v>174959.5333015527</v>
      </c>
      <c r="AS33" s="16">
        <f>'FPL County Pop'!AS33*VLOOKUP('FPL Population'!$A33,'FPL Shares'!$A:$D,4,FALSE)*1000</f>
        <v>181371.30595205666</v>
      </c>
      <c r="AT33" s="16">
        <f>'FPL County Pop'!AT33*VLOOKUP('FPL Population'!$A33,'FPL Shares'!$A:$D,4,FALSE)*1000</f>
        <v>188021.01716153635</v>
      </c>
      <c r="AU33" s="16">
        <f>'FPL County Pop'!AU33*VLOOKUP('FPL Population'!$A33,'FPL Shares'!$A:$D,4,FALSE)*1000</f>
        <v>194909.74422500678</v>
      </c>
      <c r="AV33" s="16">
        <f>'FPL County Pop'!AV33*VLOOKUP('FPL Population'!$A33,'FPL Shares'!$A:$D,4,FALSE)*1000</f>
        <v>202057.81210841733</v>
      </c>
      <c r="AW33" s="16">
        <f>'FPL County Pop'!AW33*VLOOKUP('FPL Population'!$A33,'FPL Shares'!$A:$D,4,FALSE)*1000</f>
        <v>209470.32000817213</v>
      </c>
      <c r="AX33" s="16">
        <f>'FPL County Pop'!AX33*VLOOKUP('FPL Population'!$A33,'FPL Shares'!$A:$D,4,FALSE)*1000</f>
        <v>217152.29530100792</v>
      </c>
      <c r="AY33" s="16">
        <f>'FPL County Pop'!AY33*VLOOKUP('FPL Population'!$A33,'FPL Shares'!$A:$D,4,FALSE)*1000</f>
        <v>225047.28772813949</v>
      </c>
      <c r="AZ33" s="16">
        <f>'FPL County Pop'!AZ33*VLOOKUP('FPL Population'!$A33,'FPL Shares'!$A:$D,4,FALSE)*1000</f>
        <v>233158.17007627347</v>
      </c>
      <c r="BA33" s="16">
        <f>'FPL County Pop'!BA33*VLOOKUP('FPL Population'!$A33,'FPL Shares'!$A:$D,4,FALSE)*1000</f>
        <v>241492.41159084716</v>
      </c>
      <c r="BB33" s="16">
        <f>'FPL County Pop'!BB33*VLOOKUP('FPL Population'!$A33,'FPL Shares'!$A:$D,4,FALSE)*1000</f>
        <v>249211.37401253064</v>
      </c>
      <c r="BC33" s="16">
        <f>'FPL County Pop'!BC33*VLOOKUP('FPL Population'!$A33,'FPL Shares'!$A:$D,4,FALSE)*1000</f>
        <v>256472.34241351127</v>
      </c>
      <c r="BD33" s="16">
        <f>'FPL County Pop'!BD33*VLOOKUP('FPL Population'!$A33,'FPL Shares'!$A:$D,4,FALSE)*1000</f>
        <v>263410.48140833562</v>
      </c>
      <c r="BE33" s="16">
        <f>'FPL County Pop'!BE33*VLOOKUP('FPL Population'!$A33,'FPL Shares'!$A:$D,4,FALSE)*1000</f>
        <v>270186.95433124492</v>
      </c>
      <c r="BF33" s="16">
        <f>'FPL County Pop'!BF33*VLOOKUP('FPL Population'!$A33,'FPL Shares'!$A:$D,4,FALSE)*1000</f>
        <v>276504.8586761101</v>
      </c>
      <c r="BG33" s="16">
        <f>'FPL County Pop'!BG33*VLOOKUP('FPL Population'!$A33,'FPL Shares'!$A:$D,4,FALSE)*1000</f>
        <v>282823.12211931357</v>
      </c>
      <c r="BH33" s="16">
        <f>'FPL County Pop'!BH33*VLOOKUP('FPL Population'!$A33,'FPL Shares'!$A:$D,4,FALSE)*1000</f>
        <v>289169.96979024785</v>
      </c>
      <c r="BI33" s="16">
        <f>'FPL County Pop'!BI33*VLOOKUP('FPL Population'!$A33,'FPL Shares'!$A:$D,4,FALSE)*1000</f>
        <v>295616.71861890488</v>
      </c>
      <c r="BJ33" s="16">
        <f>'FPL County Pop'!BJ33*VLOOKUP('FPL Population'!$A33,'FPL Shares'!$A:$D,4,FALSE)*1000</f>
        <v>302141.96634432033</v>
      </c>
      <c r="BK33" s="16">
        <f>'FPL County Pop'!BK33*VLOOKUP('FPL Population'!$A33,'FPL Shares'!$A:$D,4,FALSE)*1000</f>
        <v>308755.48044129665</v>
      </c>
      <c r="BL33" s="16">
        <f>'FPL County Pop'!BL33*VLOOKUP('FPL Population'!$A33,'FPL Shares'!$A:$D,4,FALSE)*1000</f>
        <v>315462.36010623805</v>
      </c>
      <c r="BM33" s="16">
        <f>'FPL County Pop'!BM33*VLOOKUP('FPL Population'!$A33,'FPL Shares'!$A:$D,4,FALSE)*1000</f>
        <v>322263.96991283027</v>
      </c>
      <c r="BN33" s="16">
        <f>'FPL County Pop'!BN33*VLOOKUP('FPL Population'!$A33,'FPL Shares'!$A:$D,4,FALSE)*1000</f>
        <v>329148.3877962408</v>
      </c>
      <c r="BO33" s="16">
        <f>'FPL County Pop'!BO33*VLOOKUP('FPL Population'!$A33,'FPL Shares'!$A:$D,4,FALSE)*1000</f>
        <v>336188.94163715607</v>
      </c>
      <c r="BP33" s="16">
        <f>'FPL County Pop'!BP33*VLOOKUP('FPL Population'!$A33,'FPL Shares'!$A:$D,4,FALSE)*1000</f>
        <v>343344.4787660038</v>
      </c>
      <c r="BQ33" s="16">
        <f>'FPL County Pop'!BQ33*VLOOKUP('FPL Population'!$A33,'FPL Shares'!$A:$D,4,FALSE)*1000</f>
        <v>350613.70642876596</v>
      </c>
      <c r="BR33" s="16">
        <f>'FPL County Pop'!BR33*VLOOKUP('FPL Population'!$A33,'FPL Shares'!$A:$D,4,FALSE)*1000</f>
        <v>358024.92157450283</v>
      </c>
      <c r="BS33" s="16">
        <f>'FPL County Pop'!BS33*VLOOKUP('FPL Population'!$A33,'FPL Shares'!$A:$D,4,FALSE)*1000</f>
        <v>365554.99827022606</v>
      </c>
    </row>
    <row r="34" spans="1:71" x14ac:dyDescent="0.3">
      <c r="A34" s="2" t="s">
        <v>239</v>
      </c>
      <c r="B34" s="16">
        <f>'FPL County Pop'!B34*VLOOKUP('FPL Population'!$A34,'FPL Shares'!$A:$D,4,FALSE)*1000</f>
        <v>56603.551682153164</v>
      </c>
      <c r="C34" s="16">
        <f>'FPL County Pop'!C34*VLOOKUP('FPL Population'!$A34,'FPL Shares'!$A:$D,4,FALSE)*1000</f>
        <v>58718.226209548229</v>
      </c>
      <c r="D34" s="16">
        <f>'FPL County Pop'!D34*VLOOKUP('FPL Population'!$A34,'FPL Shares'!$A:$D,4,FALSE)*1000</f>
        <v>60949.463377122724</v>
      </c>
      <c r="E34" s="16">
        <f>'FPL County Pop'!E34*VLOOKUP('FPL Population'!$A34,'FPL Shares'!$A:$D,4,FALSE)*1000</f>
        <v>63587.936174303111</v>
      </c>
      <c r="F34" s="16">
        <f>'FPL County Pop'!F34*VLOOKUP('FPL Population'!$A34,'FPL Shares'!$A:$D,4,FALSE)*1000</f>
        <v>67556.038192886903</v>
      </c>
      <c r="G34" s="16">
        <f>'FPL County Pop'!G34*VLOOKUP('FPL Population'!$A34,'FPL Shares'!$A:$D,4,FALSE)*1000</f>
        <v>72977.097596924068</v>
      </c>
      <c r="H34" s="16">
        <f>'FPL County Pop'!H34*VLOOKUP('FPL Population'!$A34,'FPL Shares'!$A:$D,4,FALSE)*1000</f>
        <v>78239.044921499531</v>
      </c>
      <c r="I34" s="16">
        <f>'FPL County Pop'!I34*VLOOKUP('FPL Population'!$A34,'FPL Shares'!$A:$D,4,FALSE)*1000</f>
        <v>82802.023966677356</v>
      </c>
      <c r="J34" s="16">
        <f>'FPL County Pop'!J34*VLOOKUP('FPL Population'!$A34,'FPL Shares'!$A:$D,4,FALSE)*1000</f>
        <v>86811.860301185516</v>
      </c>
      <c r="K34" s="16">
        <f>'FPL County Pop'!K34*VLOOKUP('FPL Population'!$A34,'FPL Shares'!$A:$D,4,FALSE)*1000</f>
        <v>91055.229477731496</v>
      </c>
      <c r="L34" s="16">
        <f>'FPL County Pop'!L34*VLOOKUP('FPL Population'!$A34,'FPL Shares'!$A:$D,4,FALSE)*1000</f>
        <v>95093.513617430319</v>
      </c>
      <c r="M34" s="16">
        <f>'FPL County Pop'!M34*VLOOKUP('FPL Population'!$A34,'FPL Shares'!$A:$D,4,FALSE)*1000</f>
        <v>99636.603652675432</v>
      </c>
      <c r="N34" s="16">
        <f>'FPL County Pop'!N34*VLOOKUP('FPL Population'!$A34,'FPL Shares'!$A:$D,4,FALSE)*1000</f>
        <v>104647.16693367511</v>
      </c>
      <c r="O34" s="16">
        <f>'FPL County Pop'!O34*VLOOKUP('FPL Population'!$A34,'FPL Shares'!$A:$D,4,FALSE)*1000</f>
        <v>110030.4046139058</v>
      </c>
      <c r="P34" s="16">
        <f>'FPL County Pop'!P34*VLOOKUP('FPL Population'!$A34,'FPL Shares'!$A:$D,4,FALSE)*1000</f>
        <v>116669.6658763217</v>
      </c>
      <c r="Q34" s="16">
        <f>'FPL County Pop'!Q34*VLOOKUP('FPL Population'!$A34,'FPL Shares'!$A:$D,4,FALSE)*1000</f>
        <v>124737.7568727972</v>
      </c>
      <c r="R34" s="16">
        <f>'FPL County Pop'!R34*VLOOKUP('FPL Population'!$A34,'FPL Shares'!$A:$D,4,FALSE)*1000</f>
        <v>129270.82089074014</v>
      </c>
      <c r="S34" s="16">
        <f>'FPL County Pop'!S34*VLOOKUP('FPL Population'!$A34,'FPL Shares'!$A:$D,4,FALSE)*1000</f>
        <v>133402.02909323937</v>
      </c>
      <c r="T34" s="16">
        <f>'FPL County Pop'!T34*VLOOKUP('FPL Population'!$A34,'FPL Shares'!$A:$D,4,FALSE)*1000</f>
        <v>137206.535853893</v>
      </c>
      <c r="U34" s="16">
        <f>'FPL County Pop'!U34*VLOOKUP('FPL Population'!$A34,'FPL Shares'!$A:$D,4,FALSE)*1000</f>
        <v>141111.79186158284</v>
      </c>
      <c r="V34" s="16">
        <f>'FPL County Pop'!V34*VLOOKUP('FPL Population'!$A34,'FPL Shares'!$A:$D,4,FALSE)*1000</f>
        <v>144160.51624479334</v>
      </c>
      <c r="W34" s="16">
        <f>'FPL County Pop'!W34*VLOOKUP('FPL Population'!$A34,'FPL Shares'!$A:$D,4,FALSE)*1000</f>
        <v>147537.65382890101</v>
      </c>
      <c r="X34" s="16">
        <f>'FPL County Pop'!X34*VLOOKUP('FPL Population'!$A34,'FPL Shares'!$A:$D,4,FALSE)*1000</f>
        <v>150859.4445370074</v>
      </c>
      <c r="Y34" s="16">
        <f>'FPL County Pop'!Y34*VLOOKUP('FPL Population'!$A34,'FPL Shares'!$A:$D,4,FALSE)*1000</f>
        <v>153105.76148670298</v>
      </c>
      <c r="Z34" s="16">
        <f>'FPL County Pop'!Z34*VLOOKUP('FPL Population'!$A34,'FPL Shares'!$A:$D,4,FALSE)*1000</f>
        <v>155383.46068567768</v>
      </c>
      <c r="AA34" s="16">
        <f>'FPL County Pop'!AA34*VLOOKUP('FPL Population'!$A34,'FPL Shares'!$A:$D,4,FALSE)*1000</f>
        <v>158261.41672540855</v>
      </c>
      <c r="AB34" s="16">
        <f>'FPL County Pop'!AB34*VLOOKUP('FPL Population'!$A34,'FPL Shares'!$A:$D,4,FALSE)*1000</f>
        <v>162495.90105735342</v>
      </c>
      <c r="AC34" s="16">
        <f>'FPL County Pop'!AC34*VLOOKUP('FPL Population'!$A34,'FPL Shares'!$A:$D,4,FALSE)*1000</f>
        <v>168608.34809355976</v>
      </c>
      <c r="AD34" s="16">
        <f>'FPL County Pop'!AD34*VLOOKUP('FPL Population'!$A34,'FPL Shares'!$A:$D,4,FALSE)*1000</f>
        <v>176350.14520986867</v>
      </c>
      <c r="AE34" s="16">
        <f>'FPL County Pop'!AE34*VLOOKUP('FPL Population'!$A34,'FPL Shares'!$A:$D,4,FALSE)*1000</f>
        <v>187236.19916693369</v>
      </c>
      <c r="AF34" s="16">
        <f>'FPL County Pop'!AF34*VLOOKUP('FPL Population'!$A34,'FPL Shares'!$A:$D,4,FALSE)*1000</f>
        <v>197993.46363345083</v>
      </c>
      <c r="AG34" s="16">
        <f>'FPL County Pop'!AG34*VLOOKUP('FPL Population'!$A34,'FPL Shares'!$A:$D,4,FALSE)*1000</f>
        <v>208938.12495994873</v>
      </c>
      <c r="AH34" s="16">
        <f>'FPL County Pop'!AH34*VLOOKUP('FPL Population'!$A34,'FPL Shares'!$A:$D,4,FALSE)*1000</f>
        <v>217787.51169496958</v>
      </c>
      <c r="AI34" s="16">
        <f>'FPL County Pop'!AI34*VLOOKUP('FPL Population'!$A34,'FPL Shares'!$A:$D,4,FALSE)*1000</f>
        <v>222646.54354373601</v>
      </c>
      <c r="AJ34" s="16">
        <f>'FPL County Pop'!AJ34*VLOOKUP('FPL Population'!$A34,'FPL Shares'!$A:$D,4,FALSE)*1000</f>
        <v>224123.22101890421</v>
      </c>
      <c r="AK34" s="16">
        <f>'FPL County Pop'!AK34*VLOOKUP('FPL Population'!$A34,'FPL Shares'!$A:$D,4,FALSE)*1000</f>
        <v>227461.96629285489</v>
      </c>
      <c r="AL34" s="16">
        <f>'FPL County Pop'!AL34*VLOOKUP('FPL Population'!$A34,'FPL Shares'!$A:$D,4,FALSE)*1000</f>
        <v>229171.11694969563</v>
      </c>
      <c r="AM34" s="16">
        <f>'FPL County Pop'!AM34*VLOOKUP('FPL Population'!$A34,'FPL Shares'!$A:$D,4,FALSE)*1000</f>
        <v>231537.17552066647</v>
      </c>
      <c r="AN34" s="16">
        <f>'FPL County Pop'!AN34*VLOOKUP('FPL Population'!$A34,'FPL Shares'!$A:$D,4,FALSE)*1000</f>
        <v>233855.79391220768</v>
      </c>
      <c r="AO34" s="20">
        <f>'FPL County Pop'!AO34*VLOOKUP('FPL Population'!$A34,'FPL Shares'!$A:$D,4,FALSE)*1000</f>
        <v>237602.91598846525</v>
      </c>
      <c r="AP34" s="16">
        <f>'FPL County Pop'!AP34*VLOOKUP('FPL Population'!$A34,'FPL Shares'!$A:$D,4,FALSE)*1000</f>
        <v>241020.80974046781</v>
      </c>
      <c r="AQ34" s="16">
        <f>'FPL County Pop'!AQ34*VLOOKUP('FPL Population'!$A34,'FPL Shares'!$A:$D,4,FALSE)*1000</f>
        <v>244569.8568407562</v>
      </c>
      <c r="AR34" s="16">
        <f>'FPL County Pop'!AR34*VLOOKUP('FPL Population'!$A34,'FPL Shares'!$A:$D,4,FALSE)*1000</f>
        <v>248629.08965075298</v>
      </c>
      <c r="AS34" s="16">
        <f>'FPL County Pop'!AS34*VLOOKUP('FPL Population'!$A34,'FPL Shares'!$A:$D,4,FALSE)*1000</f>
        <v>253019.67010573536</v>
      </c>
      <c r="AT34" s="16">
        <f>'FPL County Pop'!AT34*VLOOKUP('FPL Population'!$A34,'FPL Shares'!$A:$D,4,FALSE)*1000</f>
        <v>257622.75322012175</v>
      </c>
      <c r="AU34" s="16">
        <f>'FPL County Pop'!AU34*VLOOKUP('FPL Population'!$A34,'FPL Shares'!$A:$D,4,FALSE)*1000</f>
        <v>262564.27555270749</v>
      </c>
      <c r="AV34" s="16">
        <f>'FPL County Pop'!AV34*VLOOKUP('FPL Population'!$A34,'FPL Shares'!$A:$D,4,FALSE)*1000</f>
        <v>267824.26658122399</v>
      </c>
      <c r="AW34" s="16">
        <f>'FPL County Pop'!AW34*VLOOKUP('FPL Population'!$A34,'FPL Shares'!$A:$D,4,FALSE)*1000</f>
        <v>273377.29445690487</v>
      </c>
      <c r="AX34" s="16">
        <f>'FPL County Pop'!AX34*VLOOKUP('FPL Population'!$A34,'FPL Shares'!$A:$D,4,FALSE)*1000</f>
        <v>279145.43338673504</v>
      </c>
      <c r="AY34" s="16">
        <f>'FPL County Pop'!AY34*VLOOKUP('FPL Population'!$A34,'FPL Shares'!$A:$D,4,FALSE)*1000</f>
        <v>284966.71835950011</v>
      </c>
      <c r="AZ34" s="16">
        <f>'FPL County Pop'!AZ34*VLOOKUP('FPL Population'!$A34,'FPL Shares'!$A:$D,4,FALSE)*1000</f>
        <v>290889.97526433837</v>
      </c>
      <c r="BA34" s="16">
        <f>'FPL County Pop'!BA34*VLOOKUP('FPL Population'!$A34,'FPL Shares'!$A:$D,4,FALSE)*1000</f>
        <v>296876.81179109262</v>
      </c>
      <c r="BB34" s="16">
        <f>'FPL County Pop'!BB34*VLOOKUP('FPL Population'!$A34,'FPL Shares'!$A:$D,4,FALSE)*1000</f>
        <v>302921.68510092923</v>
      </c>
      <c r="BC34" s="16">
        <f>'FPL County Pop'!BC34*VLOOKUP('FPL Population'!$A34,'FPL Shares'!$A:$D,4,FALSE)*1000</f>
        <v>308833.20422941365</v>
      </c>
      <c r="BD34" s="16">
        <f>'FPL County Pop'!BD34*VLOOKUP('FPL Population'!$A34,'FPL Shares'!$A:$D,4,FALSE)*1000</f>
        <v>314536.86690163409</v>
      </c>
      <c r="BE34" s="16">
        <f>'FPL County Pop'!BE34*VLOOKUP('FPL Population'!$A34,'FPL Shares'!$A:$D,4,FALSE)*1000</f>
        <v>320061.69150913169</v>
      </c>
      <c r="BF34" s="16">
        <f>'FPL County Pop'!BF34*VLOOKUP('FPL Population'!$A34,'FPL Shares'!$A:$D,4,FALSE)*1000</f>
        <v>325359.50426145468</v>
      </c>
      <c r="BG34" s="16">
        <f>'FPL County Pop'!BG34*VLOOKUP('FPL Population'!$A34,'FPL Shares'!$A:$D,4,FALSE)*1000</f>
        <v>330555.34508170461</v>
      </c>
      <c r="BH34" s="16">
        <f>'FPL County Pop'!BH34*VLOOKUP('FPL Population'!$A34,'FPL Shares'!$A:$D,4,FALSE)*1000</f>
        <v>335703.0936238385</v>
      </c>
      <c r="BI34" s="16">
        <f>'FPL County Pop'!BI34*VLOOKUP('FPL Population'!$A34,'FPL Shares'!$A:$D,4,FALSE)*1000</f>
        <v>340820.27504005126</v>
      </c>
      <c r="BJ34" s="16">
        <f>'FPL County Pop'!BJ34*VLOOKUP('FPL Population'!$A34,'FPL Shares'!$A:$D,4,FALSE)*1000</f>
        <v>345960.52444729261</v>
      </c>
      <c r="BK34" s="16">
        <f>'FPL County Pop'!BK34*VLOOKUP('FPL Population'!$A34,'FPL Shares'!$A:$D,4,FALSE)*1000</f>
        <v>351140.06280038448</v>
      </c>
      <c r="BL34" s="16">
        <f>'FPL County Pop'!BL34*VLOOKUP('FPL Population'!$A34,'FPL Shares'!$A:$D,4,FALSE)*1000</f>
        <v>356376.74130086508</v>
      </c>
      <c r="BM34" s="16">
        <f>'FPL County Pop'!BM34*VLOOKUP('FPL Population'!$A34,'FPL Shares'!$A:$D,4,FALSE)*1000</f>
        <v>361616.68029477732</v>
      </c>
      <c r="BN34" s="16">
        <f>'FPL County Pop'!BN34*VLOOKUP('FPL Population'!$A34,'FPL Shares'!$A:$D,4,FALSE)*1000</f>
        <v>366886.94187760336</v>
      </c>
      <c r="BO34" s="16">
        <f>'FPL County Pop'!BO34*VLOOKUP('FPL Population'!$A34,'FPL Shares'!$A:$D,4,FALSE)*1000</f>
        <v>372185.40672861261</v>
      </c>
      <c r="BP34" s="16">
        <f>'FPL County Pop'!BP34*VLOOKUP('FPL Population'!$A34,'FPL Shares'!$A:$D,4,FALSE)*1000</f>
        <v>377588.28888176871</v>
      </c>
      <c r="BQ34" s="16">
        <f>'FPL County Pop'!BQ34*VLOOKUP('FPL Population'!$A34,'FPL Shares'!$A:$D,4,FALSE)*1000</f>
        <v>383023.93899391225</v>
      </c>
      <c r="BR34" s="16">
        <f>'FPL County Pop'!BR34*VLOOKUP('FPL Population'!$A34,'FPL Shares'!$A:$D,4,FALSE)*1000</f>
        <v>388407.17667414295</v>
      </c>
      <c r="BS34" s="16">
        <f>'FPL County Pop'!BS34*VLOOKUP('FPL Population'!$A34,'FPL Shares'!$A:$D,4,FALSE)*1000</f>
        <v>393830.43691124639</v>
      </c>
    </row>
    <row r="35" spans="1:71" x14ac:dyDescent="0.3">
      <c r="A35" t="s">
        <v>230</v>
      </c>
      <c r="B35" s="16">
        <f>'FPL County Pop'!B35*VLOOKUP('FPL Population'!$A35,'FPL Shares'!$A:$D,4,FALSE)*1000</f>
        <v>163206.86179852911</v>
      </c>
      <c r="C35" s="16">
        <f>'FPL County Pop'!C35*VLOOKUP('FPL Population'!$A35,'FPL Shares'!$A:$D,4,FALSE)*1000</f>
        <v>168614.67013936237</v>
      </c>
      <c r="D35" s="16">
        <f>'FPL County Pop'!D35*VLOOKUP('FPL Population'!$A35,'FPL Shares'!$A:$D,4,FALSE)*1000</f>
        <v>176191.18130926084</v>
      </c>
      <c r="E35" s="16">
        <f>'FPL County Pop'!E35*VLOOKUP('FPL Population'!$A35,'FPL Shares'!$A:$D,4,FALSE)*1000</f>
        <v>186334.35912673522</v>
      </c>
      <c r="F35" s="16">
        <f>'FPL County Pop'!F35*VLOOKUP('FPL Population'!$A35,'FPL Shares'!$A:$D,4,FALSE)*1000</f>
        <v>196088.87228025199</v>
      </c>
      <c r="G35" s="16">
        <f>'FPL County Pop'!G35*VLOOKUP('FPL Population'!$A35,'FPL Shares'!$A:$D,4,FALSE)*1000</f>
        <v>205511.21563349423</v>
      </c>
      <c r="H35" s="16">
        <f>'FPL County Pop'!H35*VLOOKUP('FPL Population'!$A35,'FPL Shares'!$A:$D,4,FALSE)*1000</f>
        <v>213901.85278588376</v>
      </c>
      <c r="I35" s="16">
        <f>'FPL County Pop'!I35*VLOOKUP('FPL Population'!$A35,'FPL Shares'!$A:$D,4,FALSE)*1000</f>
        <v>222141.30368360286</v>
      </c>
      <c r="J35" s="16">
        <f>'FPL County Pop'!J35*VLOOKUP('FPL Population'!$A35,'FPL Shares'!$A:$D,4,FALSE)*1000</f>
        <v>231581.04545504134</v>
      </c>
      <c r="K35" s="16">
        <f>'FPL County Pop'!K35*VLOOKUP('FPL Population'!$A35,'FPL Shares'!$A:$D,4,FALSE)*1000</f>
        <v>240149.86640757808</v>
      </c>
      <c r="L35" s="16">
        <f>'FPL County Pop'!L35*VLOOKUP('FPL Population'!$A35,'FPL Shares'!$A:$D,4,FALSE)*1000</f>
        <v>247043.13969509365</v>
      </c>
      <c r="M35" s="16">
        <f>'FPL County Pop'!M35*VLOOKUP('FPL Population'!$A35,'FPL Shares'!$A:$D,4,FALSE)*1000</f>
        <v>253482.25427314299</v>
      </c>
      <c r="N35" s="16">
        <f>'FPL County Pop'!N35*VLOOKUP('FPL Population'!$A35,'FPL Shares'!$A:$D,4,FALSE)*1000</f>
        <v>259985.8629876092</v>
      </c>
      <c r="O35" s="16">
        <f>'FPL County Pop'!O35*VLOOKUP('FPL Population'!$A35,'FPL Shares'!$A:$D,4,FALSE)*1000</f>
        <v>266443.87584749225</v>
      </c>
      <c r="P35" s="16">
        <f>'FPL County Pop'!P35*VLOOKUP('FPL Population'!$A35,'FPL Shares'!$A:$D,4,FALSE)*1000</f>
        <v>272581.01787983743</v>
      </c>
      <c r="Q35" s="16">
        <f>'FPL County Pop'!Q35*VLOOKUP('FPL Population'!$A35,'FPL Shares'!$A:$D,4,FALSE)*1000</f>
        <v>280354.91110444453</v>
      </c>
      <c r="R35" s="16">
        <f>'FPL County Pop'!R35*VLOOKUP('FPL Population'!$A35,'FPL Shares'!$A:$D,4,FALSE)*1000</f>
        <v>286442.15767311212</v>
      </c>
      <c r="S35" s="16">
        <f>'FPL County Pop'!S35*VLOOKUP('FPL Population'!$A35,'FPL Shares'!$A:$D,4,FALSE)*1000</f>
        <v>289627.7680484723</v>
      </c>
      <c r="T35" s="16">
        <f>'FPL County Pop'!T35*VLOOKUP('FPL Population'!$A35,'FPL Shares'!$A:$D,4,FALSE)*1000</f>
        <v>294096.66175216594</v>
      </c>
      <c r="U35" s="16">
        <f>'FPL County Pop'!U35*VLOOKUP('FPL Population'!$A35,'FPL Shares'!$A:$D,4,FALSE)*1000</f>
        <v>300039.12148435012</v>
      </c>
      <c r="V35" s="16">
        <f>'FPL County Pop'!V35*VLOOKUP('FPL Population'!$A35,'FPL Shares'!$A:$D,4,FALSE)*1000</f>
        <v>304765.89174280234</v>
      </c>
      <c r="W35" s="16">
        <f>'FPL County Pop'!W35*VLOOKUP('FPL Population'!$A35,'FPL Shares'!$A:$D,4,FALSE)*1000</f>
        <v>309153.29285551951</v>
      </c>
      <c r="X35" s="16">
        <f>'FPL County Pop'!X35*VLOOKUP('FPL Population'!$A35,'FPL Shares'!$A:$D,4,FALSE)*1000</f>
        <v>314636.99429641548</v>
      </c>
      <c r="Y35" s="16">
        <f>'FPL County Pop'!Y35*VLOOKUP('FPL Population'!$A35,'FPL Shares'!$A:$D,4,FALSE)*1000</f>
        <v>319320.36850028636</v>
      </c>
      <c r="Z35" s="16">
        <f>'FPL County Pop'!Z35*VLOOKUP('FPL Population'!$A35,'FPL Shares'!$A:$D,4,FALSE)*1000</f>
        <v>323623.37728566106</v>
      </c>
      <c r="AA35" s="16">
        <f>'FPL County Pop'!AA35*VLOOKUP('FPL Population'!$A35,'FPL Shares'!$A:$D,4,FALSE)*1000</f>
        <v>328104.4698802738</v>
      </c>
      <c r="AB35" s="16">
        <f>'FPL County Pop'!AB35*VLOOKUP('FPL Population'!$A35,'FPL Shares'!$A:$D,4,FALSE)*1000</f>
        <v>334715.26884937409</v>
      </c>
      <c r="AC35" s="16">
        <f>'FPL County Pop'!AC35*VLOOKUP('FPL Population'!$A35,'FPL Shares'!$A:$D,4,FALSE)*1000</f>
        <v>341523.84983681963</v>
      </c>
      <c r="AD35" s="16">
        <f>'FPL County Pop'!AD35*VLOOKUP('FPL Population'!$A35,'FPL Shares'!$A:$D,4,FALSE)*1000</f>
        <v>349285.3441886892</v>
      </c>
      <c r="AE35" s="16">
        <f>'FPL County Pop'!AE35*VLOOKUP('FPL Population'!$A35,'FPL Shares'!$A:$D,4,FALSE)*1000</f>
        <v>359185.84406959935</v>
      </c>
      <c r="AF35" s="16">
        <f>'FPL County Pop'!AF35*VLOOKUP('FPL Population'!$A35,'FPL Shares'!$A:$D,4,FALSE)*1000</f>
        <v>368218.02289524639</v>
      </c>
      <c r="AG35" s="16">
        <f>'FPL County Pop'!AG35*VLOOKUP('FPL Population'!$A35,'FPL Shares'!$A:$D,4,FALSE)*1000</f>
        <v>371641.51164353051</v>
      </c>
      <c r="AH35" s="16">
        <f>'FPL County Pop'!AH35*VLOOKUP('FPL Population'!$A35,'FPL Shares'!$A:$D,4,FALSE)*1000</f>
        <v>375492.56151944073</v>
      </c>
      <c r="AI35" s="16">
        <f>'FPL County Pop'!AI35*VLOOKUP('FPL Population'!$A35,'FPL Shares'!$A:$D,4,FALSE)*1000</f>
        <v>377205.70576631121</v>
      </c>
      <c r="AJ35" s="16">
        <f>'FPL County Pop'!AJ35*VLOOKUP('FPL Population'!$A35,'FPL Shares'!$A:$D,4,FALSE)*1000</f>
        <v>377757.55559404008</v>
      </c>
      <c r="AK35" s="16">
        <f>'FPL County Pop'!AK35*VLOOKUP('FPL Population'!$A35,'FPL Shares'!$A:$D,4,FALSE)*1000</f>
        <v>380475.80845992308</v>
      </c>
      <c r="AL35" s="16">
        <f>'FPL County Pop'!AL35*VLOOKUP('FPL Population'!$A35,'FPL Shares'!$A:$D,4,FALSE)*1000</f>
        <v>382425.03124335228</v>
      </c>
      <c r="AM35" s="16">
        <f>'FPL County Pop'!AM35*VLOOKUP('FPL Population'!$A35,'FPL Shares'!$A:$D,4,FALSE)*1000</f>
        <v>386896.6247015936</v>
      </c>
      <c r="AN35" s="16">
        <f>'FPL County Pop'!AN35*VLOOKUP('FPL Population'!$A35,'FPL Shares'!$A:$D,4,FALSE)*1000</f>
        <v>391385.6165780311</v>
      </c>
      <c r="AO35" s="20">
        <f>'FPL County Pop'!AO35*VLOOKUP('FPL Population'!$A35,'FPL Shares'!$A:$D,4,FALSE)*1000</f>
        <v>397890.22520158911</v>
      </c>
      <c r="AP35" s="16">
        <f>'FPL County Pop'!AP35*VLOOKUP('FPL Population'!$A35,'FPL Shares'!$A:$D,4,FALSE)*1000</f>
        <v>403511.71411532623</v>
      </c>
      <c r="AQ35" s="16">
        <f>'FPL County Pop'!AQ35*VLOOKUP('FPL Population'!$A35,'FPL Shares'!$A:$D,4,FALSE)*1000</f>
        <v>408704.74198325467</v>
      </c>
      <c r="AR35" s="16">
        <f>'FPL County Pop'!AR35*VLOOKUP('FPL Population'!$A35,'FPL Shares'!$A:$D,4,FALSE)*1000</f>
        <v>413835.37552385888</v>
      </c>
      <c r="AS35" s="16">
        <f>'FPL County Pop'!AS35*VLOOKUP('FPL Population'!$A35,'FPL Shares'!$A:$D,4,FALSE)*1000</f>
        <v>419038.20250088634</v>
      </c>
      <c r="AT35" s="16">
        <f>'FPL County Pop'!AT35*VLOOKUP('FPL Population'!$A35,'FPL Shares'!$A:$D,4,FALSE)*1000</f>
        <v>424416.9134871501</v>
      </c>
      <c r="AU35" s="16">
        <f>'FPL County Pop'!AU35*VLOOKUP('FPL Population'!$A35,'FPL Shares'!$A:$D,4,FALSE)*1000</f>
        <v>429887.61610985355</v>
      </c>
      <c r="AV35" s="16">
        <f>'FPL County Pop'!AV35*VLOOKUP('FPL Population'!$A35,'FPL Shares'!$A:$D,4,FALSE)*1000</f>
        <v>435371.21755984036</v>
      </c>
      <c r="AW35" s="16">
        <f>'FPL County Pop'!AW35*VLOOKUP('FPL Population'!$A35,'FPL Shares'!$A:$D,4,FALSE)*1000</f>
        <v>440851.61930073367</v>
      </c>
      <c r="AX35" s="16">
        <f>'FPL County Pop'!AX35*VLOOKUP('FPL Population'!$A35,'FPL Shares'!$A:$D,4,FALSE)*1000</f>
        <v>446476.30792356434</v>
      </c>
      <c r="AY35" s="16">
        <f>'FPL County Pop'!AY35*VLOOKUP('FPL Population'!$A35,'FPL Shares'!$A:$D,4,FALSE)*1000</f>
        <v>452103.29633730603</v>
      </c>
      <c r="AZ35" s="16">
        <f>'FPL County Pop'!AZ35*VLOOKUP('FPL Population'!$A35,'FPL Shares'!$A:$D,4,FALSE)*1000</f>
        <v>457755.28247834108</v>
      </c>
      <c r="BA35" s="16">
        <f>'FPL County Pop'!BA35*VLOOKUP('FPL Population'!$A35,'FPL Shares'!$A:$D,4,FALSE)*1000</f>
        <v>463428.36670121184</v>
      </c>
      <c r="BB35" s="16">
        <f>'FPL County Pop'!BB35*VLOOKUP('FPL Population'!$A35,'FPL Shares'!$A:$D,4,FALSE)*1000</f>
        <v>469212.24085144681</v>
      </c>
      <c r="BC35" s="16">
        <f>'FPL County Pop'!BC35*VLOOKUP('FPL Population'!$A35,'FPL Shares'!$A:$D,4,FALSE)*1000</f>
        <v>475236.39315642585</v>
      </c>
      <c r="BD35" s="16">
        <f>'FPL County Pop'!BD35*VLOOKUP('FPL Population'!$A35,'FPL Shares'!$A:$D,4,FALSE)*1000</f>
        <v>481387.93387969193</v>
      </c>
      <c r="BE35" s="16">
        <f>'FPL County Pop'!BE35*VLOOKUP('FPL Population'!$A35,'FPL Shares'!$A:$D,4,FALSE)*1000</f>
        <v>487540.97446659574</v>
      </c>
      <c r="BF35" s="16">
        <f>'FPL County Pop'!BF35*VLOOKUP('FPL Population'!$A35,'FPL Shares'!$A:$D,4,FALSE)*1000</f>
        <v>493704.31411714433</v>
      </c>
      <c r="BG35" s="16">
        <f>'FPL County Pop'!BG35*VLOOKUP('FPL Population'!$A35,'FPL Shares'!$A:$D,4,FALSE)*1000</f>
        <v>499828.45733129699</v>
      </c>
      <c r="BH35" s="16">
        <f>'FPL County Pop'!BH35*VLOOKUP('FPL Population'!$A35,'FPL Shares'!$A:$D,4,FALSE)*1000</f>
        <v>505881.00705448136</v>
      </c>
      <c r="BI35" s="16">
        <f>'FPL County Pop'!BI35*VLOOKUP('FPL Population'!$A35,'FPL Shares'!$A:$D,4,FALSE)*1000</f>
        <v>511840.66522304341</v>
      </c>
      <c r="BJ35" s="16">
        <f>'FPL County Pop'!BJ35*VLOOKUP('FPL Population'!$A35,'FPL Shares'!$A:$D,4,FALSE)*1000</f>
        <v>517775.92560976709</v>
      </c>
      <c r="BK35" s="16">
        <f>'FPL County Pop'!BK35*VLOOKUP('FPL Population'!$A35,'FPL Shares'!$A:$D,4,FALSE)*1000</f>
        <v>523695.98737829656</v>
      </c>
      <c r="BL35" s="16">
        <f>'FPL County Pop'!BL35*VLOOKUP('FPL Population'!$A35,'FPL Shares'!$A:$D,4,FALSE)*1000</f>
        <v>529605.25012863521</v>
      </c>
      <c r="BM35" s="16">
        <f>'FPL County Pop'!BM35*VLOOKUP('FPL Population'!$A35,'FPL Shares'!$A:$D,4,FALSE)*1000</f>
        <v>535506.91356987669</v>
      </c>
      <c r="BN35" s="16">
        <f>'FPL County Pop'!BN35*VLOOKUP('FPL Population'!$A35,'FPL Shares'!$A:$D,4,FALSE)*1000</f>
        <v>541417.07623839786</v>
      </c>
      <c r="BO35" s="16">
        <f>'FPL County Pop'!BO35*VLOOKUP('FPL Population'!$A35,'FPL Shares'!$A:$D,4,FALSE)*1000</f>
        <v>547310.24045235955</v>
      </c>
      <c r="BP35" s="16">
        <f>'FPL County Pop'!BP35*VLOOKUP('FPL Population'!$A35,'FPL Shares'!$A:$D,4,FALSE)*1000</f>
        <v>553195.00542995066</v>
      </c>
      <c r="BQ35" s="16">
        <f>'FPL County Pop'!BQ35*VLOOKUP('FPL Population'!$A35,'FPL Shares'!$A:$D,4,FALSE)*1000</f>
        <v>558953.88185289223</v>
      </c>
      <c r="BR35" s="16">
        <f>'FPL County Pop'!BR35*VLOOKUP('FPL Population'!$A35,'FPL Shares'!$A:$D,4,FALSE)*1000</f>
        <v>565066.32613067154</v>
      </c>
      <c r="BS35" s="16">
        <f>'FPL County Pop'!BS35*VLOOKUP('FPL Population'!$A35,'FPL Shares'!$A:$D,4,FALSE)*1000</f>
        <v>571616.53060881258</v>
      </c>
    </row>
    <row r="36" spans="1:71" x14ac:dyDescent="0.3">
      <c r="A36" t="s">
        <v>231</v>
      </c>
      <c r="B36" s="16">
        <f>'FPL County Pop'!B36*VLOOKUP('FPL Population'!$A36,'FPL Shares'!$A:$D,4,FALSE)*1000</f>
        <v>35367.465861000856</v>
      </c>
      <c r="C36" s="16">
        <f>'FPL County Pop'!C36*VLOOKUP('FPL Population'!$A36,'FPL Shares'!$A:$D,4,FALSE)*1000</f>
        <v>36538.672198427405</v>
      </c>
      <c r="D36" s="16">
        <f>'FPL County Pop'!D36*VLOOKUP('FPL Population'!$A36,'FPL Shares'!$A:$D,4,FALSE)*1000</f>
        <v>38777.189789217358</v>
      </c>
      <c r="E36" s="16">
        <f>'FPL County Pop'!E36*VLOOKUP('FPL Population'!$A36,'FPL Shares'!$A:$D,4,FALSE)*1000</f>
        <v>40903.306711105164</v>
      </c>
      <c r="F36" s="16">
        <f>'FPL County Pop'!F36*VLOOKUP('FPL Population'!$A36,'FPL Shares'!$A:$D,4,FALSE)*1000</f>
        <v>43559.969008502201</v>
      </c>
      <c r="G36" s="16">
        <f>'FPL County Pop'!G36*VLOOKUP('FPL Population'!$A36,'FPL Shares'!$A:$D,4,FALSE)*1000</f>
        <v>46425.589405078077</v>
      </c>
      <c r="H36" s="16">
        <f>'FPL County Pop'!H36*VLOOKUP('FPL Population'!$A36,'FPL Shares'!$A:$D,4,FALSE)*1000</f>
        <v>48588.953171619018</v>
      </c>
      <c r="I36" s="16">
        <f>'FPL County Pop'!I36*VLOOKUP('FPL Population'!$A36,'FPL Shares'!$A:$D,4,FALSE)*1000</f>
        <v>50694.225063199912</v>
      </c>
      <c r="J36" s="16">
        <f>'FPL County Pop'!J36*VLOOKUP('FPL Population'!$A36,'FPL Shares'!$A:$D,4,FALSE)*1000</f>
        <v>53390.089220272785</v>
      </c>
      <c r="K36" s="16">
        <f>'FPL County Pop'!K36*VLOOKUP('FPL Population'!$A36,'FPL Shares'!$A:$D,4,FALSE)*1000</f>
        <v>56140.465289731677</v>
      </c>
      <c r="L36" s="16">
        <f>'FPL County Pop'!L36*VLOOKUP('FPL Population'!$A36,'FPL Shares'!$A:$D,4,FALSE)*1000</f>
        <v>59086.114353210556</v>
      </c>
      <c r="M36" s="16">
        <f>'FPL County Pop'!M36*VLOOKUP('FPL Population'!$A36,'FPL Shares'!$A:$D,4,FALSE)*1000</f>
        <v>61847.052581753087</v>
      </c>
      <c r="N36" s="16">
        <f>'FPL County Pop'!N36*VLOOKUP('FPL Population'!$A36,'FPL Shares'!$A:$D,4,FALSE)*1000</f>
        <v>64515.876595979607</v>
      </c>
      <c r="O36" s="16">
        <f>'FPL County Pop'!O36*VLOOKUP('FPL Population'!$A36,'FPL Shares'!$A:$D,4,FALSE)*1000</f>
        <v>67401.656498114171</v>
      </c>
      <c r="P36" s="16">
        <f>'FPL County Pop'!P36*VLOOKUP('FPL Population'!$A36,'FPL Shares'!$A:$D,4,FALSE)*1000</f>
        <v>70407.022384104421</v>
      </c>
      <c r="Q36" s="16">
        <f>'FPL County Pop'!Q36*VLOOKUP('FPL Population'!$A36,'FPL Shares'!$A:$D,4,FALSE)*1000</f>
        <v>74140.517111923429</v>
      </c>
      <c r="R36" s="16">
        <f>'FPL County Pop'!R36*VLOOKUP('FPL Population'!$A36,'FPL Shares'!$A:$D,4,FALSE)*1000</f>
        <v>76863.142123982252</v>
      </c>
      <c r="S36" s="16">
        <f>'FPL County Pop'!S36*VLOOKUP('FPL Population'!$A36,'FPL Shares'!$A:$D,4,FALSE)*1000</f>
        <v>79016.55308677131</v>
      </c>
      <c r="T36" s="16">
        <f>'FPL County Pop'!T36*VLOOKUP('FPL Population'!$A36,'FPL Shares'!$A:$D,4,FALSE)*1000</f>
        <v>80894.053033305623</v>
      </c>
      <c r="U36" s="16">
        <f>'FPL County Pop'!U36*VLOOKUP('FPL Population'!$A36,'FPL Shares'!$A:$D,4,FALSE)*1000</f>
        <v>82848.661819111658</v>
      </c>
      <c r="V36" s="16">
        <f>'FPL County Pop'!V36*VLOOKUP('FPL Population'!$A36,'FPL Shares'!$A:$D,4,FALSE)*1000</f>
        <v>84516.035735414611</v>
      </c>
      <c r="W36" s="16">
        <f>'FPL County Pop'!W36*VLOOKUP('FPL Population'!$A36,'FPL Shares'!$A:$D,4,FALSE)*1000</f>
        <v>86180.896060974119</v>
      </c>
      <c r="X36" s="16">
        <f>'FPL County Pop'!X36*VLOOKUP('FPL Population'!$A36,'FPL Shares'!$A:$D,4,FALSE)*1000</f>
        <v>88216.345987458815</v>
      </c>
      <c r="Y36" s="16">
        <f>'FPL County Pop'!Y36*VLOOKUP('FPL Population'!$A36,'FPL Shares'!$A:$D,4,FALSE)*1000</f>
        <v>89934.093277852997</v>
      </c>
      <c r="Z36" s="16">
        <f>'FPL County Pop'!Z36*VLOOKUP('FPL Population'!$A36,'FPL Shares'!$A:$D,4,FALSE)*1000</f>
        <v>91822.003044638011</v>
      </c>
      <c r="AA36" s="16">
        <f>'FPL County Pop'!AA36*VLOOKUP('FPL Population'!$A36,'FPL Shares'!$A:$D,4,FALSE)*1000</f>
        <v>93664.820516873646</v>
      </c>
      <c r="AB36" s="16">
        <f>'FPL County Pop'!AB36*VLOOKUP('FPL Population'!$A36,'FPL Shares'!$A:$D,4,FALSE)*1000</f>
        <v>95440.837410866312</v>
      </c>
      <c r="AC36" s="16">
        <f>'FPL County Pop'!AC36*VLOOKUP('FPL Population'!$A36,'FPL Shares'!$A:$D,4,FALSE)*1000</f>
        <v>97558.65186635904</v>
      </c>
      <c r="AD36" s="16">
        <f>'FPL County Pop'!AD36*VLOOKUP('FPL Population'!$A36,'FPL Shares'!$A:$D,4,FALSE)*1000</f>
        <v>99048.88110976154</v>
      </c>
      <c r="AE36" s="16">
        <f>'FPL County Pop'!AE36*VLOOKUP('FPL Population'!$A36,'FPL Shares'!$A:$D,4,FALSE)*1000</f>
        <v>100899.95026878125</v>
      </c>
      <c r="AF36" s="16">
        <f>'FPL County Pop'!AF36*VLOOKUP('FPL Population'!$A36,'FPL Shares'!$A:$D,4,FALSE)*1000</f>
        <v>103672.46624862702</v>
      </c>
      <c r="AG36" s="16">
        <f>'FPL County Pop'!AG36*VLOOKUP('FPL Population'!$A36,'FPL Shares'!$A:$D,4,FALSE)*1000</f>
        <v>105073.32337670638</v>
      </c>
      <c r="AH36" s="16">
        <f>'FPL County Pop'!AH36*VLOOKUP('FPL Population'!$A36,'FPL Shares'!$A:$D,4,FALSE)*1000</f>
        <v>105166.98636915725</v>
      </c>
      <c r="AI36" s="16">
        <f>'FPL County Pop'!AI36*VLOOKUP('FPL Population'!$A36,'FPL Shares'!$A:$D,4,FALSE)*1000</f>
        <v>105902.60520360545</v>
      </c>
      <c r="AJ36" s="16">
        <f>'FPL County Pop'!AJ36*VLOOKUP('FPL Population'!$A36,'FPL Shares'!$A:$D,4,FALSE)*1000</f>
        <v>106794.72679909106</v>
      </c>
      <c r="AK36" s="16">
        <f>'FPL County Pop'!AK36*VLOOKUP('FPL Population'!$A36,'FPL Shares'!$A:$D,4,FALSE)*1000</f>
        <v>107722.7495795389</v>
      </c>
      <c r="AL36" s="16">
        <f>'FPL County Pop'!AL36*VLOOKUP('FPL Population'!$A36,'FPL Shares'!$A:$D,4,FALSE)*1000</f>
        <v>108775.84254182817</v>
      </c>
      <c r="AM36" s="16">
        <f>'FPL County Pop'!AM36*VLOOKUP('FPL Population'!$A36,'FPL Shares'!$A:$D,4,FALSE)*1000</f>
        <v>109795.19245262185</v>
      </c>
      <c r="AN36" s="16">
        <f>'FPL County Pop'!AN36*VLOOKUP('FPL Population'!$A36,'FPL Shares'!$A:$D,4,FALSE)*1000</f>
        <v>111199.95961074659</v>
      </c>
      <c r="AO36" s="20">
        <f>'FPL County Pop'!AO36*VLOOKUP('FPL Population'!$A36,'FPL Shares'!$A:$D,4,FALSE)*1000</f>
        <v>112660.1273244495</v>
      </c>
      <c r="AP36" s="16">
        <f>'FPL County Pop'!AP36*VLOOKUP('FPL Population'!$A36,'FPL Shares'!$A:$D,4,FALSE)*1000</f>
        <v>114023.12825254396</v>
      </c>
      <c r="AQ36" s="16">
        <f>'FPL County Pop'!AQ36*VLOOKUP('FPL Population'!$A36,'FPL Shares'!$A:$D,4,FALSE)*1000</f>
        <v>115258.672357081</v>
      </c>
      <c r="AR36" s="16">
        <f>'FPL County Pop'!AR36*VLOOKUP('FPL Population'!$A36,'FPL Shares'!$A:$D,4,FALSE)*1000</f>
        <v>116379.73382866572</v>
      </c>
      <c r="AS36" s="16">
        <f>'FPL County Pop'!AS36*VLOOKUP('FPL Population'!$A36,'FPL Shares'!$A:$D,4,FALSE)*1000</f>
        <v>117393.14252497484</v>
      </c>
      <c r="AT36" s="16">
        <f>'FPL County Pop'!AT36*VLOOKUP('FPL Population'!$A36,'FPL Shares'!$A:$D,4,FALSE)*1000</f>
        <v>118288.48862575766</v>
      </c>
      <c r="AU36" s="16">
        <f>'FPL County Pop'!AU36*VLOOKUP('FPL Population'!$A36,'FPL Shares'!$A:$D,4,FALSE)*1000</f>
        <v>119065.89908004159</v>
      </c>
      <c r="AV36" s="16">
        <f>'FPL County Pop'!AV36*VLOOKUP('FPL Population'!$A36,'FPL Shares'!$A:$D,4,FALSE)*1000</f>
        <v>119758.96460048931</v>
      </c>
      <c r="AW36" s="16">
        <f>'FPL County Pop'!AW36*VLOOKUP('FPL Population'!$A36,'FPL Shares'!$A:$D,4,FALSE)*1000</f>
        <v>120389.5711994328</v>
      </c>
      <c r="AX36" s="16">
        <f>'FPL County Pop'!AX36*VLOOKUP('FPL Population'!$A36,'FPL Shares'!$A:$D,4,FALSE)*1000</f>
        <v>120970.38838981128</v>
      </c>
      <c r="AY36" s="16">
        <f>'FPL County Pop'!AY36*VLOOKUP('FPL Population'!$A36,'FPL Shares'!$A:$D,4,FALSE)*1000</f>
        <v>121558.56862378176</v>
      </c>
      <c r="AZ36" s="16">
        <f>'FPL County Pop'!AZ36*VLOOKUP('FPL Population'!$A36,'FPL Shares'!$A:$D,4,FALSE)*1000</f>
        <v>122143.27045440015</v>
      </c>
      <c r="BA36" s="16">
        <f>'FPL County Pop'!BA36*VLOOKUP('FPL Population'!$A36,'FPL Shares'!$A:$D,4,FALSE)*1000</f>
        <v>122730.38431654006</v>
      </c>
      <c r="BB36" s="16">
        <f>'FPL County Pop'!BB36*VLOOKUP('FPL Population'!$A36,'FPL Shares'!$A:$D,4,FALSE)*1000</f>
        <v>123525.89770213803</v>
      </c>
      <c r="BC36" s="16">
        <f>'FPL County Pop'!BC36*VLOOKUP('FPL Population'!$A36,'FPL Shares'!$A:$D,4,FALSE)*1000</f>
        <v>124439.95608956662</v>
      </c>
      <c r="BD36" s="16">
        <f>'FPL County Pop'!BD36*VLOOKUP('FPL Population'!$A36,'FPL Shares'!$A:$D,4,FALSE)*1000</f>
        <v>125481.72519860754</v>
      </c>
      <c r="BE36" s="16">
        <f>'FPL County Pop'!BE36*VLOOKUP('FPL Population'!$A36,'FPL Shares'!$A:$D,4,FALSE)*1000</f>
        <v>126590.26949608595</v>
      </c>
      <c r="BF36" s="16">
        <f>'FPL County Pop'!BF36*VLOOKUP('FPL Population'!$A36,'FPL Shares'!$A:$D,4,FALSE)*1000</f>
        <v>127859.37892348015</v>
      </c>
      <c r="BG36" s="16">
        <f>'FPL County Pop'!BG36*VLOOKUP('FPL Population'!$A36,'FPL Shares'!$A:$D,4,FALSE)*1000</f>
        <v>129122.36940775136</v>
      </c>
      <c r="BH36" s="16">
        <f>'FPL County Pop'!BH36*VLOOKUP('FPL Population'!$A36,'FPL Shares'!$A:$D,4,FALSE)*1000</f>
        <v>130377.18437465494</v>
      </c>
      <c r="BI36" s="16">
        <f>'FPL County Pop'!BI36*VLOOKUP('FPL Population'!$A36,'FPL Shares'!$A:$D,4,FALSE)*1000</f>
        <v>131636.26482888075</v>
      </c>
      <c r="BJ36" s="16">
        <f>'FPL County Pop'!BJ36*VLOOKUP('FPL Population'!$A36,'FPL Shares'!$A:$D,4,FALSE)*1000</f>
        <v>132883.08200705511</v>
      </c>
      <c r="BK36" s="16">
        <f>'FPL County Pop'!BK36*VLOOKUP('FPL Population'!$A36,'FPL Shares'!$A:$D,4,FALSE)*1000</f>
        <v>134118.88000964705</v>
      </c>
      <c r="BL36" s="16">
        <f>'FPL County Pop'!BL36*VLOOKUP('FPL Population'!$A36,'FPL Shares'!$A:$D,4,FALSE)*1000</f>
        <v>135345.30917401332</v>
      </c>
      <c r="BM36" s="16">
        <f>'FPL County Pop'!BM36*VLOOKUP('FPL Population'!$A36,'FPL Shares'!$A:$D,4,FALSE)*1000</f>
        <v>136562.97885548574</v>
      </c>
      <c r="BN36" s="16">
        <f>'FPL County Pop'!BN36*VLOOKUP('FPL Population'!$A36,'FPL Shares'!$A:$D,4,FALSE)*1000</f>
        <v>137774.52959383515</v>
      </c>
      <c r="BO36" s="16">
        <f>'FPL County Pop'!BO36*VLOOKUP('FPL Population'!$A36,'FPL Shares'!$A:$D,4,FALSE)*1000</f>
        <v>138965.74309798746</v>
      </c>
      <c r="BP36" s="16">
        <f>'FPL County Pop'!BP36*VLOOKUP('FPL Population'!$A36,'FPL Shares'!$A:$D,4,FALSE)*1000</f>
        <v>140141.41804118018</v>
      </c>
      <c r="BQ36" s="16">
        <f>'FPL County Pop'!BQ36*VLOOKUP('FPL Population'!$A36,'FPL Shares'!$A:$D,4,FALSE)*1000</f>
        <v>141284.59403334631</v>
      </c>
      <c r="BR36" s="16">
        <f>'FPL County Pop'!BR36*VLOOKUP('FPL Population'!$A36,'FPL Shares'!$A:$D,4,FALSE)*1000</f>
        <v>142536.46378281311</v>
      </c>
      <c r="BS36" s="16">
        <f>'FPL County Pop'!BS36*VLOOKUP('FPL Population'!$A36,'FPL Shares'!$A:$D,4,FALSE)*1000</f>
        <v>143774.29296984416</v>
      </c>
    </row>
    <row r="37" spans="1:71" x14ac:dyDescent="0.3">
      <c r="A37" t="s">
        <v>232</v>
      </c>
      <c r="B37" s="16">
        <f>'FPL County Pop'!B37*VLOOKUP('FPL Population'!$A37,'FPL Shares'!$A:$D,4,FALSE)*1000</f>
        <v>4072.4051599032523</v>
      </c>
      <c r="C37" s="16">
        <f>'FPL County Pop'!C37*VLOOKUP('FPL Population'!$A37,'FPL Shares'!$A:$D,4,FALSE)*1000</f>
        <v>4307.1100510615424</v>
      </c>
      <c r="D37" s="16">
        <f>'FPL County Pop'!D37*VLOOKUP('FPL Population'!$A37,'FPL Shares'!$A:$D,4,FALSE)*1000</f>
        <v>4528.9607094866969</v>
      </c>
      <c r="E37" s="16">
        <f>'FPL County Pop'!E37*VLOOKUP('FPL Population'!$A37,'FPL Shares'!$A:$D,4,FALSE)*1000</f>
        <v>4592.3735286213378</v>
      </c>
      <c r="F37" s="16">
        <f>'FPL County Pop'!F37*VLOOKUP('FPL Population'!$A37,'FPL Shares'!$A:$D,4,FALSE)*1000</f>
        <v>4702.4928513840368</v>
      </c>
      <c r="G37" s="16">
        <f>'FPL County Pop'!G37*VLOOKUP('FPL Population'!$A37,'FPL Shares'!$A:$D,4,FALSE)*1000</f>
        <v>4716.8753560870737</v>
      </c>
      <c r="H37" s="16">
        <f>'FPL County Pop'!H37*VLOOKUP('FPL Population'!$A37,'FPL Shares'!$A:$D,4,FALSE)*1000</f>
        <v>4851.3632894383236</v>
      </c>
      <c r="I37" s="16">
        <f>'FPL County Pop'!I37*VLOOKUP('FPL Population'!$A37,'FPL Shares'!$A:$D,4,FALSE)*1000</f>
        <v>4954.364633163128</v>
      </c>
      <c r="J37" s="16">
        <f>'FPL County Pop'!J37*VLOOKUP('FPL Population'!$A37,'FPL Shares'!$A:$D,4,FALSE)*1000</f>
        <v>5052.0065573770489</v>
      </c>
      <c r="K37" s="16">
        <f>'FPL County Pop'!K37*VLOOKUP('FPL Population'!$A37,'FPL Shares'!$A:$D,4,FALSE)*1000</f>
        <v>5143.6610051061543</v>
      </c>
      <c r="L37" s="16">
        <f>'FPL County Pop'!L37*VLOOKUP('FPL Population'!$A37,'FPL Shares'!$A:$D,4,FALSE)*1000</f>
        <v>5191.9376511690407</v>
      </c>
      <c r="M37" s="16">
        <f>'FPL County Pop'!M37*VLOOKUP('FPL Population'!$A37,'FPL Shares'!$A:$D,4,FALSE)*1000</f>
        <v>5296.7603601182482</v>
      </c>
      <c r="N37" s="16">
        <f>'FPL County Pop'!N37*VLOOKUP('FPL Population'!$A37,'FPL Shares'!$A:$D,4,FALSE)*1000</f>
        <v>5346.272184896533</v>
      </c>
      <c r="O37" s="16">
        <f>'FPL County Pop'!O37*VLOOKUP('FPL Population'!$A37,'FPL Shares'!$A:$D,4,FALSE)*1000</f>
        <v>5407.0890352055894</v>
      </c>
      <c r="P37" s="16">
        <f>'FPL County Pop'!P37*VLOOKUP('FPL Population'!$A37,'FPL Shares'!$A:$D,4,FALSE)*1000</f>
        <v>5537.4736629938188</v>
      </c>
      <c r="Q37" s="16">
        <f>'FPL County Pop'!Q37*VLOOKUP('FPL Population'!$A37,'FPL Shares'!$A:$D,4,FALSE)*1000</f>
        <v>5656.0926901370594</v>
      </c>
      <c r="R37" s="16">
        <f>'FPL County Pop'!R37*VLOOKUP('FPL Population'!$A37,'FPL Shares'!$A:$D,4,FALSE)*1000</f>
        <v>5829.3526740123625</v>
      </c>
      <c r="S37" s="16">
        <f>'FPL County Pop'!S37*VLOOKUP('FPL Population'!$A37,'FPL Shares'!$A:$D,4,FALSE)*1000</f>
        <v>5974.7269282450952</v>
      </c>
      <c r="T37" s="16">
        <f>'FPL County Pop'!T37*VLOOKUP('FPL Population'!$A37,'FPL Shares'!$A:$D,4,FALSE)*1000</f>
        <v>6142.1669174952967</v>
      </c>
      <c r="U37" s="16">
        <f>'FPL County Pop'!U37*VLOOKUP('FPL Population'!$A37,'FPL Shares'!$A:$D,4,FALSE)*1000</f>
        <v>6276.4664337543663</v>
      </c>
      <c r="V37" s="16">
        <f>'FPL County Pop'!V37*VLOOKUP('FPL Population'!$A37,'FPL Shares'!$A:$D,4,FALSE)*1000</f>
        <v>6388.4071217414676</v>
      </c>
      <c r="W37" s="16">
        <f>'FPL County Pop'!W37*VLOOKUP('FPL Population'!$A37,'FPL Shares'!$A:$D,4,FALSE)*1000</f>
        <v>6641.7862402579958</v>
      </c>
      <c r="X37" s="16">
        <f>'FPL County Pop'!X37*VLOOKUP('FPL Population'!$A37,'FPL Shares'!$A:$D,4,FALSE)*1000</f>
        <v>6853.9438860521359</v>
      </c>
      <c r="Y37" s="16">
        <f>'FPL County Pop'!Y37*VLOOKUP('FPL Population'!$A37,'FPL Shares'!$A:$D,4,FALSE)*1000</f>
        <v>7026.4502015587213</v>
      </c>
      <c r="Z37" s="16">
        <f>'FPL County Pop'!Z37*VLOOKUP('FPL Population'!$A37,'FPL Shares'!$A:$D,4,FALSE)*1000</f>
        <v>7172.4943832303134</v>
      </c>
      <c r="AA37" s="16">
        <f>'FPL County Pop'!AA37*VLOOKUP('FPL Population'!$A37,'FPL Shares'!$A:$D,4,FALSE)*1000</f>
        <v>7346.7801934963718</v>
      </c>
      <c r="AB37" s="16">
        <f>'FPL County Pop'!AB37*VLOOKUP('FPL Population'!$A37,'FPL Shares'!$A:$D,4,FALSE)*1000</f>
        <v>7477.9812953507126</v>
      </c>
      <c r="AC37" s="16">
        <f>'FPL County Pop'!AC37*VLOOKUP('FPL Population'!$A37,'FPL Shares'!$A:$D,4,FALSE)*1000</f>
        <v>7588.2890352055892</v>
      </c>
      <c r="AD37" s="16">
        <f>'FPL County Pop'!AD37*VLOOKUP('FPL Population'!$A37,'FPL Shares'!$A:$D,4,FALSE)*1000</f>
        <v>7723.8446654125228</v>
      </c>
      <c r="AE37" s="16">
        <f>'FPL County Pop'!AE37*VLOOKUP('FPL Population'!$A37,'FPL Shares'!$A:$D,4,FALSE)*1000</f>
        <v>7885.6112066648748</v>
      </c>
      <c r="AF37" s="16">
        <f>'FPL County Pop'!AF37*VLOOKUP('FPL Population'!$A37,'FPL Shares'!$A:$D,4,FALSE)*1000</f>
        <v>8113.4284063423811</v>
      </c>
      <c r="AG37" s="16">
        <f>'FPL County Pop'!AG37*VLOOKUP('FPL Population'!$A37,'FPL Shares'!$A:$D,4,FALSE)*1000</f>
        <v>8283.6737167428109</v>
      </c>
      <c r="AH37" s="16">
        <f>'FPL County Pop'!AH37*VLOOKUP('FPL Population'!$A37,'FPL Shares'!$A:$D,4,FALSE)*1000</f>
        <v>8449.9622682074714</v>
      </c>
      <c r="AI37" s="16">
        <f>'FPL County Pop'!AI37*VLOOKUP('FPL Population'!$A37,'FPL Shares'!$A:$D,4,FALSE)*1000</f>
        <v>8531.7143509809175</v>
      </c>
      <c r="AJ37" s="16">
        <f>'FPL County Pop'!AJ37*VLOOKUP('FPL Population'!$A37,'FPL Shares'!$A:$D,4,FALSE)*1000</f>
        <v>8641.3102929320085</v>
      </c>
      <c r="AK37" s="16">
        <f>'FPL County Pop'!AK37*VLOOKUP('FPL Population'!$A37,'FPL Shares'!$A:$D,4,FALSE)*1000</f>
        <v>8860.962751948402</v>
      </c>
      <c r="AL37" s="16">
        <f>'FPL County Pop'!AL37*VLOOKUP('FPL Population'!$A37,'FPL Shares'!$A:$D,4,FALSE)*1000</f>
        <v>9077.2655737704936</v>
      </c>
      <c r="AM37" s="16">
        <f>'FPL County Pop'!AM37*VLOOKUP('FPL Population'!$A37,'FPL Shares'!$A:$D,4,FALSE)*1000</f>
        <v>9122.6112872883641</v>
      </c>
      <c r="AN37" s="16">
        <f>'FPL County Pop'!AN37*VLOOKUP('FPL Population'!$A37,'FPL Shares'!$A:$D,4,FALSE)*1000</f>
        <v>9156.0029830690692</v>
      </c>
      <c r="AO37" s="20">
        <f>'FPL County Pop'!AO37*VLOOKUP('FPL Population'!$A37,'FPL Shares'!$A:$D,4,FALSE)*1000</f>
        <v>9223.2260145122291</v>
      </c>
      <c r="AP37" s="16">
        <f>'FPL County Pop'!AP37*VLOOKUP('FPL Population'!$A37,'FPL Shares'!$A:$D,4,FALSE)*1000</f>
        <v>9352.5429454447731</v>
      </c>
      <c r="AQ37" s="16">
        <f>'FPL County Pop'!AQ37*VLOOKUP('FPL Population'!$A37,'FPL Shares'!$A:$D,4,FALSE)*1000</f>
        <v>9527.8755173340505</v>
      </c>
      <c r="AR37" s="16">
        <f>'FPL County Pop'!AR37*VLOOKUP('FPL Population'!$A37,'FPL Shares'!$A:$D,4,FALSE)*1000</f>
        <v>9716.9416017199674</v>
      </c>
      <c r="AS37" s="16">
        <f>'FPL County Pop'!AS37*VLOOKUP('FPL Population'!$A37,'FPL Shares'!$A:$D,4,FALSE)*1000</f>
        <v>9903.7257457672658</v>
      </c>
      <c r="AT37" s="16">
        <f>'FPL County Pop'!AT37*VLOOKUP('FPL Population'!$A37,'FPL Shares'!$A:$D,4,FALSE)*1000</f>
        <v>10088.144208546089</v>
      </c>
      <c r="AU37" s="16">
        <f>'FPL County Pop'!AU37*VLOOKUP('FPL Population'!$A37,'FPL Shares'!$A:$D,4,FALSE)*1000</f>
        <v>10283.218704649287</v>
      </c>
      <c r="AV37" s="16">
        <f>'FPL County Pop'!AV37*VLOOKUP('FPL Population'!$A37,'FPL Shares'!$A:$D,4,FALSE)*1000</f>
        <v>10492.843187315239</v>
      </c>
      <c r="AW37" s="16">
        <f>'FPL County Pop'!AW37*VLOOKUP('FPL Population'!$A37,'FPL Shares'!$A:$D,4,FALSE)*1000</f>
        <v>10704.770545552272</v>
      </c>
      <c r="AX37" s="16">
        <f>'FPL County Pop'!AX37*VLOOKUP('FPL Population'!$A37,'FPL Shares'!$A:$D,4,FALSE)*1000</f>
        <v>10920.801209352325</v>
      </c>
      <c r="AY37" s="16">
        <f>'FPL County Pop'!AY37*VLOOKUP('FPL Population'!$A37,'FPL Shares'!$A:$D,4,FALSE)*1000</f>
        <v>11134.005616769686</v>
      </c>
      <c r="AZ37" s="16">
        <f>'FPL County Pop'!AZ37*VLOOKUP('FPL Population'!$A37,'FPL Shares'!$A:$D,4,FALSE)*1000</f>
        <v>11346.100456866432</v>
      </c>
      <c r="BA37" s="16">
        <f>'FPL County Pop'!BA37*VLOOKUP('FPL Population'!$A37,'FPL Shares'!$A:$D,4,FALSE)*1000</f>
        <v>11558.488390217684</v>
      </c>
      <c r="BB37" s="16">
        <f>'FPL County Pop'!BB37*VLOOKUP('FPL Population'!$A37,'FPL Shares'!$A:$D,4,FALSE)*1000</f>
        <v>11758.482665950012</v>
      </c>
      <c r="BC37" s="16">
        <f>'FPL County Pop'!BC37*VLOOKUP('FPL Population'!$A37,'FPL Shares'!$A:$D,4,FALSE)*1000</f>
        <v>11966.222977694168</v>
      </c>
      <c r="BD37" s="16">
        <f>'FPL County Pop'!BD37*VLOOKUP('FPL Population'!$A37,'FPL Shares'!$A:$D,4,FALSE)*1000</f>
        <v>12167.682719699007</v>
      </c>
      <c r="BE37" s="16">
        <f>'FPL County Pop'!BE37*VLOOKUP('FPL Population'!$A37,'FPL Shares'!$A:$D,4,FALSE)*1000</f>
        <v>12364.097070679925</v>
      </c>
      <c r="BF37" s="16">
        <f>'FPL County Pop'!BF37*VLOOKUP('FPL Population'!$A37,'FPL Shares'!$A:$D,4,FALSE)*1000</f>
        <v>12542.067481859716</v>
      </c>
      <c r="BG37" s="16">
        <f>'FPL County Pop'!BG37*VLOOKUP('FPL Population'!$A37,'FPL Shares'!$A:$D,4,FALSE)*1000</f>
        <v>12716.751061542596</v>
      </c>
      <c r="BH37" s="16">
        <f>'FPL County Pop'!BH37*VLOOKUP('FPL Population'!$A37,'FPL Shares'!$A:$D,4,FALSE)*1000</f>
        <v>12885.279682880946</v>
      </c>
      <c r="BI37" s="16">
        <f>'FPL County Pop'!BI37*VLOOKUP('FPL Population'!$A37,'FPL Shares'!$A:$D,4,FALSE)*1000</f>
        <v>13041.037812416016</v>
      </c>
      <c r="BJ37" s="16">
        <f>'FPL County Pop'!BJ37*VLOOKUP('FPL Population'!$A37,'FPL Shares'!$A:$D,4,FALSE)*1000</f>
        <v>13192.273931738779</v>
      </c>
      <c r="BK37" s="16">
        <f>'FPL County Pop'!BK37*VLOOKUP('FPL Population'!$A37,'FPL Shares'!$A:$D,4,FALSE)*1000</f>
        <v>13345.477962913195</v>
      </c>
      <c r="BL37" s="16">
        <f>'FPL County Pop'!BL37*VLOOKUP('FPL Population'!$A37,'FPL Shares'!$A:$D,4,FALSE)*1000</f>
        <v>13500.084654662725</v>
      </c>
      <c r="BM37" s="16">
        <f>'FPL County Pop'!BM37*VLOOKUP('FPL Population'!$A37,'FPL Shares'!$A:$D,4,FALSE)*1000</f>
        <v>13650.650846546627</v>
      </c>
      <c r="BN37" s="16">
        <f>'FPL County Pop'!BN37*VLOOKUP('FPL Population'!$A37,'FPL Shares'!$A:$D,4,FALSE)*1000</f>
        <v>13799.856248320344</v>
      </c>
      <c r="BO37" s="16">
        <f>'FPL County Pop'!BO37*VLOOKUP('FPL Population'!$A37,'FPL Shares'!$A:$D,4,FALSE)*1000</f>
        <v>13945.586401504972</v>
      </c>
      <c r="BP37" s="16">
        <f>'FPL County Pop'!BP37*VLOOKUP('FPL Population'!$A37,'FPL Shares'!$A:$D,4,FALSE)*1000</f>
        <v>14093.137919914003</v>
      </c>
      <c r="BQ37" s="16">
        <f>'FPL County Pop'!BQ37*VLOOKUP('FPL Population'!$A37,'FPL Shares'!$A:$D,4,FALSE)*1000</f>
        <v>14241.191883902178</v>
      </c>
      <c r="BR37" s="16">
        <f>'FPL County Pop'!BR37*VLOOKUP('FPL Population'!$A37,'FPL Shares'!$A:$D,4,FALSE)*1000</f>
        <v>14375.700752485893</v>
      </c>
      <c r="BS37" s="16">
        <f>'FPL County Pop'!BS37*VLOOKUP('FPL Population'!$A37,'FPL Shares'!$A:$D,4,FALSE)*1000</f>
        <v>14508.786025262028</v>
      </c>
    </row>
    <row r="38" spans="1:71" x14ac:dyDescent="0.3">
      <c r="A38" t="s">
        <v>233</v>
      </c>
      <c r="B38" s="16">
        <f>'FPL County Pop'!B38*VLOOKUP('FPL Population'!$A38,'FPL Shares'!$A:$D,4,FALSE)*1000</f>
        <v>3051.1775955003518</v>
      </c>
      <c r="C38" s="16">
        <f>'FPL County Pop'!C38*VLOOKUP('FPL Population'!$A38,'FPL Shares'!$A:$D,4,FALSE)*1000</f>
        <v>3250.7873447386924</v>
      </c>
      <c r="D38" s="16">
        <f>'FPL County Pop'!D38*VLOOKUP('FPL Population'!$A38,'FPL Shares'!$A:$D,4,FALSE)*1000</f>
        <v>3204.811202249824</v>
      </c>
      <c r="E38" s="16">
        <f>'FPL County Pop'!E38*VLOOKUP('FPL Population'!$A38,'FPL Shares'!$A:$D,4,FALSE)*1000</f>
        <v>3319.8285446449495</v>
      </c>
      <c r="F38" s="16">
        <f>'FPL County Pop'!F38*VLOOKUP('FPL Population'!$A38,'FPL Shares'!$A:$D,4,FALSE)*1000</f>
        <v>3248.1082259198502</v>
      </c>
      <c r="G38" s="16">
        <f>'FPL County Pop'!G38*VLOOKUP('FPL Population'!$A38,'FPL Shares'!$A:$D,4,FALSE)*1000</f>
        <v>3142.7295523787202</v>
      </c>
      <c r="H38" s="16">
        <f>'FPL County Pop'!H38*VLOOKUP('FPL Population'!$A38,'FPL Shares'!$A:$D,4,FALSE)*1000</f>
        <v>3145.901382704476</v>
      </c>
      <c r="I38" s="16">
        <f>'FPL County Pop'!I38*VLOOKUP('FPL Population'!$A38,'FPL Shares'!$A:$D,4,FALSE)*1000</f>
        <v>3381.9717834544176</v>
      </c>
      <c r="J38" s="16">
        <f>'FPL County Pop'!J38*VLOOKUP('FPL Population'!$A38,'FPL Shares'!$A:$D,4,FALSE)*1000</f>
        <v>3306.7716897117416</v>
      </c>
      <c r="K38" s="16">
        <f>'FPL County Pop'!K38*VLOOKUP('FPL Population'!$A38,'FPL Shares'!$A:$D,4,FALSE)*1000</f>
        <v>3277.7017108038435</v>
      </c>
      <c r="L38" s="16">
        <f>'FPL County Pop'!L38*VLOOKUP('FPL Population'!$A38,'FPL Shares'!$A:$D,4,FALSE)*1000</f>
        <v>3274.961003046637</v>
      </c>
      <c r="M38" s="16">
        <f>'FPL County Pop'!M38*VLOOKUP('FPL Population'!$A38,'FPL Shares'!$A:$D,4,FALSE)*1000</f>
        <v>3218.7610967893133</v>
      </c>
      <c r="N38" s="16">
        <f>'FPL County Pop'!N38*VLOOKUP('FPL Population'!$A38,'FPL Shares'!$A:$D,4,FALSE)*1000</f>
        <v>3224.0269510194516</v>
      </c>
      <c r="O38" s="16">
        <f>'FPL County Pop'!O38*VLOOKUP('FPL Population'!$A38,'FPL Shares'!$A:$D,4,FALSE)*1000</f>
        <v>3087.0531520974919</v>
      </c>
      <c r="P38" s="16">
        <f>'FPL County Pop'!P38*VLOOKUP('FPL Population'!$A38,'FPL Shares'!$A:$D,4,FALSE)*1000</f>
        <v>3134.8153737989219</v>
      </c>
      <c r="Q38" s="16">
        <f>'FPL County Pop'!Q38*VLOOKUP('FPL Population'!$A38,'FPL Shares'!$A:$D,4,FALSE)*1000</f>
        <v>3181.3458167330673</v>
      </c>
      <c r="R38" s="16">
        <f>'FPL County Pop'!R38*VLOOKUP('FPL Population'!$A38,'FPL Shares'!$A:$D,4,FALSE)*1000</f>
        <v>3499.0215608155609</v>
      </c>
      <c r="S38" s="16">
        <f>'FPL County Pop'!S38*VLOOKUP('FPL Population'!$A38,'FPL Shares'!$A:$D,4,FALSE)*1000</f>
        <v>3539.1775486290135</v>
      </c>
      <c r="T38" s="16">
        <f>'FPL County Pop'!T38*VLOOKUP('FPL Population'!$A38,'FPL Shares'!$A:$D,4,FALSE)*1000</f>
        <v>3689.0542301382702</v>
      </c>
      <c r="U38" s="16">
        <f>'FPL County Pop'!U38*VLOOKUP('FPL Population'!$A38,'FPL Shares'!$A:$D,4,FALSE)*1000</f>
        <v>3875.3607686899454</v>
      </c>
      <c r="V38" s="16">
        <f>'FPL County Pop'!V38*VLOOKUP('FPL Population'!$A38,'FPL Shares'!$A:$D,4,FALSE)*1000</f>
        <v>3858.4238106397938</v>
      </c>
      <c r="W38" s="16">
        <f>'FPL County Pop'!W38*VLOOKUP('FPL Population'!$A38,'FPL Shares'!$A:$D,4,FALSE)*1000</f>
        <v>3930.8831966252637</v>
      </c>
      <c r="X38" s="16">
        <f>'FPL County Pop'!X38*VLOOKUP('FPL Population'!$A38,'FPL Shares'!$A:$D,4,FALSE)*1000</f>
        <v>3964.7879071947505</v>
      </c>
      <c r="Y38" s="16">
        <f>'FPL County Pop'!Y38*VLOOKUP('FPL Population'!$A38,'FPL Shares'!$A:$D,4,FALSE)*1000</f>
        <v>4036.3234591047571</v>
      </c>
      <c r="Z38" s="16">
        <f>'FPL County Pop'!Z38*VLOOKUP('FPL Population'!$A38,'FPL Shares'!$A:$D,4,FALSE)*1000</f>
        <v>4143.0570892898986</v>
      </c>
      <c r="AA38" s="16">
        <f>'FPL County Pop'!AA38*VLOOKUP('FPL Population'!$A38,'FPL Shares'!$A:$D,4,FALSE)*1000</f>
        <v>4144.4428404030923</v>
      </c>
      <c r="AB38" s="16">
        <f>'FPL County Pop'!AB38*VLOOKUP('FPL Population'!$A38,'FPL Shares'!$A:$D,4,FALSE)*1000</f>
        <v>4192.2050621045228</v>
      </c>
      <c r="AC38" s="16">
        <f>'FPL County Pop'!AC38*VLOOKUP('FPL Population'!$A38,'FPL Shares'!$A:$D,4,FALSE)*1000</f>
        <v>4214.1615186313566</v>
      </c>
      <c r="AD38" s="16">
        <f>'FPL County Pop'!AD38*VLOOKUP('FPL Population'!$A38,'FPL Shares'!$A:$D,4,FALSE)*1000</f>
        <v>4255.0873681743606</v>
      </c>
      <c r="AE38" s="16">
        <f>'FPL County Pop'!AE38*VLOOKUP('FPL Population'!$A38,'FPL Shares'!$A:$D,4,FALSE)*1000</f>
        <v>4464.2126083899693</v>
      </c>
      <c r="AF38" s="16">
        <f>'FPL County Pop'!AF38*VLOOKUP('FPL Population'!$A38,'FPL Shares'!$A:$D,4,FALSE)*1000</f>
        <v>4582.8636981485815</v>
      </c>
      <c r="AG38" s="16">
        <f>'FPL County Pop'!AG38*VLOOKUP('FPL Population'!$A38,'FPL Shares'!$A:$D,4,FALSE)*1000</f>
        <v>4584.1262713850483</v>
      </c>
      <c r="AH38" s="16">
        <f>'FPL County Pop'!AH38*VLOOKUP('FPL Population'!$A38,'FPL Shares'!$A:$D,4,FALSE)*1000</f>
        <v>4754.4812749003977</v>
      </c>
      <c r="AI38" s="16">
        <f>'FPL County Pop'!AI38*VLOOKUP('FPL Population'!$A38,'FPL Shares'!$A:$D,4,FALSE)*1000</f>
        <v>4837.7803140379647</v>
      </c>
      <c r="AJ38" s="16">
        <f>'FPL County Pop'!AJ38*VLOOKUP('FPL Population'!$A38,'FPL Shares'!$A:$D,4,FALSE)*1000</f>
        <v>4725.4112959925005</v>
      </c>
      <c r="AK38" s="16">
        <f>'FPL County Pop'!AK38*VLOOKUP('FPL Population'!$A38,'FPL Shares'!$A:$D,4,FALSE)*1000</f>
        <v>4783.2125146472927</v>
      </c>
      <c r="AL38" s="16">
        <f>'FPL County Pop'!AL38*VLOOKUP('FPL Population'!$A38,'FPL Shares'!$A:$D,4,FALSE)*1000</f>
        <v>4689.9360674947266</v>
      </c>
      <c r="AM38" s="16">
        <f>'FPL County Pop'!AM38*VLOOKUP('FPL Population'!$A38,'FPL Shares'!$A:$D,4,FALSE)*1000</f>
        <v>4692.7075697211149</v>
      </c>
      <c r="AN38" s="16">
        <f>'FPL County Pop'!AN38*VLOOKUP('FPL Population'!$A38,'FPL Shares'!$A:$D,4,FALSE)*1000</f>
        <v>4647.4397000234349</v>
      </c>
      <c r="AO38" s="20">
        <f>'FPL County Pop'!AO38*VLOOKUP('FPL Population'!$A38,'FPL Shares'!$A:$D,4,FALSE)*1000</f>
        <v>4681.2828216545577</v>
      </c>
      <c r="AP38" s="16">
        <f>'FPL County Pop'!AP38*VLOOKUP('FPL Population'!$A38,'FPL Shares'!$A:$D,4,FALSE)*1000</f>
        <v>4706.9038200140612</v>
      </c>
      <c r="AQ38" s="16">
        <f>'FPL County Pop'!AQ38*VLOOKUP('FPL Population'!$A38,'FPL Shares'!$A:$D,4,FALSE)*1000</f>
        <v>4759.5315678462612</v>
      </c>
      <c r="AR38" s="16">
        <f>'FPL County Pop'!AR38*VLOOKUP('FPL Population'!$A38,'FPL Shares'!$A:$D,4,FALSE)*1000</f>
        <v>4822.1983126318255</v>
      </c>
      <c r="AS38" s="16">
        <f>'FPL County Pop'!AS38*VLOOKUP('FPL Population'!$A38,'FPL Shares'!$A:$D,4,FALSE)*1000</f>
        <v>4886.4971642840401</v>
      </c>
      <c r="AT38" s="16">
        <f>'FPL County Pop'!AT38*VLOOKUP('FPL Population'!$A38,'FPL Shares'!$A:$D,4,FALSE)*1000</f>
        <v>4952.0585891727205</v>
      </c>
      <c r="AU38" s="16">
        <f>'FPL County Pop'!AU38*VLOOKUP('FPL Population'!$A38,'FPL Shares'!$A:$D,4,FALSE)*1000</f>
        <v>5024.9490977267387</v>
      </c>
      <c r="AV38" s="16">
        <f>'FPL County Pop'!AV38*VLOOKUP('FPL Population'!$A38,'FPL Shares'!$A:$D,4,FALSE)*1000</f>
        <v>5106.7084134052029</v>
      </c>
      <c r="AW38" s="16">
        <f>'FPL County Pop'!AW38*VLOOKUP('FPL Population'!$A38,'FPL Shares'!$A:$D,4,FALSE)*1000</f>
        <v>5191.1160534333249</v>
      </c>
      <c r="AX38" s="16">
        <f>'FPL County Pop'!AX38*VLOOKUP('FPL Population'!$A38,'FPL Shares'!$A:$D,4,FALSE)*1000</f>
        <v>5278.7571127255678</v>
      </c>
      <c r="AY38" s="16">
        <f>'FPL County Pop'!AY38*VLOOKUP('FPL Population'!$A38,'FPL Shares'!$A:$D,4,FALSE)*1000</f>
        <v>5364.8892430278884</v>
      </c>
      <c r="AZ38" s="16">
        <f>'FPL County Pop'!AZ38*VLOOKUP('FPL Population'!$A38,'FPL Shares'!$A:$D,4,FALSE)*1000</f>
        <v>5448.6809936723685</v>
      </c>
      <c r="BA38" s="16">
        <f>'FPL County Pop'!BA38*VLOOKUP('FPL Population'!$A38,'FPL Shares'!$A:$D,4,FALSE)*1000</f>
        <v>5531.3025544879301</v>
      </c>
      <c r="BB38" s="16">
        <f>'FPL County Pop'!BB38*VLOOKUP('FPL Population'!$A38,'FPL Shares'!$A:$D,4,FALSE)*1000</f>
        <v>5604.5318022029523</v>
      </c>
      <c r="BC38" s="16">
        <f>'FPL County Pop'!BC38*VLOOKUP('FPL Population'!$A38,'FPL Shares'!$A:$D,4,FALSE)*1000</f>
        <v>5686.5990625732366</v>
      </c>
      <c r="BD38" s="16">
        <f>'FPL County Pop'!BD38*VLOOKUP('FPL Population'!$A38,'FPL Shares'!$A:$D,4,FALSE)*1000</f>
        <v>5770.1136629950788</v>
      </c>
      <c r="BE38" s="16">
        <f>'FPL County Pop'!BE38*VLOOKUP('FPL Population'!$A38,'FPL Shares'!$A:$D,4,FALSE)*1000</f>
        <v>5850.2716662760722</v>
      </c>
      <c r="BF38" s="16">
        <f>'FPL County Pop'!BF38*VLOOKUP('FPL Population'!$A38,'FPL Shares'!$A:$D,4,FALSE)*1000</f>
        <v>5922.3307241621742</v>
      </c>
      <c r="BG38" s="16">
        <f>'FPL County Pop'!BG38*VLOOKUP('FPL Population'!$A38,'FPL Shares'!$A:$D,4,FALSE)*1000</f>
        <v>5990.7560346847904</v>
      </c>
      <c r="BH38" s="16">
        <f>'FPL County Pop'!BH38*VLOOKUP('FPL Population'!$A38,'FPL Shares'!$A:$D,4,FALSE)*1000</f>
        <v>6056.7793766112018</v>
      </c>
      <c r="BI38" s="16">
        <f>'FPL County Pop'!BI38*VLOOKUP('FPL Population'!$A38,'FPL Shares'!$A:$D,4,FALSE)*1000</f>
        <v>6119.1689711741265</v>
      </c>
      <c r="BJ38" s="16">
        <f>'FPL County Pop'!BJ38*VLOOKUP('FPL Population'!$A38,'FPL Shares'!$A:$D,4,FALSE)*1000</f>
        <v>6179.2181860792125</v>
      </c>
      <c r="BK38" s="16">
        <f>'FPL County Pop'!BK38*VLOOKUP('FPL Population'!$A38,'FPL Shares'!$A:$D,4,FALSE)*1000</f>
        <v>6239.9448793063038</v>
      </c>
      <c r="BL38" s="16">
        <f>'FPL County Pop'!BL38*VLOOKUP('FPL Population'!$A38,'FPL Shares'!$A:$D,4,FALSE)*1000</f>
        <v>6301.1026951019448</v>
      </c>
      <c r="BM38" s="16">
        <f>'FPL County Pop'!BM38*VLOOKUP('FPL Population'!$A38,'FPL Shares'!$A:$D,4,FALSE)*1000</f>
        <v>6360.1356925240216</v>
      </c>
      <c r="BN38" s="16">
        <f>'FPL County Pop'!BN38*VLOOKUP('FPL Population'!$A38,'FPL Shares'!$A:$D,4,FALSE)*1000</f>
        <v>6418.3372392781812</v>
      </c>
      <c r="BO38" s="16">
        <f>'FPL County Pop'!BO38*VLOOKUP('FPL Population'!$A38,'FPL Shares'!$A:$D,4,FALSE)*1000</f>
        <v>6474.6911178814153</v>
      </c>
      <c r="BP38" s="16">
        <f>'FPL County Pop'!BP38*VLOOKUP('FPL Population'!$A38,'FPL Shares'!$A:$D,4,FALSE)*1000</f>
        <v>6531.6608858682912</v>
      </c>
      <c r="BQ38" s="16">
        <f>'FPL County Pop'!BQ38*VLOOKUP('FPL Population'!$A38,'FPL Shares'!$A:$D,4,FALSE)*1000</f>
        <v>6588.6614483243493</v>
      </c>
      <c r="BR38" s="16">
        <f>'FPL County Pop'!BR38*VLOOKUP('FPL Population'!$A38,'FPL Shares'!$A:$D,4,FALSE)*1000</f>
        <v>6639.1951722521671</v>
      </c>
      <c r="BS38" s="16">
        <f>'FPL County Pop'!BS38*VLOOKUP('FPL Population'!$A38,'FPL Shares'!$A:$D,4,FALSE)*1000</f>
        <v>6688.8666510428875</v>
      </c>
    </row>
    <row r="39" spans="1:71" x14ac:dyDescent="0.3">
      <c r="A39" t="s">
        <v>234</v>
      </c>
      <c r="B39" s="16">
        <f>'FPL County Pop'!B39*VLOOKUP('FPL Population'!$A39,'FPL Shares'!$A:$D,4,FALSE)*1000</f>
        <v>135473.19445701543</v>
      </c>
      <c r="C39" s="16">
        <f>'FPL County Pop'!C39*VLOOKUP('FPL Population'!$A39,'FPL Shares'!$A:$D,4,FALSE)*1000</f>
        <v>138477.48551612956</v>
      </c>
      <c r="D39" s="16">
        <f>'FPL County Pop'!D39*VLOOKUP('FPL Population'!$A39,'FPL Shares'!$A:$D,4,FALSE)*1000</f>
        <v>142857.93130097471</v>
      </c>
      <c r="E39" s="16">
        <f>'FPL County Pop'!E39*VLOOKUP('FPL Population'!$A39,'FPL Shares'!$A:$D,4,FALSE)*1000</f>
        <v>148554.70169584246</v>
      </c>
      <c r="F39" s="16">
        <f>'FPL County Pop'!F39*VLOOKUP('FPL Population'!$A39,'FPL Shares'!$A:$D,4,FALSE)*1000</f>
        <v>156198.30929978119</v>
      </c>
      <c r="G39" s="16">
        <f>'FPL County Pop'!G39*VLOOKUP('FPL Population'!$A39,'FPL Shares'!$A:$D,4,FALSE)*1000</f>
        <v>163077.96576859956</v>
      </c>
      <c r="H39" s="16">
        <f>'FPL County Pop'!H39*VLOOKUP('FPL Population'!$A39,'FPL Shares'!$A:$D,4,FALSE)*1000</f>
        <v>169399.72502776675</v>
      </c>
      <c r="I39" s="16">
        <f>'FPL County Pop'!I39*VLOOKUP('FPL Population'!$A39,'FPL Shares'!$A:$D,4,FALSE)*1000</f>
        <v>175690.32794037199</v>
      </c>
      <c r="J39" s="16">
        <f>'FPL County Pop'!J39*VLOOKUP('FPL Population'!$A39,'FPL Shares'!$A:$D,4,FALSE)*1000</f>
        <v>181567.70584220212</v>
      </c>
      <c r="K39" s="16">
        <f>'FPL County Pop'!K39*VLOOKUP('FPL Population'!$A39,'FPL Shares'!$A:$D,4,FALSE)*1000</f>
        <v>187487.90820444596</v>
      </c>
      <c r="L39" s="16">
        <f>'FPL County Pop'!L39*VLOOKUP('FPL Population'!$A39,'FPL Shares'!$A:$D,4,FALSE)*1000</f>
        <v>194055.87707877462</v>
      </c>
      <c r="M39" s="16">
        <f>'FPL County Pop'!M39*VLOOKUP('FPL Population'!$A39,'FPL Shares'!$A:$D,4,FALSE)*1000</f>
        <v>200879.24110470127</v>
      </c>
      <c r="N39" s="16">
        <f>'FPL County Pop'!N39*VLOOKUP('FPL Population'!$A39,'FPL Shares'!$A:$D,4,FALSE)*1000</f>
        <v>208514.09762325115</v>
      </c>
      <c r="O39" s="16">
        <f>'FPL County Pop'!O39*VLOOKUP('FPL Population'!$A39,'FPL Shares'!$A:$D,4,FALSE)*1000</f>
        <v>216260.1115455706</v>
      </c>
      <c r="P39" s="16">
        <f>'FPL County Pop'!P39*VLOOKUP('FPL Population'!$A39,'FPL Shares'!$A:$D,4,FALSE)*1000</f>
        <v>224109.5248172369</v>
      </c>
      <c r="Q39" s="16">
        <f>'FPL County Pop'!Q39*VLOOKUP('FPL Population'!$A39,'FPL Shares'!$A:$D,4,FALSE)*1000</f>
        <v>232823.80599595519</v>
      </c>
      <c r="R39" s="16">
        <f>'FPL County Pop'!R39*VLOOKUP('FPL Population'!$A39,'FPL Shares'!$A:$D,4,FALSE)*1000</f>
        <v>239041.97971246933</v>
      </c>
      <c r="S39" s="16">
        <f>'FPL County Pop'!S39*VLOOKUP('FPL Population'!$A39,'FPL Shares'!$A:$D,4,FALSE)*1000</f>
        <v>244106.4376396625</v>
      </c>
      <c r="T39" s="16">
        <f>'FPL County Pop'!T39*VLOOKUP('FPL Population'!$A39,'FPL Shares'!$A:$D,4,FALSE)*1000</f>
        <v>248802.66727173261</v>
      </c>
      <c r="U39" s="16">
        <f>'FPL County Pop'!U39*VLOOKUP('FPL Population'!$A39,'FPL Shares'!$A:$D,4,FALSE)*1000</f>
        <v>253510.81327539621</v>
      </c>
      <c r="V39" s="16">
        <f>'FPL County Pop'!V39*VLOOKUP('FPL Population'!$A39,'FPL Shares'!$A:$D,4,FALSE)*1000</f>
        <v>257047.55512565482</v>
      </c>
      <c r="W39" s="16">
        <f>'FPL County Pop'!W39*VLOOKUP('FPL Population'!$A39,'FPL Shares'!$A:$D,4,FALSE)*1000</f>
        <v>260560.7745549035</v>
      </c>
      <c r="X39" s="16">
        <f>'FPL County Pop'!X39*VLOOKUP('FPL Population'!$A39,'FPL Shares'!$A:$D,4,FALSE)*1000</f>
        <v>265093.96091522445</v>
      </c>
      <c r="Y39" s="16">
        <f>'FPL County Pop'!Y39*VLOOKUP('FPL Population'!$A39,'FPL Shares'!$A:$D,4,FALSE)*1000</f>
        <v>268864.56155800342</v>
      </c>
      <c r="Z39" s="16">
        <f>'FPL County Pop'!Z39*VLOOKUP('FPL Population'!$A39,'FPL Shares'!$A:$D,4,FALSE)*1000</f>
        <v>272709.70158767654</v>
      </c>
      <c r="AA39" s="16">
        <f>'FPL County Pop'!AA39*VLOOKUP('FPL Population'!$A39,'FPL Shares'!$A:$D,4,FALSE)*1000</f>
        <v>276815.01573047211</v>
      </c>
      <c r="AB39" s="16">
        <f>'FPL County Pop'!AB39*VLOOKUP('FPL Population'!$A39,'FPL Shares'!$A:$D,4,FALSE)*1000</f>
        <v>280789.99455896491</v>
      </c>
      <c r="AC39" s="16">
        <f>'FPL County Pop'!AC39*VLOOKUP('FPL Population'!$A39,'FPL Shares'!$A:$D,4,FALSE)*1000</f>
        <v>285347.88256456802</v>
      </c>
      <c r="AD39" s="16">
        <f>'FPL County Pop'!AD39*VLOOKUP('FPL Population'!$A39,'FPL Shares'!$A:$D,4,FALSE)*1000</f>
        <v>290579.48001624562</v>
      </c>
      <c r="AE39" s="16">
        <f>'FPL County Pop'!AE39*VLOOKUP('FPL Population'!$A39,'FPL Shares'!$A:$D,4,FALSE)*1000</f>
        <v>297089.23245018563</v>
      </c>
      <c r="AF39" s="16">
        <f>'FPL County Pop'!AF39*VLOOKUP('FPL Population'!$A39,'FPL Shares'!$A:$D,4,FALSE)*1000</f>
        <v>302821.68989539822</v>
      </c>
      <c r="AG39" s="16">
        <f>'FPL County Pop'!AG39*VLOOKUP('FPL Population'!$A39,'FPL Shares'!$A:$D,4,FALSE)*1000</f>
        <v>307565.58501384186</v>
      </c>
      <c r="AH39" s="16">
        <f>'FPL County Pop'!AH39*VLOOKUP('FPL Population'!$A39,'FPL Shares'!$A:$D,4,FALSE)*1000</f>
        <v>309462.64654573635</v>
      </c>
      <c r="AI39" s="16">
        <f>'FPL County Pop'!AI39*VLOOKUP('FPL Population'!$A39,'FPL Shares'!$A:$D,4,FALSE)*1000</f>
        <v>308489.10381233011</v>
      </c>
      <c r="AJ39" s="16">
        <f>'FPL County Pop'!AJ39*VLOOKUP('FPL Population'!$A39,'FPL Shares'!$A:$D,4,FALSE)*1000</f>
        <v>307205.54922418937</v>
      </c>
      <c r="AK39" s="16">
        <f>'FPL County Pop'!AK39*VLOOKUP('FPL Population'!$A39,'FPL Shares'!$A:$D,4,FALSE)*1000</f>
        <v>307108.60457612225</v>
      </c>
      <c r="AL39" s="16">
        <f>'FPL County Pop'!AL39*VLOOKUP('FPL Population'!$A39,'FPL Shares'!$A:$D,4,FALSE)*1000</f>
        <v>307226.09255230089</v>
      </c>
      <c r="AM39" s="16">
        <f>'FPL County Pop'!AM39*VLOOKUP('FPL Population'!$A39,'FPL Shares'!$A:$D,4,FALSE)*1000</f>
        <v>308927.77524161199</v>
      </c>
      <c r="AN39" s="16">
        <f>'FPL County Pop'!AN39*VLOOKUP('FPL Population'!$A39,'FPL Shares'!$A:$D,4,FALSE)*1000</f>
        <v>311735.81855604734</v>
      </c>
      <c r="AO39" s="20">
        <f>'FPL County Pop'!AO39*VLOOKUP('FPL Population'!$A39,'FPL Shares'!$A:$D,4,FALSE)*1000</f>
        <v>315430.1420077415</v>
      </c>
      <c r="AP39" s="16">
        <f>'FPL County Pop'!AP39*VLOOKUP('FPL Population'!$A39,'FPL Shares'!$A:$D,4,FALSE)*1000</f>
        <v>318408.24187512428</v>
      </c>
      <c r="AQ39" s="16">
        <f>'FPL County Pop'!AQ39*VLOOKUP('FPL Population'!$A39,'FPL Shares'!$A:$D,4,FALSE)*1000</f>
        <v>321623.42788566736</v>
      </c>
      <c r="AR39" s="16">
        <f>'FPL County Pop'!AR39*VLOOKUP('FPL Population'!$A39,'FPL Shares'!$A:$D,4,FALSE)*1000</f>
        <v>324715.35392754129</v>
      </c>
      <c r="AS39" s="16">
        <f>'FPL County Pop'!AS39*VLOOKUP('FPL Population'!$A39,'FPL Shares'!$A:$D,4,FALSE)*1000</f>
        <v>327912.23092964658</v>
      </c>
      <c r="AT39" s="16">
        <f>'FPL County Pop'!AT39*VLOOKUP('FPL Population'!$A39,'FPL Shares'!$A:$D,4,FALSE)*1000</f>
        <v>331750.17148481531</v>
      </c>
      <c r="AU39" s="16">
        <f>'FPL County Pop'!AU39*VLOOKUP('FPL Population'!$A39,'FPL Shares'!$A:$D,4,FALSE)*1000</f>
        <v>335657.99659422453</v>
      </c>
      <c r="AV39" s="16">
        <f>'FPL County Pop'!AV39*VLOOKUP('FPL Population'!$A39,'FPL Shares'!$A:$D,4,FALSE)*1000</f>
        <v>339552.229592285</v>
      </c>
      <c r="AW39" s="16">
        <f>'FPL County Pop'!AW39*VLOOKUP('FPL Population'!$A39,'FPL Shares'!$A:$D,4,FALSE)*1000</f>
        <v>343495.36936542671</v>
      </c>
      <c r="AX39" s="16">
        <f>'FPL County Pop'!AX39*VLOOKUP('FPL Population'!$A39,'FPL Shares'!$A:$D,4,FALSE)*1000</f>
        <v>347411.51110917714</v>
      </c>
      <c r="AY39" s="16">
        <f>'FPL County Pop'!AY39*VLOOKUP('FPL Population'!$A39,'FPL Shares'!$A:$D,4,FALSE)*1000</f>
        <v>351346.76869902527</v>
      </c>
      <c r="AZ39" s="16">
        <f>'FPL County Pop'!AZ39*VLOOKUP('FPL Population'!$A39,'FPL Shares'!$A:$D,4,FALSE)*1000</f>
        <v>355328.26429323317</v>
      </c>
      <c r="BA39" s="16">
        <f>'FPL County Pop'!BA39*VLOOKUP('FPL Population'!$A39,'FPL Shares'!$A:$D,4,FALSE)*1000</f>
        <v>359343.95739133679</v>
      </c>
      <c r="BB39" s="16">
        <f>'FPL County Pop'!BB39*VLOOKUP('FPL Population'!$A39,'FPL Shares'!$A:$D,4,FALSE)*1000</f>
        <v>363391.61367366218</v>
      </c>
      <c r="BC39" s="16">
        <f>'FPL County Pop'!BC39*VLOOKUP('FPL Population'!$A39,'FPL Shares'!$A:$D,4,FALSE)*1000</f>
        <v>367073.8345604568</v>
      </c>
      <c r="BD39" s="16">
        <f>'FPL County Pop'!BD39*VLOOKUP('FPL Population'!$A39,'FPL Shares'!$A:$D,4,FALSE)*1000</f>
        <v>370486.50960438629</v>
      </c>
      <c r="BE39" s="16">
        <f>'FPL County Pop'!BE39*VLOOKUP('FPL Population'!$A39,'FPL Shares'!$A:$D,4,FALSE)*1000</f>
        <v>373802.86064460245</v>
      </c>
      <c r="BF39" s="16">
        <f>'FPL County Pop'!BF39*VLOOKUP('FPL Population'!$A39,'FPL Shares'!$A:$D,4,FALSE)*1000</f>
        <v>377110.46059942973</v>
      </c>
      <c r="BG39" s="16">
        <f>'FPL County Pop'!BG39*VLOOKUP('FPL Population'!$A39,'FPL Shares'!$A:$D,4,FALSE)*1000</f>
        <v>380464.1123653106</v>
      </c>
      <c r="BH39" s="16">
        <f>'FPL County Pop'!BH39*VLOOKUP('FPL Population'!$A39,'FPL Shares'!$A:$D,4,FALSE)*1000</f>
        <v>383880.0768243153</v>
      </c>
      <c r="BI39" s="16">
        <f>'FPL County Pop'!BI39*VLOOKUP('FPL Population'!$A39,'FPL Shares'!$A:$D,4,FALSE)*1000</f>
        <v>387344.45154291822</v>
      </c>
      <c r="BJ39" s="16">
        <f>'FPL County Pop'!BJ39*VLOOKUP('FPL Population'!$A39,'FPL Shares'!$A:$D,4,FALSE)*1000</f>
        <v>390853.51265499636</v>
      </c>
      <c r="BK39" s="16">
        <f>'FPL County Pop'!BK39*VLOOKUP('FPL Population'!$A39,'FPL Shares'!$A:$D,4,FALSE)*1000</f>
        <v>394432.52038575028</v>
      </c>
      <c r="BL39" s="16">
        <f>'FPL County Pop'!BL39*VLOOKUP('FPL Population'!$A39,'FPL Shares'!$A:$D,4,FALSE)*1000</f>
        <v>398064.96559536835</v>
      </c>
      <c r="BM39" s="16">
        <f>'FPL County Pop'!BM39*VLOOKUP('FPL Population'!$A39,'FPL Shares'!$A:$D,4,FALSE)*1000</f>
        <v>401763.94387971621</v>
      </c>
      <c r="BN39" s="16">
        <f>'FPL County Pop'!BN39*VLOOKUP('FPL Population'!$A39,'FPL Shares'!$A:$D,4,FALSE)*1000</f>
        <v>405495.94044368743</v>
      </c>
      <c r="BO39" s="16">
        <f>'FPL County Pop'!BO39*VLOOKUP('FPL Population'!$A39,'FPL Shares'!$A:$D,4,FALSE)*1000</f>
        <v>409249.907817784</v>
      </c>
      <c r="BP39" s="16">
        <f>'FPL County Pop'!BP39*VLOOKUP('FPL Population'!$A39,'FPL Shares'!$A:$D,4,FALSE)*1000</f>
        <v>412977.74606458459</v>
      </c>
      <c r="BQ39" s="16">
        <f>'FPL County Pop'!BQ39*VLOOKUP('FPL Population'!$A39,'FPL Shares'!$A:$D,4,FALSE)*1000</f>
        <v>416500.39928801142</v>
      </c>
      <c r="BR39" s="16">
        <f>'FPL County Pop'!BR39*VLOOKUP('FPL Population'!$A39,'FPL Shares'!$A:$D,4,FALSE)*1000</f>
        <v>419076.01129194017</v>
      </c>
      <c r="BS39" s="16">
        <f>'FPL County Pop'!BS39*VLOOKUP('FPL Population'!$A39,'FPL Shares'!$A:$D,4,FALSE)*1000</f>
        <v>421499.813686924</v>
      </c>
    </row>
    <row r="40" spans="1:71" x14ac:dyDescent="0.3">
      <c r="A40" t="s">
        <v>204</v>
      </c>
      <c r="B40" s="16">
        <f t="shared" ref="B40" si="0">SUM(B5:B39)</f>
        <v>3952171.5034262207</v>
      </c>
      <c r="C40" s="16">
        <f t="shared" ref="C40:AC40" si="1">SUM(C5:C39)</f>
        <v>4031147.8047395665</v>
      </c>
      <c r="D40" s="16">
        <f t="shared" si="1"/>
        <v>4130146.7968898434</v>
      </c>
      <c r="E40" s="16">
        <f t="shared" si="1"/>
        <v>4263627.4187119212</v>
      </c>
      <c r="F40" s="16">
        <f t="shared" si="1"/>
        <v>4452037.3436633851</v>
      </c>
      <c r="G40" s="16">
        <f t="shared" si="1"/>
        <v>4653738.1254529608</v>
      </c>
      <c r="H40" s="16">
        <f t="shared" si="1"/>
        <v>4837667.531367776</v>
      </c>
      <c r="I40" s="16">
        <f t="shared" si="1"/>
        <v>4971439.8408249244</v>
      </c>
      <c r="J40" s="16">
        <f t="shared" si="1"/>
        <v>5090677.1585582187</v>
      </c>
      <c r="K40" s="16">
        <f t="shared" si="1"/>
        <v>5215292.122512714</v>
      </c>
      <c r="L40" s="16">
        <f t="shared" si="1"/>
        <v>5354129.9324210668</v>
      </c>
      <c r="M40" s="16">
        <f t="shared" si="1"/>
        <v>5500014.4701681705</v>
      </c>
      <c r="N40" s="16">
        <f t="shared" si="1"/>
        <v>5657411.5760197518</v>
      </c>
      <c r="O40" s="16">
        <f t="shared" si="1"/>
        <v>5822538.6632893141</v>
      </c>
      <c r="P40" s="16">
        <f t="shared" si="1"/>
        <v>5999273.0179208629</v>
      </c>
      <c r="Q40" s="16">
        <f t="shared" si="1"/>
        <v>6186941.8794556307</v>
      </c>
      <c r="R40" s="16">
        <f t="shared" si="1"/>
        <v>6350640.470461444</v>
      </c>
      <c r="S40" s="16">
        <f t="shared" si="1"/>
        <v>6488907.3882782981</v>
      </c>
      <c r="T40" s="16">
        <f t="shared" si="1"/>
        <v>6630973.7290976625</v>
      </c>
      <c r="U40" s="16">
        <f t="shared" si="1"/>
        <v>6792165.8916042121</v>
      </c>
      <c r="V40" s="16">
        <f t="shared" si="1"/>
        <v>6946090.5817154776</v>
      </c>
      <c r="W40" s="16">
        <f t="shared" si="1"/>
        <v>7100253.9366896395</v>
      </c>
      <c r="X40" s="16">
        <f t="shared" si="1"/>
        <v>7254059.6812185599</v>
      </c>
      <c r="Y40" s="16">
        <f t="shared" si="1"/>
        <v>7398618.545350316</v>
      </c>
      <c r="Z40" s="16">
        <f t="shared" si="1"/>
        <v>7544331.1030339729</v>
      </c>
      <c r="AA40" s="16">
        <f t="shared" si="1"/>
        <v>7690354.9713459816</v>
      </c>
      <c r="AB40" s="16">
        <f t="shared" si="1"/>
        <v>7840012.4562309384</v>
      </c>
      <c r="AC40" s="16">
        <f t="shared" si="1"/>
        <v>7995361.1523625962</v>
      </c>
      <c r="AD40" s="16">
        <f t="shared" ref="AD40:BS40" si="2">SUM(AD5:AD39)</f>
        <v>8143272.8320241431</v>
      </c>
      <c r="AE40" s="16">
        <f t="shared" si="2"/>
        <v>8317210.1245509638</v>
      </c>
      <c r="AF40" s="16">
        <f t="shared" si="2"/>
        <v>8475592.5148141161</v>
      </c>
      <c r="AG40" s="16">
        <f t="shared" si="2"/>
        <v>8565330.5633057728</v>
      </c>
      <c r="AH40" s="16">
        <f t="shared" si="2"/>
        <v>8620224.9655144103</v>
      </c>
      <c r="AI40" s="16">
        <f t="shared" si="2"/>
        <v>8679430.8498516642</v>
      </c>
      <c r="AJ40" s="16">
        <f t="shared" si="2"/>
        <v>8747838.8441725634</v>
      </c>
      <c r="AK40" s="16">
        <f t="shared" si="2"/>
        <v>8858545.1990699917</v>
      </c>
      <c r="AL40" s="16">
        <f t="shared" si="2"/>
        <v>8995695.8438104447</v>
      </c>
      <c r="AM40" s="16">
        <f t="shared" si="2"/>
        <v>9118826.0045950208</v>
      </c>
      <c r="AN40" s="16">
        <f t="shared" si="2"/>
        <v>9242356.270270111</v>
      </c>
      <c r="AO40" s="20">
        <f t="shared" si="2"/>
        <v>9372089.4010273684</v>
      </c>
      <c r="AP40" s="16">
        <f t="shared" si="2"/>
        <v>9500976.5413134787</v>
      </c>
      <c r="AQ40" s="16">
        <f t="shared" si="2"/>
        <v>9627752.0184821356</v>
      </c>
      <c r="AR40" s="16">
        <f t="shared" si="2"/>
        <v>9756176.1632241216</v>
      </c>
      <c r="AS40" s="16">
        <f t="shared" si="2"/>
        <v>9888636.3949019555</v>
      </c>
      <c r="AT40" s="16">
        <f t="shared" si="2"/>
        <v>10023483.474053182</v>
      </c>
      <c r="AU40" s="16">
        <f t="shared" si="2"/>
        <v>10158897.204632793</v>
      </c>
      <c r="AV40" s="16">
        <f t="shared" si="2"/>
        <v>10294771.237383103</v>
      </c>
      <c r="AW40" s="16">
        <f t="shared" si="2"/>
        <v>10431245.849472463</v>
      </c>
      <c r="AX40" s="16">
        <f t="shared" si="2"/>
        <v>10568101.659975616</v>
      </c>
      <c r="AY40" s="16">
        <f t="shared" si="2"/>
        <v>10705758.964696234</v>
      </c>
      <c r="AZ40" s="16">
        <f t="shared" si="2"/>
        <v>10844153.701712374</v>
      </c>
      <c r="BA40" s="16">
        <f t="shared" si="2"/>
        <v>10983295.699419351</v>
      </c>
      <c r="BB40" s="16">
        <f t="shared" si="2"/>
        <v>11122896.060242053</v>
      </c>
      <c r="BC40" s="16">
        <f t="shared" si="2"/>
        <v>11262611.80228593</v>
      </c>
      <c r="BD40" s="16">
        <f t="shared" si="2"/>
        <v>11402145.197825914</v>
      </c>
      <c r="BE40" s="16">
        <f t="shared" si="2"/>
        <v>11541999.078191189</v>
      </c>
      <c r="BF40" s="16">
        <f t="shared" si="2"/>
        <v>11682127.555407725</v>
      </c>
      <c r="BG40" s="16">
        <f t="shared" si="2"/>
        <v>11821893.804647764</v>
      </c>
      <c r="BH40" s="16">
        <f t="shared" si="2"/>
        <v>11961374.21273073</v>
      </c>
      <c r="BI40" s="16">
        <f t="shared" si="2"/>
        <v>12100694.721551731</v>
      </c>
      <c r="BJ40" s="16">
        <f t="shared" si="2"/>
        <v>12239787.471419388</v>
      </c>
      <c r="BK40" s="16">
        <f t="shared" si="2"/>
        <v>12378512.727011351</v>
      </c>
      <c r="BL40" s="16">
        <f t="shared" si="2"/>
        <v>12517199.73436367</v>
      </c>
      <c r="BM40" s="16">
        <f t="shared" si="2"/>
        <v>12655925.221287468</v>
      </c>
      <c r="BN40" s="16">
        <f t="shared" si="2"/>
        <v>12794927.348517239</v>
      </c>
      <c r="BO40" s="16">
        <f t="shared" si="2"/>
        <v>12934499.40959768</v>
      </c>
      <c r="BP40" s="16">
        <f t="shared" si="2"/>
        <v>13074550.082472859</v>
      </c>
      <c r="BQ40" s="16">
        <f t="shared" si="2"/>
        <v>13214936.814646054</v>
      </c>
      <c r="BR40" s="16">
        <f t="shared" si="2"/>
        <v>13354012.37425752</v>
      </c>
      <c r="BS40" s="16">
        <f t="shared" si="2"/>
        <v>13494071.961203389</v>
      </c>
    </row>
    <row r="41" spans="1:7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1" x14ac:dyDescent="0.3">
      <c r="C42" s="5">
        <f>+C40/('Fla Counties'!D72*1000)</f>
        <v>0.46219467101626238</v>
      </c>
      <c r="D42" s="5">
        <f>+D40/('Fla Counties'!E72*1000)</f>
        <v>0.46292298539853183</v>
      </c>
      <c r="E42" s="5">
        <f>+E40/('Fla Counties'!F72*1000)</f>
        <v>0.46449137069915392</v>
      </c>
      <c r="F42" s="5">
        <f>+F40/('Fla Counties'!G72*1000)</f>
        <v>0.46777047914586872</v>
      </c>
      <c r="G42" s="5">
        <f>+G40/('Fla Counties'!H72*1000)</f>
        <v>0.4709345226201811</v>
      </c>
      <c r="H42" s="5">
        <f>+H40/('Fla Counties'!I72*1000)</f>
        <v>0.47324848377588968</v>
      </c>
      <c r="I42" s="5">
        <f>+I40/('Fla Counties'!J72*1000)</f>
        <v>0.47321704203786158</v>
      </c>
      <c r="J42" s="5">
        <f>+J40/('Fla Counties'!K72*1000)</f>
        <v>0.47196024729784158</v>
      </c>
      <c r="K42" s="5">
        <f>+K40/('Fla Counties'!L72*1000)</f>
        <v>0.47071588866436498</v>
      </c>
      <c r="L42" s="5">
        <f>+L40/('Fla Counties'!M72*1000)</f>
        <v>0.47005992288228732</v>
      </c>
      <c r="M42" s="5">
        <f>+M40/('Fla Counties'!N72*1000)</f>
        <v>0.46973115649967601</v>
      </c>
      <c r="N42" s="5">
        <f>+N40/('Fla Counties'!O72*1000)</f>
        <v>0.47011957037436025</v>
      </c>
      <c r="O42" s="5">
        <f>+O40/('Fla Counties'!P72*1000)</f>
        <v>0.47151648853173966</v>
      </c>
      <c r="P42" s="5">
        <f>+P40/('Fla Counties'!Q72*1000)</f>
        <v>0.47274437637849659</v>
      </c>
      <c r="Q42" s="5">
        <f>+Q40/('Fla Counties'!R72*1000)</f>
        <v>0.47333639586635584</v>
      </c>
      <c r="R42" s="5">
        <f>+R40/('Fla Counties'!S72*1000)</f>
        <v>0.47389696404697745</v>
      </c>
      <c r="S42" s="5">
        <f>+S40/('Fla Counties'!T72*1000)</f>
        <v>0.47418163538528313</v>
      </c>
      <c r="T42" s="5">
        <f>+T40/('Fla Counties'!U72*1000)</f>
        <v>0.47472827455345651</v>
      </c>
      <c r="U42" s="5">
        <f>+U40/('Fla Counties'!V72*1000)</f>
        <v>0.47579570643980479</v>
      </c>
      <c r="V42" s="5">
        <f>+V40/('Fla Counties'!W72*1000)</f>
        <v>0.47648215532880239</v>
      </c>
      <c r="W42" s="5">
        <f>+W40/('Fla Counties'!X72*1000)</f>
        <v>0.47667084369955004</v>
      </c>
      <c r="X42" s="5">
        <f>+X40/('Fla Counties'!Y72*1000)</f>
        <v>0.47657300193574537</v>
      </c>
      <c r="Y42" s="5">
        <f>+Y40/('Fla Counties'!Z72*1000)</f>
        <v>0.47675946460472368</v>
      </c>
      <c r="Z42" s="5">
        <f>+Z40/('Fla Counties'!AA72*1000)</f>
        <v>0.47754848099336783</v>
      </c>
      <c r="AA42" s="5">
        <f>+AA40/('Fla Counties'!AB72*1000)</f>
        <v>0.47798902005766164</v>
      </c>
      <c r="AB42" s="5">
        <f>+AB40/('Fla Counties'!AC72*1000)</f>
        <v>0.47806567181547083</v>
      </c>
      <c r="AC42" s="5">
        <f>+AC40/('Fla Counties'!AD72*1000)</f>
        <v>0.477987745650995</v>
      </c>
      <c r="AD42" s="5">
        <f>+AD40/('Fla Counties'!AE72*1000)</f>
        <v>0.47730767213020053</v>
      </c>
      <c r="AE42" s="5">
        <f>+AE40/('Fla Counties'!AF72*1000)</f>
        <v>0.47611716634031387</v>
      </c>
      <c r="AF42" s="5">
        <f>+AF40/('Fla Counties'!AG72*1000)</f>
        <v>0.4741395628548703</v>
      </c>
      <c r="AG42" s="5">
        <f>+AG40/('Fla Counties'!AH72*1000)</f>
        <v>0.47103453765291414</v>
      </c>
      <c r="AH42" s="5">
        <f>+AH40/('Fla Counties'!AI72*1000)</f>
        <v>0.46887117497531716</v>
      </c>
      <c r="AI42" s="5">
        <f>+AI40/('Fla Counties'!AJ72*1000)</f>
        <v>0.46812699126000618</v>
      </c>
      <c r="AJ42" s="5">
        <f>+AJ40/('Fla Counties'!AK72*1000)</f>
        <v>0.46822991061164498</v>
      </c>
      <c r="AK42" s="5">
        <f>+AK40/('Fla Counties'!AL72*1000)</f>
        <v>0.46899739468180757</v>
      </c>
      <c r="AL42" s="5">
        <f>+AL40/('Fla Counties'!AM72*1000)</f>
        <v>0.47004059221005962</v>
      </c>
      <c r="AM42" s="5">
        <f>+AM40/('Fla Counties'!AN72*1000)</f>
        <v>0.47039411714351498</v>
      </c>
      <c r="AN42" s="5">
        <f>+AN40/('Fla Counties'!AO72*1000)</f>
        <v>0.47059750765087927</v>
      </c>
      <c r="AO42" s="5">
        <f>+AO40/('Fla Counties'!AP72*1000)</f>
        <v>0.47026468072357785</v>
      </c>
      <c r="AP42" s="5">
        <f>+AP40/('Fla Counties'!AQ72*1000)</f>
        <v>0.46985696631995916</v>
      </c>
      <c r="AQ42" s="5">
        <f>+AQ40/('Fla Counties'!AR72*1000)</f>
        <v>0.46942713501791977</v>
      </c>
      <c r="AR42" s="5">
        <f>+AR40/('Fla Counties'!AS72*1000)</f>
        <v>0.46900761545893316</v>
      </c>
      <c r="AS42" s="5">
        <f>+AS40/('Fla Counties'!AT72*1000)</f>
        <v>0.46871870601151294</v>
      </c>
      <c r="AT42" s="5">
        <f>+AT40/('Fla Counties'!AU72*1000)</f>
        <v>0.46856336753039818</v>
      </c>
      <c r="AU42" s="5">
        <f>+AU40/('Fla Counties'!AV72*1000)</f>
        <v>0.46845906624602479</v>
      </c>
      <c r="AV42" s="5">
        <f>+AV40/('Fla Counties'!AW72*1000)</f>
        <v>0.46837750492425384</v>
      </c>
      <c r="AW42" s="5">
        <f>+AW40/('Fla Counties'!AX72*1000)</f>
        <v>0.46829377699836572</v>
      </c>
      <c r="AX42" s="5">
        <f>+AX40/('Fla Counties'!AY72*1000)</f>
        <v>0.46819775043669681</v>
      </c>
      <c r="AY42" s="5">
        <f>+AY40/('Fla Counties'!AZ72*1000)</f>
        <v>0.46811075270087577</v>
      </c>
      <c r="AZ42" s="5">
        <f>+AZ40/('Fla Counties'!BA72*1000)</f>
        <v>0.46803174025564626</v>
      </c>
      <c r="BA42" s="5">
        <f>+BA40/('Fla Counties'!BB72*1000)</f>
        <v>0.46796020112328107</v>
      </c>
      <c r="BB42" s="5">
        <f>+BB40/('Fla Counties'!BC72*1000)</f>
        <v>0.46788642513271489</v>
      </c>
      <c r="BC42" s="5">
        <f>+BC40/('Fla Counties'!BD72*1000)</f>
        <v>0.46779665788226704</v>
      </c>
      <c r="BD42" s="5">
        <f>+BD40/('Fla Counties'!BE72*1000)</f>
        <v>0.46770837794240711</v>
      </c>
      <c r="BE42" s="5">
        <f>+BE40/('Fla Counties'!BF72*1000)</f>
        <v>0.46764953184887614</v>
      </c>
      <c r="BF42" s="5">
        <f>+BF40/('Fla Counties'!BG72*1000)</f>
        <v>0.46761080623595491</v>
      </c>
      <c r="BG42" s="5">
        <f>+BG40/('Fla Counties'!BH72*1000)</f>
        <v>0.46756965022702524</v>
      </c>
      <c r="BH42" s="5">
        <f>+BH40/('Fla Counties'!BI72*1000)</f>
        <v>0.4675279154205777</v>
      </c>
      <c r="BI42" s="5">
        <f>+BI40/('Fla Counties'!BJ72*1000)</f>
        <v>0.46748575312918855</v>
      </c>
      <c r="BJ42" s="5">
        <f>+BJ40/('Fla Counties'!BK72*1000)</f>
        <v>0.46744552660036898</v>
      </c>
      <c r="BK42" s="5">
        <f>+BK40/('Fla Counties'!BL72*1000)</f>
        <v>0.4673949237467534</v>
      </c>
      <c r="BL42" s="5">
        <f>+BL40/('Fla Counties'!BM72*1000)</f>
        <v>0.46733820945937798</v>
      </c>
      <c r="BM42" s="5">
        <f>+BM40/('Fla Counties'!BN72*1000)</f>
        <v>0.46727884968409639</v>
      </c>
      <c r="BN42" s="5">
        <f>+BN40/('Fla Counties'!BO72*1000)</f>
        <v>0.46721838777663133</v>
      </c>
      <c r="BO42" s="5">
        <f>+BO40/('Fla Counties'!BP72*1000)</f>
        <v>0.46717596016737489</v>
      </c>
      <c r="BP42" s="5">
        <f>+BP40/('Fla Counties'!BQ72*1000)</f>
        <v>0.46714923488372417</v>
      </c>
      <c r="BQ42" s="5">
        <f>+BQ40/('Fla Counties'!BR72*1000)</f>
        <v>0.46712551659887847</v>
      </c>
      <c r="BR42" s="5">
        <f>+BR40/('Fla Counties'!BS72*1000)</f>
        <v>0.46704475669449458</v>
      </c>
      <c r="BS42" s="5">
        <f>+BS40/('Fla Counties'!BT72*1000)</f>
        <v>0.46698633781214893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pane xSplit="1" ySplit="5" topLeftCell="B6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12.33203125" bestFit="1" customWidth="1"/>
    <col min="2" max="2" width="15.44140625" style="16" customWidth="1"/>
    <col min="3" max="3" width="14" style="17" bestFit="1" customWidth="1"/>
    <col min="4" max="4" width="16" bestFit="1" customWidth="1"/>
    <col min="250" max="250" width="12.33203125" bestFit="1" customWidth="1"/>
    <col min="251" max="251" width="15.44140625" customWidth="1"/>
    <col min="252" max="252" width="14" bestFit="1" customWidth="1"/>
    <col min="253" max="253" width="16" bestFit="1" customWidth="1"/>
    <col min="258" max="258" width="10.44140625" bestFit="1" customWidth="1"/>
    <col min="259" max="259" width="12.44140625" bestFit="1" customWidth="1"/>
    <col min="506" max="506" width="12.33203125" bestFit="1" customWidth="1"/>
    <col min="507" max="507" width="15.44140625" customWidth="1"/>
    <col min="508" max="508" width="14" bestFit="1" customWidth="1"/>
    <col min="509" max="509" width="16" bestFit="1" customWidth="1"/>
    <col min="514" max="514" width="10.44140625" bestFit="1" customWidth="1"/>
    <col min="515" max="515" width="12.44140625" bestFit="1" customWidth="1"/>
    <col min="762" max="762" width="12.33203125" bestFit="1" customWidth="1"/>
    <col min="763" max="763" width="15.44140625" customWidth="1"/>
    <col min="764" max="764" width="14" bestFit="1" customWidth="1"/>
    <col min="765" max="765" width="16" bestFit="1" customWidth="1"/>
    <col min="770" max="770" width="10.44140625" bestFit="1" customWidth="1"/>
    <col min="771" max="771" width="12.44140625" bestFit="1" customWidth="1"/>
    <col min="1018" max="1018" width="12.33203125" bestFit="1" customWidth="1"/>
    <col min="1019" max="1019" width="15.44140625" customWidth="1"/>
    <col min="1020" max="1020" width="14" bestFit="1" customWidth="1"/>
    <col min="1021" max="1021" width="16" bestFit="1" customWidth="1"/>
    <col min="1026" max="1026" width="10.44140625" bestFit="1" customWidth="1"/>
    <col min="1027" max="1027" width="12.44140625" bestFit="1" customWidth="1"/>
    <col min="1274" max="1274" width="12.33203125" bestFit="1" customWidth="1"/>
    <col min="1275" max="1275" width="15.44140625" customWidth="1"/>
    <col min="1276" max="1276" width="14" bestFit="1" customWidth="1"/>
    <col min="1277" max="1277" width="16" bestFit="1" customWidth="1"/>
    <col min="1282" max="1282" width="10.44140625" bestFit="1" customWidth="1"/>
    <col min="1283" max="1283" width="12.44140625" bestFit="1" customWidth="1"/>
    <col min="1530" max="1530" width="12.33203125" bestFit="1" customWidth="1"/>
    <col min="1531" max="1531" width="15.44140625" customWidth="1"/>
    <col min="1532" max="1532" width="14" bestFit="1" customWidth="1"/>
    <col min="1533" max="1533" width="16" bestFit="1" customWidth="1"/>
    <col min="1538" max="1538" width="10.44140625" bestFit="1" customWidth="1"/>
    <col min="1539" max="1539" width="12.44140625" bestFit="1" customWidth="1"/>
    <col min="1786" max="1786" width="12.33203125" bestFit="1" customWidth="1"/>
    <col min="1787" max="1787" width="15.44140625" customWidth="1"/>
    <col min="1788" max="1788" width="14" bestFit="1" customWidth="1"/>
    <col min="1789" max="1789" width="16" bestFit="1" customWidth="1"/>
    <col min="1794" max="1794" width="10.44140625" bestFit="1" customWidth="1"/>
    <col min="1795" max="1795" width="12.44140625" bestFit="1" customWidth="1"/>
    <col min="2042" max="2042" width="12.33203125" bestFit="1" customWidth="1"/>
    <col min="2043" max="2043" width="15.44140625" customWidth="1"/>
    <col min="2044" max="2044" width="14" bestFit="1" customWidth="1"/>
    <col min="2045" max="2045" width="16" bestFit="1" customWidth="1"/>
    <col min="2050" max="2050" width="10.44140625" bestFit="1" customWidth="1"/>
    <col min="2051" max="2051" width="12.44140625" bestFit="1" customWidth="1"/>
    <col min="2298" max="2298" width="12.33203125" bestFit="1" customWidth="1"/>
    <col min="2299" max="2299" width="15.44140625" customWidth="1"/>
    <col min="2300" max="2300" width="14" bestFit="1" customWidth="1"/>
    <col min="2301" max="2301" width="16" bestFit="1" customWidth="1"/>
    <col min="2306" max="2306" width="10.44140625" bestFit="1" customWidth="1"/>
    <col min="2307" max="2307" width="12.44140625" bestFit="1" customWidth="1"/>
    <col min="2554" max="2554" width="12.33203125" bestFit="1" customWidth="1"/>
    <col min="2555" max="2555" width="15.44140625" customWidth="1"/>
    <col min="2556" max="2556" width="14" bestFit="1" customWidth="1"/>
    <col min="2557" max="2557" width="16" bestFit="1" customWidth="1"/>
    <col min="2562" max="2562" width="10.44140625" bestFit="1" customWidth="1"/>
    <col min="2563" max="2563" width="12.44140625" bestFit="1" customWidth="1"/>
    <col min="2810" max="2810" width="12.33203125" bestFit="1" customWidth="1"/>
    <col min="2811" max="2811" width="15.44140625" customWidth="1"/>
    <col min="2812" max="2812" width="14" bestFit="1" customWidth="1"/>
    <col min="2813" max="2813" width="16" bestFit="1" customWidth="1"/>
    <col min="2818" max="2818" width="10.44140625" bestFit="1" customWidth="1"/>
    <col min="2819" max="2819" width="12.44140625" bestFit="1" customWidth="1"/>
    <col min="3066" max="3066" width="12.33203125" bestFit="1" customWidth="1"/>
    <col min="3067" max="3067" width="15.44140625" customWidth="1"/>
    <col min="3068" max="3068" width="14" bestFit="1" customWidth="1"/>
    <col min="3069" max="3069" width="16" bestFit="1" customWidth="1"/>
    <col min="3074" max="3074" width="10.44140625" bestFit="1" customWidth="1"/>
    <col min="3075" max="3075" width="12.44140625" bestFit="1" customWidth="1"/>
    <col min="3322" max="3322" width="12.33203125" bestFit="1" customWidth="1"/>
    <col min="3323" max="3323" width="15.44140625" customWidth="1"/>
    <col min="3324" max="3324" width="14" bestFit="1" customWidth="1"/>
    <col min="3325" max="3325" width="16" bestFit="1" customWidth="1"/>
    <col min="3330" max="3330" width="10.44140625" bestFit="1" customWidth="1"/>
    <col min="3331" max="3331" width="12.44140625" bestFit="1" customWidth="1"/>
    <col min="3578" max="3578" width="12.33203125" bestFit="1" customWidth="1"/>
    <col min="3579" max="3579" width="15.44140625" customWidth="1"/>
    <col min="3580" max="3580" width="14" bestFit="1" customWidth="1"/>
    <col min="3581" max="3581" width="16" bestFit="1" customWidth="1"/>
    <col min="3586" max="3586" width="10.44140625" bestFit="1" customWidth="1"/>
    <col min="3587" max="3587" width="12.44140625" bestFit="1" customWidth="1"/>
    <col min="3834" max="3834" width="12.33203125" bestFit="1" customWidth="1"/>
    <col min="3835" max="3835" width="15.44140625" customWidth="1"/>
    <col min="3836" max="3836" width="14" bestFit="1" customWidth="1"/>
    <col min="3837" max="3837" width="16" bestFit="1" customWidth="1"/>
    <col min="3842" max="3842" width="10.44140625" bestFit="1" customWidth="1"/>
    <col min="3843" max="3843" width="12.44140625" bestFit="1" customWidth="1"/>
    <col min="4090" max="4090" width="12.33203125" bestFit="1" customWidth="1"/>
    <col min="4091" max="4091" width="15.44140625" customWidth="1"/>
    <col min="4092" max="4092" width="14" bestFit="1" customWidth="1"/>
    <col min="4093" max="4093" width="16" bestFit="1" customWidth="1"/>
    <col min="4098" max="4098" width="10.44140625" bestFit="1" customWidth="1"/>
    <col min="4099" max="4099" width="12.44140625" bestFit="1" customWidth="1"/>
    <col min="4346" max="4346" width="12.33203125" bestFit="1" customWidth="1"/>
    <col min="4347" max="4347" width="15.44140625" customWidth="1"/>
    <col min="4348" max="4348" width="14" bestFit="1" customWidth="1"/>
    <col min="4349" max="4349" width="16" bestFit="1" customWidth="1"/>
    <col min="4354" max="4354" width="10.44140625" bestFit="1" customWidth="1"/>
    <col min="4355" max="4355" width="12.44140625" bestFit="1" customWidth="1"/>
    <col min="4602" max="4602" width="12.33203125" bestFit="1" customWidth="1"/>
    <col min="4603" max="4603" width="15.44140625" customWidth="1"/>
    <col min="4604" max="4604" width="14" bestFit="1" customWidth="1"/>
    <col min="4605" max="4605" width="16" bestFit="1" customWidth="1"/>
    <col min="4610" max="4610" width="10.44140625" bestFit="1" customWidth="1"/>
    <col min="4611" max="4611" width="12.44140625" bestFit="1" customWidth="1"/>
    <col min="4858" max="4858" width="12.33203125" bestFit="1" customWidth="1"/>
    <col min="4859" max="4859" width="15.44140625" customWidth="1"/>
    <col min="4860" max="4860" width="14" bestFit="1" customWidth="1"/>
    <col min="4861" max="4861" width="16" bestFit="1" customWidth="1"/>
    <col min="4866" max="4866" width="10.44140625" bestFit="1" customWidth="1"/>
    <col min="4867" max="4867" width="12.44140625" bestFit="1" customWidth="1"/>
    <col min="5114" max="5114" width="12.33203125" bestFit="1" customWidth="1"/>
    <col min="5115" max="5115" width="15.44140625" customWidth="1"/>
    <col min="5116" max="5116" width="14" bestFit="1" customWidth="1"/>
    <col min="5117" max="5117" width="16" bestFit="1" customWidth="1"/>
    <col min="5122" max="5122" width="10.44140625" bestFit="1" customWidth="1"/>
    <col min="5123" max="5123" width="12.44140625" bestFit="1" customWidth="1"/>
    <col min="5370" max="5370" width="12.33203125" bestFit="1" customWidth="1"/>
    <col min="5371" max="5371" width="15.44140625" customWidth="1"/>
    <col min="5372" max="5372" width="14" bestFit="1" customWidth="1"/>
    <col min="5373" max="5373" width="16" bestFit="1" customWidth="1"/>
    <col min="5378" max="5378" width="10.44140625" bestFit="1" customWidth="1"/>
    <col min="5379" max="5379" width="12.44140625" bestFit="1" customWidth="1"/>
    <col min="5626" max="5626" width="12.33203125" bestFit="1" customWidth="1"/>
    <col min="5627" max="5627" width="15.44140625" customWidth="1"/>
    <col min="5628" max="5628" width="14" bestFit="1" customWidth="1"/>
    <col min="5629" max="5629" width="16" bestFit="1" customWidth="1"/>
    <col min="5634" max="5634" width="10.44140625" bestFit="1" customWidth="1"/>
    <col min="5635" max="5635" width="12.44140625" bestFit="1" customWidth="1"/>
    <col min="5882" max="5882" width="12.33203125" bestFit="1" customWidth="1"/>
    <col min="5883" max="5883" width="15.44140625" customWidth="1"/>
    <col min="5884" max="5884" width="14" bestFit="1" customWidth="1"/>
    <col min="5885" max="5885" width="16" bestFit="1" customWidth="1"/>
    <col min="5890" max="5890" width="10.44140625" bestFit="1" customWidth="1"/>
    <col min="5891" max="5891" width="12.44140625" bestFit="1" customWidth="1"/>
    <col min="6138" max="6138" width="12.33203125" bestFit="1" customWidth="1"/>
    <col min="6139" max="6139" width="15.44140625" customWidth="1"/>
    <col min="6140" max="6140" width="14" bestFit="1" customWidth="1"/>
    <col min="6141" max="6141" width="16" bestFit="1" customWidth="1"/>
    <col min="6146" max="6146" width="10.44140625" bestFit="1" customWidth="1"/>
    <col min="6147" max="6147" width="12.44140625" bestFit="1" customWidth="1"/>
    <col min="6394" max="6394" width="12.33203125" bestFit="1" customWidth="1"/>
    <col min="6395" max="6395" width="15.44140625" customWidth="1"/>
    <col min="6396" max="6396" width="14" bestFit="1" customWidth="1"/>
    <col min="6397" max="6397" width="16" bestFit="1" customWidth="1"/>
    <col min="6402" max="6402" width="10.44140625" bestFit="1" customWidth="1"/>
    <col min="6403" max="6403" width="12.44140625" bestFit="1" customWidth="1"/>
    <col min="6650" max="6650" width="12.33203125" bestFit="1" customWidth="1"/>
    <col min="6651" max="6651" width="15.44140625" customWidth="1"/>
    <col min="6652" max="6652" width="14" bestFit="1" customWidth="1"/>
    <col min="6653" max="6653" width="16" bestFit="1" customWidth="1"/>
    <col min="6658" max="6658" width="10.44140625" bestFit="1" customWidth="1"/>
    <col min="6659" max="6659" width="12.44140625" bestFit="1" customWidth="1"/>
    <col min="6906" max="6906" width="12.33203125" bestFit="1" customWidth="1"/>
    <col min="6907" max="6907" width="15.44140625" customWidth="1"/>
    <col min="6908" max="6908" width="14" bestFit="1" customWidth="1"/>
    <col min="6909" max="6909" width="16" bestFit="1" customWidth="1"/>
    <col min="6914" max="6914" width="10.44140625" bestFit="1" customWidth="1"/>
    <col min="6915" max="6915" width="12.44140625" bestFit="1" customWidth="1"/>
    <col min="7162" max="7162" width="12.33203125" bestFit="1" customWidth="1"/>
    <col min="7163" max="7163" width="15.44140625" customWidth="1"/>
    <col min="7164" max="7164" width="14" bestFit="1" customWidth="1"/>
    <col min="7165" max="7165" width="16" bestFit="1" customWidth="1"/>
    <col min="7170" max="7170" width="10.44140625" bestFit="1" customWidth="1"/>
    <col min="7171" max="7171" width="12.44140625" bestFit="1" customWidth="1"/>
    <col min="7418" max="7418" width="12.33203125" bestFit="1" customWidth="1"/>
    <col min="7419" max="7419" width="15.44140625" customWidth="1"/>
    <col min="7420" max="7420" width="14" bestFit="1" customWidth="1"/>
    <col min="7421" max="7421" width="16" bestFit="1" customWidth="1"/>
    <col min="7426" max="7426" width="10.44140625" bestFit="1" customWidth="1"/>
    <col min="7427" max="7427" width="12.44140625" bestFit="1" customWidth="1"/>
    <col min="7674" max="7674" width="12.33203125" bestFit="1" customWidth="1"/>
    <col min="7675" max="7675" width="15.44140625" customWidth="1"/>
    <col min="7676" max="7676" width="14" bestFit="1" customWidth="1"/>
    <col min="7677" max="7677" width="16" bestFit="1" customWidth="1"/>
    <col min="7682" max="7682" width="10.44140625" bestFit="1" customWidth="1"/>
    <col min="7683" max="7683" width="12.44140625" bestFit="1" customWidth="1"/>
    <col min="7930" max="7930" width="12.33203125" bestFit="1" customWidth="1"/>
    <col min="7931" max="7931" width="15.44140625" customWidth="1"/>
    <col min="7932" max="7932" width="14" bestFit="1" customWidth="1"/>
    <col min="7933" max="7933" width="16" bestFit="1" customWidth="1"/>
    <col min="7938" max="7938" width="10.44140625" bestFit="1" customWidth="1"/>
    <col min="7939" max="7939" width="12.44140625" bestFit="1" customWidth="1"/>
    <col min="8186" max="8186" width="12.33203125" bestFit="1" customWidth="1"/>
    <col min="8187" max="8187" width="15.44140625" customWidth="1"/>
    <col min="8188" max="8188" width="14" bestFit="1" customWidth="1"/>
    <col min="8189" max="8189" width="16" bestFit="1" customWidth="1"/>
    <col min="8194" max="8194" width="10.44140625" bestFit="1" customWidth="1"/>
    <col min="8195" max="8195" width="12.44140625" bestFit="1" customWidth="1"/>
    <col min="8442" max="8442" width="12.33203125" bestFit="1" customWidth="1"/>
    <col min="8443" max="8443" width="15.44140625" customWidth="1"/>
    <col min="8444" max="8444" width="14" bestFit="1" customWidth="1"/>
    <col min="8445" max="8445" width="16" bestFit="1" customWidth="1"/>
    <col min="8450" max="8450" width="10.44140625" bestFit="1" customWidth="1"/>
    <col min="8451" max="8451" width="12.44140625" bestFit="1" customWidth="1"/>
    <col min="8698" max="8698" width="12.33203125" bestFit="1" customWidth="1"/>
    <col min="8699" max="8699" width="15.44140625" customWidth="1"/>
    <col min="8700" max="8700" width="14" bestFit="1" customWidth="1"/>
    <col min="8701" max="8701" width="16" bestFit="1" customWidth="1"/>
    <col min="8706" max="8706" width="10.44140625" bestFit="1" customWidth="1"/>
    <col min="8707" max="8707" width="12.44140625" bestFit="1" customWidth="1"/>
    <col min="8954" max="8954" width="12.33203125" bestFit="1" customWidth="1"/>
    <col min="8955" max="8955" width="15.44140625" customWidth="1"/>
    <col min="8956" max="8956" width="14" bestFit="1" customWidth="1"/>
    <col min="8957" max="8957" width="16" bestFit="1" customWidth="1"/>
    <col min="8962" max="8962" width="10.44140625" bestFit="1" customWidth="1"/>
    <col min="8963" max="8963" width="12.44140625" bestFit="1" customWidth="1"/>
    <col min="9210" max="9210" width="12.33203125" bestFit="1" customWidth="1"/>
    <col min="9211" max="9211" width="15.44140625" customWidth="1"/>
    <col min="9212" max="9212" width="14" bestFit="1" customWidth="1"/>
    <col min="9213" max="9213" width="16" bestFit="1" customWidth="1"/>
    <col min="9218" max="9218" width="10.44140625" bestFit="1" customWidth="1"/>
    <col min="9219" max="9219" width="12.44140625" bestFit="1" customWidth="1"/>
    <col min="9466" max="9466" width="12.33203125" bestFit="1" customWidth="1"/>
    <col min="9467" max="9467" width="15.44140625" customWidth="1"/>
    <col min="9468" max="9468" width="14" bestFit="1" customWidth="1"/>
    <col min="9469" max="9469" width="16" bestFit="1" customWidth="1"/>
    <col min="9474" max="9474" width="10.44140625" bestFit="1" customWidth="1"/>
    <col min="9475" max="9475" width="12.44140625" bestFit="1" customWidth="1"/>
    <col min="9722" max="9722" width="12.33203125" bestFit="1" customWidth="1"/>
    <col min="9723" max="9723" width="15.44140625" customWidth="1"/>
    <col min="9724" max="9724" width="14" bestFit="1" customWidth="1"/>
    <col min="9725" max="9725" width="16" bestFit="1" customWidth="1"/>
    <col min="9730" max="9730" width="10.44140625" bestFit="1" customWidth="1"/>
    <col min="9731" max="9731" width="12.44140625" bestFit="1" customWidth="1"/>
    <col min="9978" max="9978" width="12.33203125" bestFit="1" customWidth="1"/>
    <col min="9979" max="9979" width="15.44140625" customWidth="1"/>
    <col min="9980" max="9980" width="14" bestFit="1" customWidth="1"/>
    <col min="9981" max="9981" width="16" bestFit="1" customWidth="1"/>
    <col min="9986" max="9986" width="10.44140625" bestFit="1" customWidth="1"/>
    <col min="9987" max="9987" width="12.44140625" bestFit="1" customWidth="1"/>
    <col min="10234" max="10234" width="12.33203125" bestFit="1" customWidth="1"/>
    <col min="10235" max="10235" width="15.44140625" customWidth="1"/>
    <col min="10236" max="10236" width="14" bestFit="1" customWidth="1"/>
    <col min="10237" max="10237" width="16" bestFit="1" customWidth="1"/>
    <col min="10242" max="10242" width="10.44140625" bestFit="1" customWidth="1"/>
    <col min="10243" max="10243" width="12.44140625" bestFit="1" customWidth="1"/>
    <col min="10490" max="10490" width="12.33203125" bestFit="1" customWidth="1"/>
    <col min="10491" max="10491" width="15.44140625" customWidth="1"/>
    <col min="10492" max="10492" width="14" bestFit="1" customWidth="1"/>
    <col min="10493" max="10493" width="16" bestFit="1" customWidth="1"/>
    <col min="10498" max="10498" width="10.44140625" bestFit="1" customWidth="1"/>
    <col min="10499" max="10499" width="12.44140625" bestFit="1" customWidth="1"/>
    <col min="10746" max="10746" width="12.33203125" bestFit="1" customWidth="1"/>
    <col min="10747" max="10747" width="15.44140625" customWidth="1"/>
    <col min="10748" max="10748" width="14" bestFit="1" customWidth="1"/>
    <col min="10749" max="10749" width="16" bestFit="1" customWidth="1"/>
    <col min="10754" max="10754" width="10.44140625" bestFit="1" customWidth="1"/>
    <col min="10755" max="10755" width="12.44140625" bestFit="1" customWidth="1"/>
    <col min="11002" max="11002" width="12.33203125" bestFit="1" customWidth="1"/>
    <col min="11003" max="11003" width="15.44140625" customWidth="1"/>
    <col min="11004" max="11004" width="14" bestFit="1" customWidth="1"/>
    <col min="11005" max="11005" width="16" bestFit="1" customWidth="1"/>
    <col min="11010" max="11010" width="10.44140625" bestFit="1" customWidth="1"/>
    <col min="11011" max="11011" width="12.44140625" bestFit="1" customWidth="1"/>
    <col min="11258" max="11258" width="12.33203125" bestFit="1" customWidth="1"/>
    <col min="11259" max="11259" width="15.44140625" customWidth="1"/>
    <col min="11260" max="11260" width="14" bestFit="1" customWidth="1"/>
    <col min="11261" max="11261" width="16" bestFit="1" customWidth="1"/>
    <col min="11266" max="11266" width="10.44140625" bestFit="1" customWidth="1"/>
    <col min="11267" max="11267" width="12.44140625" bestFit="1" customWidth="1"/>
    <col min="11514" max="11514" width="12.33203125" bestFit="1" customWidth="1"/>
    <col min="11515" max="11515" width="15.44140625" customWidth="1"/>
    <col min="11516" max="11516" width="14" bestFit="1" customWidth="1"/>
    <col min="11517" max="11517" width="16" bestFit="1" customWidth="1"/>
    <col min="11522" max="11522" width="10.44140625" bestFit="1" customWidth="1"/>
    <col min="11523" max="11523" width="12.44140625" bestFit="1" customWidth="1"/>
    <col min="11770" max="11770" width="12.33203125" bestFit="1" customWidth="1"/>
    <col min="11771" max="11771" width="15.44140625" customWidth="1"/>
    <col min="11772" max="11772" width="14" bestFit="1" customWidth="1"/>
    <col min="11773" max="11773" width="16" bestFit="1" customWidth="1"/>
    <col min="11778" max="11778" width="10.44140625" bestFit="1" customWidth="1"/>
    <col min="11779" max="11779" width="12.44140625" bestFit="1" customWidth="1"/>
    <col min="12026" max="12026" width="12.33203125" bestFit="1" customWidth="1"/>
    <col min="12027" max="12027" width="15.44140625" customWidth="1"/>
    <col min="12028" max="12028" width="14" bestFit="1" customWidth="1"/>
    <col min="12029" max="12029" width="16" bestFit="1" customWidth="1"/>
    <col min="12034" max="12034" width="10.44140625" bestFit="1" customWidth="1"/>
    <col min="12035" max="12035" width="12.44140625" bestFit="1" customWidth="1"/>
    <col min="12282" max="12282" width="12.33203125" bestFit="1" customWidth="1"/>
    <col min="12283" max="12283" width="15.44140625" customWidth="1"/>
    <col min="12284" max="12284" width="14" bestFit="1" customWidth="1"/>
    <col min="12285" max="12285" width="16" bestFit="1" customWidth="1"/>
    <col min="12290" max="12290" width="10.44140625" bestFit="1" customWidth="1"/>
    <col min="12291" max="12291" width="12.44140625" bestFit="1" customWidth="1"/>
    <col min="12538" max="12538" width="12.33203125" bestFit="1" customWidth="1"/>
    <col min="12539" max="12539" width="15.44140625" customWidth="1"/>
    <col min="12540" max="12540" width="14" bestFit="1" customWidth="1"/>
    <col min="12541" max="12541" width="16" bestFit="1" customWidth="1"/>
    <col min="12546" max="12546" width="10.44140625" bestFit="1" customWidth="1"/>
    <col min="12547" max="12547" width="12.44140625" bestFit="1" customWidth="1"/>
    <col min="12794" max="12794" width="12.33203125" bestFit="1" customWidth="1"/>
    <col min="12795" max="12795" width="15.44140625" customWidth="1"/>
    <col min="12796" max="12796" width="14" bestFit="1" customWidth="1"/>
    <col min="12797" max="12797" width="16" bestFit="1" customWidth="1"/>
    <col min="12802" max="12802" width="10.44140625" bestFit="1" customWidth="1"/>
    <col min="12803" max="12803" width="12.44140625" bestFit="1" customWidth="1"/>
    <col min="13050" max="13050" width="12.33203125" bestFit="1" customWidth="1"/>
    <col min="13051" max="13051" width="15.44140625" customWidth="1"/>
    <col min="13052" max="13052" width="14" bestFit="1" customWidth="1"/>
    <col min="13053" max="13053" width="16" bestFit="1" customWidth="1"/>
    <col min="13058" max="13058" width="10.44140625" bestFit="1" customWidth="1"/>
    <col min="13059" max="13059" width="12.44140625" bestFit="1" customWidth="1"/>
    <col min="13306" max="13306" width="12.33203125" bestFit="1" customWidth="1"/>
    <col min="13307" max="13307" width="15.44140625" customWidth="1"/>
    <col min="13308" max="13308" width="14" bestFit="1" customWidth="1"/>
    <col min="13309" max="13309" width="16" bestFit="1" customWidth="1"/>
    <col min="13314" max="13314" width="10.44140625" bestFit="1" customWidth="1"/>
    <col min="13315" max="13315" width="12.44140625" bestFit="1" customWidth="1"/>
    <col min="13562" max="13562" width="12.33203125" bestFit="1" customWidth="1"/>
    <col min="13563" max="13563" width="15.44140625" customWidth="1"/>
    <col min="13564" max="13564" width="14" bestFit="1" customWidth="1"/>
    <col min="13565" max="13565" width="16" bestFit="1" customWidth="1"/>
    <col min="13570" max="13570" width="10.44140625" bestFit="1" customWidth="1"/>
    <col min="13571" max="13571" width="12.44140625" bestFit="1" customWidth="1"/>
    <col min="13818" max="13818" width="12.33203125" bestFit="1" customWidth="1"/>
    <col min="13819" max="13819" width="15.44140625" customWidth="1"/>
    <col min="13820" max="13820" width="14" bestFit="1" customWidth="1"/>
    <col min="13821" max="13821" width="16" bestFit="1" customWidth="1"/>
    <col min="13826" max="13826" width="10.44140625" bestFit="1" customWidth="1"/>
    <col min="13827" max="13827" width="12.44140625" bestFit="1" customWidth="1"/>
    <col min="14074" max="14074" width="12.33203125" bestFit="1" customWidth="1"/>
    <col min="14075" max="14075" width="15.44140625" customWidth="1"/>
    <col min="14076" max="14076" width="14" bestFit="1" customWidth="1"/>
    <col min="14077" max="14077" width="16" bestFit="1" customWidth="1"/>
    <col min="14082" max="14082" width="10.44140625" bestFit="1" customWidth="1"/>
    <col min="14083" max="14083" width="12.44140625" bestFit="1" customWidth="1"/>
    <col min="14330" max="14330" width="12.33203125" bestFit="1" customWidth="1"/>
    <col min="14331" max="14331" width="15.44140625" customWidth="1"/>
    <col min="14332" max="14332" width="14" bestFit="1" customWidth="1"/>
    <col min="14333" max="14333" width="16" bestFit="1" customWidth="1"/>
    <col min="14338" max="14338" width="10.44140625" bestFit="1" customWidth="1"/>
    <col min="14339" max="14339" width="12.44140625" bestFit="1" customWidth="1"/>
    <col min="14586" max="14586" width="12.33203125" bestFit="1" customWidth="1"/>
    <col min="14587" max="14587" width="15.44140625" customWidth="1"/>
    <col min="14588" max="14588" width="14" bestFit="1" customWidth="1"/>
    <col min="14589" max="14589" width="16" bestFit="1" customWidth="1"/>
    <col min="14594" max="14594" width="10.44140625" bestFit="1" customWidth="1"/>
    <col min="14595" max="14595" width="12.44140625" bestFit="1" customWidth="1"/>
    <col min="14842" max="14842" width="12.33203125" bestFit="1" customWidth="1"/>
    <col min="14843" max="14843" width="15.44140625" customWidth="1"/>
    <col min="14844" max="14844" width="14" bestFit="1" customWidth="1"/>
    <col min="14845" max="14845" width="16" bestFit="1" customWidth="1"/>
    <col min="14850" max="14850" width="10.44140625" bestFit="1" customWidth="1"/>
    <col min="14851" max="14851" width="12.44140625" bestFit="1" customWidth="1"/>
    <col min="15098" max="15098" width="12.33203125" bestFit="1" customWidth="1"/>
    <col min="15099" max="15099" width="15.44140625" customWidth="1"/>
    <col min="15100" max="15100" width="14" bestFit="1" customWidth="1"/>
    <col min="15101" max="15101" width="16" bestFit="1" customWidth="1"/>
    <col min="15106" max="15106" width="10.44140625" bestFit="1" customWidth="1"/>
    <col min="15107" max="15107" width="12.44140625" bestFit="1" customWidth="1"/>
    <col min="15354" max="15354" width="12.33203125" bestFit="1" customWidth="1"/>
    <col min="15355" max="15355" width="15.44140625" customWidth="1"/>
    <col min="15356" max="15356" width="14" bestFit="1" customWidth="1"/>
    <col min="15357" max="15357" width="16" bestFit="1" customWidth="1"/>
    <col min="15362" max="15362" width="10.44140625" bestFit="1" customWidth="1"/>
    <col min="15363" max="15363" width="12.44140625" bestFit="1" customWidth="1"/>
    <col min="15610" max="15610" width="12.33203125" bestFit="1" customWidth="1"/>
    <col min="15611" max="15611" width="15.44140625" customWidth="1"/>
    <col min="15612" max="15612" width="14" bestFit="1" customWidth="1"/>
    <col min="15613" max="15613" width="16" bestFit="1" customWidth="1"/>
    <col min="15618" max="15618" width="10.44140625" bestFit="1" customWidth="1"/>
    <col min="15619" max="15619" width="12.44140625" bestFit="1" customWidth="1"/>
    <col min="15866" max="15866" width="12.33203125" bestFit="1" customWidth="1"/>
    <col min="15867" max="15867" width="15.44140625" customWidth="1"/>
    <col min="15868" max="15868" width="14" bestFit="1" customWidth="1"/>
    <col min="15869" max="15869" width="16" bestFit="1" customWidth="1"/>
    <col min="15874" max="15874" width="10.44140625" bestFit="1" customWidth="1"/>
    <col min="15875" max="15875" width="12.44140625" bestFit="1" customWidth="1"/>
    <col min="16122" max="16122" width="12.33203125" bestFit="1" customWidth="1"/>
    <col min="16123" max="16123" width="15.44140625" customWidth="1"/>
    <col min="16124" max="16124" width="14" bestFit="1" customWidth="1"/>
    <col min="16125" max="16125" width="16" bestFit="1" customWidth="1"/>
    <col min="16130" max="16130" width="10.44140625" bestFit="1" customWidth="1"/>
    <col min="16131" max="16131" width="12.44140625" bestFit="1" customWidth="1"/>
  </cols>
  <sheetData>
    <row r="1" spans="1:4" x14ac:dyDescent="0.3">
      <c r="A1" s="39" t="s">
        <v>268</v>
      </c>
    </row>
    <row r="2" spans="1:4" x14ac:dyDescent="0.3">
      <c r="A2" s="39" t="s">
        <v>264</v>
      </c>
    </row>
    <row r="4" spans="1:4" x14ac:dyDescent="0.3">
      <c r="B4" s="14">
        <v>2011</v>
      </c>
      <c r="C4" s="14">
        <v>2011</v>
      </c>
      <c r="D4" s="14">
        <v>2011</v>
      </c>
    </row>
    <row r="5" spans="1:4" x14ac:dyDescent="0.3">
      <c r="A5" t="s">
        <v>256</v>
      </c>
      <c r="B5" s="15" t="s">
        <v>257</v>
      </c>
      <c r="C5" s="15" t="s">
        <v>258</v>
      </c>
      <c r="D5" s="15" t="s">
        <v>259</v>
      </c>
    </row>
    <row r="6" spans="1:4" x14ac:dyDescent="0.3">
      <c r="A6" t="s">
        <v>205</v>
      </c>
      <c r="B6" s="16">
        <v>110024</v>
      </c>
      <c r="C6" s="17">
        <v>956</v>
      </c>
      <c r="D6" s="18">
        <f t="shared" ref="D6:D41" si="0">+C6/B6</f>
        <v>8.6890133061877407E-3</v>
      </c>
    </row>
    <row r="7" spans="1:4" x14ac:dyDescent="0.3">
      <c r="A7" t="s">
        <v>206</v>
      </c>
      <c r="B7" s="16">
        <v>9261</v>
      </c>
      <c r="C7" s="17">
        <v>4339</v>
      </c>
      <c r="D7" s="18">
        <f t="shared" si="0"/>
        <v>0.46852391750350936</v>
      </c>
    </row>
    <row r="8" spans="1:4" x14ac:dyDescent="0.3">
      <c r="A8" t="s">
        <v>207</v>
      </c>
      <c r="B8" s="16">
        <v>10591</v>
      </c>
      <c r="C8" s="17">
        <v>3556</v>
      </c>
      <c r="D8" s="18">
        <f t="shared" si="0"/>
        <v>0.33575677461996034</v>
      </c>
    </row>
    <row r="9" spans="1:4" x14ac:dyDescent="0.3">
      <c r="A9" t="s">
        <v>208</v>
      </c>
      <c r="B9" s="16">
        <v>258982</v>
      </c>
      <c r="C9" s="17">
        <v>258944</v>
      </c>
      <c r="D9" s="18">
        <f t="shared" si="0"/>
        <v>0.99985327165594517</v>
      </c>
    </row>
    <row r="10" spans="1:4" x14ac:dyDescent="0.3">
      <c r="A10" t="s">
        <v>209</v>
      </c>
      <c r="B10" s="16">
        <v>779448</v>
      </c>
      <c r="C10" s="17">
        <v>779448</v>
      </c>
      <c r="D10" s="18">
        <f t="shared" si="0"/>
        <v>1</v>
      </c>
    </row>
    <row r="11" spans="1:4" x14ac:dyDescent="0.3">
      <c r="A11" t="s">
        <v>210</v>
      </c>
      <c r="B11" s="16">
        <v>96514</v>
      </c>
      <c r="C11" s="17">
        <v>95429</v>
      </c>
      <c r="D11" s="18">
        <f t="shared" si="0"/>
        <v>0.98875810763205341</v>
      </c>
    </row>
    <row r="12" spans="1:4" x14ac:dyDescent="0.3">
      <c r="A12" t="s">
        <v>211</v>
      </c>
      <c r="B12" s="16">
        <v>74040</v>
      </c>
      <c r="C12" s="17">
        <v>708</v>
      </c>
      <c r="D12" s="18">
        <f t="shared" si="0"/>
        <v>9.562398703403566E-3</v>
      </c>
    </row>
    <row r="13" spans="1:4" x14ac:dyDescent="0.3">
      <c r="A13" t="s">
        <v>212</v>
      </c>
      <c r="B13" s="16">
        <v>195557</v>
      </c>
      <c r="C13" s="17">
        <v>168214</v>
      </c>
      <c r="D13" s="18">
        <f t="shared" si="0"/>
        <v>0.86017887367877399</v>
      </c>
    </row>
    <row r="14" spans="1:4" x14ac:dyDescent="0.3">
      <c r="A14" t="s">
        <v>213</v>
      </c>
      <c r="B14" s="16">
        <v>27063</v>
      </c>
      <c r="C14" s="17">
        <v>10938</v>
      </c>
      <c r="D14" s="18">
        <f t="shared" si="0"/>
        <v>0.40416805232235892</v>
      </c>
    </row>
    <row r="15" spans="1:4" x14ac:dyDescent="0.3">
      <c r="A15" t="s">
        <v>235</v>
      </c>
      <c r="B15" s="16">
        <v>14203</v>
      </c>
      <c r="C15" s="17">
        <v>13606</v>
      </c>
      <c r="D15" s="18">
        <f t="shared" si="0"/>
        <v>0.95796662676899247</v>
      </c>
    </row>
    <row r="16" spans="1:4" x14ac:dyDescent="0.3">
      <c r="A16" t="s">
        <v>214</v>
      </c>
      <c r="B16" s="16">
        <v>369611</v>
      </c>
      <c r="C16" s="17">
        <v>5</v>
      </c>
      <c r="D16" s="19">
        <f t="shared" si="0"/>
        <v>1.3527735916950523E-5</v>
      </c>
    </row>
    <row r="17" spans="1:4" x14ac:dyDescent="0.3">
      <c r="A17" t="s">
        <v>215</v>
      </c>
      <c r="B17" s="16">
        <v>47580</v>
      </c>
      <c r="C17" s="17">
        <v>47566</v>
      </c>
      <c r="D17" s="18">
        <f t="shared" si="0"/>
        <v>0.99970575872215217</v>
      </c>
    </row>
    <row r="18" spans="1:4" x14ac:dyDescent="0.3">
      <c r="A18" t="s">
        <v>216</v>
      </c>
      <c r="B18" s="16">
        <v>5968</v>
      </c>
      <c r="C18" s="17">
        <v>2885</v>
      </c>
      <c r="D18" s="18">
        <f t="shared" si="0"/>
        <v>0.48341152815013405</v>
      </c>
    </row>
    <row r="19" spans="1:4" x14ac:dyDescent="0.3">
      <c r="A19" t="s">
        <v>217</v>
      </c>
      <c r="B19" s="16">
        <v>9318</v>
      </c>
      <c r="C19" s="17">
        <v>32</v>
      </c>
      <c r="D19" s="18">
        <f t="shared" si="0"/>
        <v>3.4342133505044E-3</v>
      </c>
    </row>
    <row r="20" spans="1:4" x14ac:dyDescent="0.3">
      <c r="A20" t="s">
        <v>218</v>
      </c>
      <c r="B20" s="16">
        <v>14032</v>
      </c>
      <c r="C20" s="17">
        <v>7707</v>
      </c>
      <c r="D20" s="18">
        <f t="shared" si="0"/>
        <v>0.54924458380843788</v>
      </c>
    </row>
    <row r="21" spans="1:4" x14ac:dyDescent="0.3">
      <c r="A21" t="s">
        <v>219</v>
      </c>
      <c r="B21" s="16">
        <v>53198</v>
      </c>
      <c r="C21" s="17">
        <v>415</v>
      </c>
      <c r="D21" s="18">
        <f t="shared" si="0"/>
        <v>7.8010451520733864E-3</v>
      </c>
    </row>
    <row r="22" spans="1:4" x14ac:dyDescent="0.3">
      <c r="A22" t="s">
        <v>236</v>
      </c>
      <c r="B22" s="16">
        <v>74438</v>
      </c>
      <c r="C22" s="17">
        <v>46183</v>
      </c>
      <c r="D22" s="18">
        <f t="shared" si="0"/>
        <v>0.62042236492114244</v>
      </c>
    </row>
    <row r="23" spans="1:4" x14ac:dyDescent="0.3">
      <c r="A23" t="s">
        <v>220</v>
      </c>
      <c r="B23" s="16">
        <v>355346</v>
      </c>
      <c r="C23" s="17">
        <v>203690</v>
      </c>
      <c r="D23" s="18">
        <f t="shared" si="0"/>
        <v>0.5732159641588761</v>
      </c>
    </row>
    <row r="24" spans="1:4" x14ac:dyDescent="0.3">
      <c r="A24" t="s">
        <v>221</v>
      </c>
      <c r="B24" s="16">
        <v>166890</v>
      </c>
      <c r="C24" s="17">
        <v>151459</v>
      </c>
      <c r="D24" s="18">
        <f t="shared" si="0"/>
        <v>0.90753789921505179</v>
      </c>
    </row>
    <row r="25" spans="1:4" x14ac:dyDescent="0.3">
      <c r="A25" t="s">
        <v>222</v>
      </c>
      <c r="B25" s="16">
        <v>76816</v>
      </c>
      <c r="C25" s="17">
        <v>76816</v>
      </c>
      <c r="D25" s="18">
        <f t="shared" si="0"/>
        <v>1</v>
      </c>
    </row>
    <row r="26" spans="1:4" x14ac:dyDescent="0.3">
      <c r="A26" t="s">
        <v>223</v>
      </c>
      <c r="B26" s="16">
        <v>917556</v>
      </c>
      <c r="C26" s="17">
        <v>898400</v>
      </c>
      <c r="D26" s="18">
        <f t="shared" si="0"/>
        <v>0.97912280013426978</v>
      </c>
    </row>
    <row r="27" spans="1:4" x14ac:dyDescent="0.3">
      <c r="A27" t="s">
        <v>224</v>
      </c>
      <c r="B27" s="16">
        <v>49926</v>
      </c>
      <c r="C27" s="17">
        <v>40</v>
      </c>
      <c r="D27" s="18">
        <f t="shared" si="0"/>
        <v>8.0118575491727761E-4</v>
      </c>
    </row>
    <row r="28" spans="1:4" x14ac:dyDescent="0.3">
      <c r="A28" t="s">
        <v>225</v>
      </c>
      <c r="B28" s="16">
        <v>35363</v>
      </c>
      <c r="C28" s="17">
        <v>16199</v>
      </c>
      <c r="D28" s="18">
        <f t="shared" si="0"/>
        <v>0.45807765178293697</v>
      </c>
    </row>
    <row r="29" spans="1:4" x14ac:dyDescent="0.3">
      <c r="A29" t="s">
        <v>226</v>
      </c>
      <c r="B29" s="16">
        <v>17968</v>
      </c>
      <c r="C29" s="17">
        <v>16350</v>
      </c>
      <c r="D29" s="18">
        <f t="shared" si="0"/>
        <v>0.90995102404274264</v>
      </c>
    </row>
    <row r="30" spans="1:4" x14ac:dyDescent="0.3">
      <c r="A30" t="s">
        <v>227</v>
      </c>
      <c r="B30" s="16">
        <v>459954</v>
      </c>
      <c r="C30" s="17">
        <v>2</v>
      </c>
      <c r="D30" s="19">
        <f t="shared" si="0"/>
        <v>4.3482609130478264E-6</v>
      </c>
    </row>
    <row r="31" spans="1:4" x14ac:dyDescent="0.3">
      <c r="A31" t="s">
        <v>228</v>
      </c>
      <c r="B31" s="16">
        <v>114629</v>
      </c>
      <c r="C31" s="17">
        <v>2</v>
      </c>
      <c r="D31" s="19">
        <f t="shared" si="0"/>
        <v>1.7447591796142338E-5</v>
      </c>
    </row>
    <row r="32" spans="1:4" x14ac:dyDescent="0.3">
      <c r="A32" t="s">
        <v>237</v>
      </c>
      <c r="B32" s="16">
        <v>640344</v>
      </c>
      <c r="C32" s="17">
        <v>618379</v>
      </c>
      <c r="D32" s="18">
        <f t="shared" si="0"/>
        <v>0.96569812475794259</v>
      </c>
    </row>
    <row r="33" spans="1:4" x14ac:dyDescent="0.3">
      <c r="A33" t="s">
        <v>229</v>
      </c>
      <c r="B33" s="16">
        <v>35622</v>
      </c>
      <c r="C33" s="17">
        <v>16906</v>
      </c>
      <c r="D33" s="18">
        <f t="shared" si="0"/>
        <v>0.47459435180506426</v>
      </c>
    </row>
    <row r="34" spans="1:4" x14ac:dyDescent="0.3">
      <c r="A34" s="2" t="s">
        <v>238</v>
      </c>
      <c r="B34" s="16">
        <v>88104</v>
      </c>
      <c r="C34" s="17">
        <v>63276</v>
      </c>
      <c r="D34" s="18">
        <f t="shared" si="0"/>
        <v>0.71819667665486242</v>
      </c>
    </row>
    <row r="35" spans="1:4" x14ac:dyDescent="0.3">
      <c r="A35" s="2" t="s">
        <v>239</v>
      </c>
      <c r="B35" s="16">
        <v>131082</v>
      </c>
      <c r="C35" s="17">
        <v>106848</v>
      </c>
      <c r="D35" s="18">
        <f t="shared" si="0"/>
        <v>0.81512335789810964</v>
      </c>
    </row>
    <row r="36" spans="1:4" x14ac:dyDescent="0.3">
      <c r="A36" t="s">
        <v>230</v>
      </c>
      <c r="B36" s="16">
        <v>220002</v>
      </c>
      <c r="C36" s="17">
        <v>219982</v>
      </c>
      <c r="D36" s="18">
        <f t="shared" si="0"/>
        <v>0.99990909173552966</v>
      </c>
    </row>
    <row r="37" spans="1:4" x14ac:dyDescent="0.3">
      <c r="A37" t="s">
        <v>231</v>
      </c>
      <c r="B37" s="16">
        <v>172073</v>
      </c>
      <c r="C37" s="17">
        <v>43689</v>
      </c>
      <c r="D37" s="18">
        <f t="shared" si="0"/>
        <v>0.25389805489530604</v>
      </c>
    </row>
    <row r="38" spans="1:4" x14ac:dyDescent="0.3">
      <c r="A38" t="s">
        <v>232</v>
      </c>
      <c r="B38" s="16">
        <v>18605</v>
      </c>
      <c r="C38" s="17">
        <v>3895</v>
      </c>
      <c r="D38" s="18">
        <f t="shared" si="0"/>
        <v>0.20935232464391293</v>
      </c>
    </row>
    <row r="39" spans="1:4" x14ac:dyDescent="0.3">
      <c r="A39" t="s">
        <v>233</v>
      </c>
      <c r="B39" s="16">
        <v>4267</v>
      </c>
      <c r="C39" s="17">
        <v>1314</v>
      </c>
      <c r="D39" s="18">
        <f t="shared" si="0"/>
        <v>0.30794469182095147</v>
      </c>
    </row>
    <row r="40" spans="1:4" x14ac:dyDescent="0.3">
      <c r="A40" t="s">
        <v>234</v>
      </c>
      <c r="B40" s="16">
        <v>241296</v>
      </c>
      <c r="C40" s="17">
        <v>149759</v>
      </c>
      <c r="D40" s="18">
        <f t="shared" si="0"/>
        <v>0.62064435382269079</v>
      </c>
    </row>
    <row r="41" spans="1:4" x14ac:dyDescent="0.3">
      <c r="A41" t="s">
        <v>260</v>
      </c>
      <c r="B41" s="16">
        <f>SUM(B6:B40)</f>
        <v>5895671</v>
      </c>
      <c r="C41" s="16">
        <f>SUM(C6:C40)</f>
        <v>4027937</v>
      </c>
      <c r="D41" s="18">
        <f t="shared" si="0"/>
        <v>0.68320247177971771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F9D7164-F957-435A-AD83-E4445F7EA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5D34E3-9523-410C-A75E-988A76B4D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8CB850-6788-4A0A-B691-ABF411A73D9B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FPL County Pop</vt:lpstr>
      <vt:lpstr>Fla Counties</vt:lpstr>
      <vt:lpstr>Comparison State vs. Counties</vt:lpstr>
      <vt:lpstr>FPL Population</vt:lpstr>
      <vt:lpstr>FPL Shares</vt:lpstr>
      <vt:lpstr>'Comparison State vs. Counties'!Print_Area</vt:lpstr>
      <vt:lpstr>'Comparison State vs. Counties'!Print_Titles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2016-04-11T16:03:51Z</dcterms:created>
  <dcterms:modified xsi:type="dcterms:W3CDTF">2016-04-13T22:16:13Z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