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-75" windowWidth="15495" windowHeight="12600"/>
  </bookViews>
  <sheets>
    <sheet name="No 10_98 binary" sheetId="1" r:id="rId1"/>
    <sheet name="No EE" sheetId="18" r:id="rId2"/>
  </sheets>
  <definedNames>
    <definedName name="_xlnm.Print_Area" localSheetId="0">'No 10_98 binary'!$E$1:$O$40</definedName>
    <definedName name="_xlnm.Print_Area" localSheetId="1">'No EE'!$E$1:$O$40</definedName>
    <definedName name="_xlnm.Print_Titles" localSheetId="0">'No 10_98 binary'!$A:$D</definedName>
    <definedName name="_xlnm.Print_Titles" localSheetId="1">'No EE'!$A:$D</definedName>
    <definedName name="TM1REBUILDOPTION">1</definedName>
  </definedNames>
  <calcPr calcId="145621" concurrentCalc="0"/>
</workbook>
</file>

<file path=xl/calcChain.xml><?xml version="1.0" encoding="utf-8"?>
<calcChain xmlns="http://schemas.openxmlformats.org/spreadsheetml/2006/main">
  <c r="S20" i="18" l="1"/>
  <c r="N21" i="1"/>
  <c r="N20" i="1"/>
  <c r="N21" i="18"/>
  <c r="N20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8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8" i="18"/>
  <c r="O4" i="18"/>
  <c r="N4" i="18"/>
  <c r="L4" i="18"/>
  <c r="K4" i="18"/>
  <c r="I4" i="18"/>
  <c r="H4" i="18"/>
  <c r="O18" i="1"/>
  <c r="N18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K4" i="1"/>
  <c r="H4" i="1"/>
  <c r="O4" i="1"/>
  <c r="N4" i="1"/>
  <c r="I4" i="1"/>
  <c r="L4" i="1"/>
</calcChain>
</file>

<file path=xl/sharedStrings.xml><?xml version="1.0" encoding="utf-8"?>
<sst xmlns="http://schemas.openxmlformats.org/spreadsheetml/2006/main" count="48" uniqueCount="21">
  <si>
    <t>Customers</t>
  </si>
  <si>
    <t>KPC</t>
  </si>
  <si>
    <t>Year</t>
  </si>
  <si>
    <t>Month</t>
  </si>
  <si>
    <t>BillDays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</si>
  <si>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</si>
  <si>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</si>
  <si>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</si>
  <si>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</si>
  <si>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</si>
  <si>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</si>
  <si>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</si>
  <si>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</si>
  <si>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</si>
  <si>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</si>
  <si>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</si>
  <si>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</si>
  <si>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B16A</t>
  </si>
  <si>
    <t>No1098</t>
  </si>
  <si>
    <t>Est Energy</t>
  </si>
  <si>
    <t>No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</si>
</sst>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43" fontId="0" fillId="0" borderId="0" xfId="0" applyNumberFormat="1"/>
    <xf numFmtId="0" fontId="0" fillId="0" borderId="0" xfId="0" applyFill="1"/>
    <xf numFmtId="3" fontId="0" fillId="0" borderId="0" xfId="0" applyNumberFormat="1" applyFill="1"/>
    <xf numFmtId="164" fontId="0" fillId="0" borderId="0" xfId="0" applyNumberFormat="1" applyFill="1"/>
    <xf numFmtId="2" fontId="0" fillId="0" borderId="0" xfId="0" applyNumberFormat="1" applyFill="1"/>
    <xf numFmtId="0" fontId="1" fillId="2" borderId="0" xfId="0" quotePrefix="1" applyFont="1" applyFill="1" applyAlignment="1">
      <alignment horizontal="center"/>
    </xf>
    <xf numFmtId="0" fontId="1" fillId="2" borderId="0" xfId="0" quotePrefix="1" applyNumberFormat="1" applyFont="1" applyFill="1" applyAlignment="1">
      <alignment horizontal="center"/>
    </xf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52"/>
  <sheetViews>
    <sheetView tabSelected="1" zoomScaleNormal="100" zoomScaleSheetLayoutView="100" workbookViewId="0">
      <selection activeCell="N21" sqref="N21"/>
    </sheetView>
  </sheetViews>
  <sheetFormatPr defaultRowHeight="15" x14ac:dyDescent="0.25"/>
  <cols>
    <col min="1" max="2" width="1.7109375" customWidth="1"/>
    <col min="3" max="4" width="6.5703125" customWidth="1"/>
    <col min="5" max="5" width="8" bestFit="1" customWidth="1"/>
    <col min="6" max="6" width="12.140625" bestFit="1" customWidth="1"/>
    <col min="7" max="7" width="1.7109375" customWidth="1"/>
    <col min="10" max="10" width="1.7109375" customWidth="1"/>
    <col min="11" max="11" width="8.140625" customWidth="1"/>
    <col min="12" max="12" width="12.140625" bestFit="1" customWidth="1"/>
    <col min="13" max="13" width="1.7109375" customWidth="1"/>
    <col min="14" max="15" width="13.7109375" customWidth="1"/>
  </cols>
  <sheetData>
    <row r="3" spans="3:17" x14ac:dyDescent="0.25">
      <c r="E3" s="5" t="s">
        <v>4</v>
      </c>
      <c r="F3" s="5" t="s">
        <v>4</v>
      </c>
      <c r="H3" s="4" t="s">
        <v>0</v>
      </c>
      <c r="I3" s="4" t="s">
        <v>0</v>
      </c>
      <c r="K3" s="4" t="s">
        <v>1</v>
      </c>
      <c r="L3" s="4" t="s">
        <v>1</v>
      </c>
      <c r="N3" s="4" t="s">
        <v>19</v>
      </c>
      <c r="O3" s="4" t="s">
        <v>19</v>
      </c>
    </row>
    <row r="4" spans="3:17" x14ac:dyDescent="0.25">
      <c r="C4" s="3" t="s">
        <v>2</v>
      </c>
      <c r="D4" s="3" t="s">
        <v>3</v>
      </c>
      <c r="E4" s="11" t="s">
        <v>17</v>
      </c>
      <c r="F4" s="12" t="s">
        <v>18</v>
      </c>
      <c r="H4" s="4" t="str">
        <f>E4</f>
        <v>B16A</v>
      </c>
      <c r="I4" s="4" t="str">
        <f>F4</f>
        <v>No1098</v>
      </c>
      <c r="K4" s="4" t="str">
        <f>E4</f>
        <v>B16A</v>
      </c>
      <c r="L4" s="4" t="str">
        <f>F4</f>
        <v>No1098</v>
      </c>
      <c r="N4" s="4" t="str">
        <f>E4</f>
        <v>B16A</v>
      </c>
      <c r="O4" s="4" t="str">
        <f>F4</f>
        <v>No1098</v>
      </c>
    </row>
    <row r="5" spans="3:17" x14ac:dyDescent="0.25">
      <c r="C5">
        <v>2017</v>
      </c>
      <c r="D5" t="s">
        <v>5</v>
      </c>
      <c r="E5" s="1">
        <v>32.238</v>
      </c>
      <c r="F5" s="1">
        <v>32.238</v>
      </c>
      <c r="G5" s="1"/>
      <c r="H5" s="2">
        <v>396357</v>
      </c>
      <c r="I5" s="2">
        <v>396357</v>
      </c>
      <c r="K5" s="1">
        <v>36.516117812693601</v>
      </c>
      <c r="L5" s="1">
        <v>36.502518608554098</v>
      </c>
      <c r="N5" s="2">
        <f t="shared" ref="N5:N16" si="0">ROUND(E5*H5*K5,0)</f>
        <v>466594079</v>
      </c>
      <c r="O5" s="2">
        <f t="shared" ref="O5:O16" si="1">ROUND(F5*I5*L5,0)</f>
        <v>466420311</v>
      </c>
      <c r="P5" s="1"/>
    </row>
    <row r="6" spans="3:17" x14ac:dyDescent="0.25">
      <c r="C6">
        <v>2017</v>
      </c>
      <c r="D6" t="s">
        <v>6</v>
      </c>
      <c r="E6" s="1">
        <v>29.81</v>
      </c>
      <c r="F6" s="1">
        <v>29.81</v>
      </c>
      <c r="G6" s="1"/>
      <c r="H6" s="2">
        <v>397183</v>
      </c>
      <c r="I6" s="2">
        <v>397183</v>
      </c>
      <c r="K6" s="1">
        <v>34.925880026303702</v>
      </c>
      <c r="L6" s="1">
        <v>34.9043009095492</v>
      </c>
      <c r="N6" s="2">
        <f t="shared" si="0"/>
        <v>413523301</v>
      </c>
      <c r="O6" s="2">
        <f t="shared" si="1"/>
        <v>413267803</v>
      </c>
      <c r="P6" s="1"/>
    </row>
    <row r="7" spans="3:17" x14ac:dyDescent="0.25">
      <c r="C7">
        <v>2017</v>
      </c>
      <c r="D7" t="s">
        <v>7</v>
      </c>
      <c r="E7" s="1">
        <v>29.381</v>
      </c>
      <c r="F7" s="1">
        <v>29.381</v>
      </c>
      <c r="G7" s="1"/>
      <c r="H7" s="2">
        <v>397915</v>
      </c>
      <c r="I7" s="2">
        <v>397915</v>
      </c>
      <c r="K7" s="1">
        <v>29.293388847177699</v>
      </c>
      <c r="L7" s="1">
        <v>29.2669441426692</v>
      </c>
      <c r="N7" s="2">
        <f t="shared" si="0"/>
        <v>342473128</v>
      </c>
      <c r="O7" s="2">
        <f t="shared" si="1"/>
        <v>342163959</v>
      </c>
      <c r="P7" s="1"/>
    </row>
    <row r="8" spans="3:17" x14ac:dyDescent="0.25">
      <c r="C8">
        <v>2017</v>
      </c>
      <c r="D8" t="s">
        <v>8</v>
      </c>
      <c r="E8" s="1">
        <v>30.19</v>
      </c>
      <c r="F8" s="1">
        <v>30.19</v>
      </c>
      <c r="G8" s="1"/>
      <c r="H8" s="2">
        <v>398540</v>
      </c>
      <c r="I8" s="2">
        <v>398540</v>
      </c>
      <c r="K8" s="1">
        <v>26.4578296679517</v>
      </c>
      <c r="L8" s="1">
        <v>26.423859732646601</v>
      </c>
      <c r="N8" s="2">
        <f t="shared" si="0"/>
        <v>318338559</v>
      </c>
      <c r="O8" s="2">
        <f t="shared" si="1"/>
        <v>317929835</v>
      </c>
      <c r="P8" s="1"/>
    </row>
    <row r="9" spans="3:17" x14ac:dyDescent="0.25">
      <c r="C9">
        <v>2017</v>
      </c>
      <c r="D9" t="s">
        <v>9</v>
      </c>
      <c r="E9" s="1">
        <v>30.143000000000001</v>
      </c>
      <c r="F9" s="1">
        <v>30.143000000000001</v>
      </c>
      <c r="G9" s="1"/>
      <c r="H9" s="2">
        <v>399258</v>
      </c>
      <c r="I9" s="2">
        <v>399258</v>
      </c>
      <c r="K9" s="1">
        <v>30.426686698134201</v>
      </c>
      <c r="L9" s="1">
        <v>30.394518994268498</v>
      </c>
      <c r="N9" s="2">
        <f t="shared" si="0"/>
        <v>366180120</v>
      </c>
      <c r="O9" s="2">
        <f t="shared" si="1"/>
        <v>365792987</v>
      </c>
      <c r="P9" s="1"/>
    </row>
    <row r="10" spans="3:17" x14ac:dyDescent="0.25">
      <c r="C10">
        <v>2017</v>
      </c>
      <c r="D10" t="s">
        <v>10</v>
      </c>
      <c r="E10" s="1">
        <v>30.667000000000002</v>
      </c>
      <c r="F10" s="1">
        <v>30.667000000000002</v>
      </c>
      <c r="G10" s="1"/>
      <c r="H10" s="2">
        <v>400163</v>
      </c>
      <c r="I10" s="2">
        <v>400163</v>
      </c>
      <c r="K10" s="1">
        <v>42.537819257136903</v>
      </c>
      <c r="L10" s="1">
        <v>42.517846689583699</v>
      </c>
      <c r="N10" s="2">
        <f t="shared" si="0"/>
        <v>522015556</v>
      </c>
      <c r="O10" s="2">
        <f t="shared" si="1"/>
        <v>521770457</v>
      </c>
      <c r="P10" s="1"/>
    </row>
    <row r="11" spans="3:17" x14ac:dyDescent="0.25">
      <c r="C11">
        <v>2017</v>
      </c>
      <c r="D11" t="s">
        <v>11</v>
      </c>
      <c r="E11" s="1">
        <v>30.667000000000002</v>
      </c>
      <c r="F11" s="1">
        <v>30.667000000000002</v>
      </c>
      <c r="G11" s="1"/>
      <c r="H11" s="2">
        <v>400778</v>
      </c>
      <c r="I11" s="2">
        <v>400778</v>
      </c>
      <c r="K11" s="1">
        <v>49.270708216413801</v>
      </c>
      <c r="L11" s="1">
        <v>49.258434895075503</v>
      </c>
      <c r="N11" s="2">
        <f t="shared" si="0"/>
        <v>605569470</v>
      </c>
      <c r="O11" s="2">
        <f t="shared" si="1"/>
        <v>605418623</v>
      </c>
      <c r="P11" s="1"/>
    </row>
    <row r="12" spans="3:17" x14ac:dyDescent="0.25">
      <c r="C12">
        <v>2017</v>
      </c>
      <c r="D12" t="s">
        <v>12</v>
      </c>
      <c r="E12" s="1">
        <v>30.475999999999999</v>
      </c>
      <c r="F12" s="1">
        <v>30.475999999999999</v>
      </c>
      <c r="G12" s="1"/>
      <c r="H12" s="2">
        <v>401244</v>
      </c>
      <c r="I12" s="2">
        <v>401244</v>
      </c>
      <c r="K12" s="1">
        <v>49.852827062771098</v>
      </c>
      <c r="L12" s="1">
        <v>49.8498133259165</v>
      </c>
      <c r="N12" s="2">
        <f t="shared" si="0"/>
        <v>609615931</v>
      </c>
      <c r="O12" s="2">
        <f t="shared" si="1"/>
        <v>609579078</v>
      </c>
      <c r="P12" s="1"/>
    </row>
    <row r="13" spans="3:17" x14ac:dyDescent="0.25">
      <c r="C13">
        <v>2017</v>
      </c>
      <c r="D13" t="s">
        <v>13</v>
      </c>
      <c r="E13" s="1">
        <v>31.047999999999998</v>
      </c>
      <c r="F13" s="1">
        <v>31.047999999999998</v>
      </c>
      <c r="G13" s="1"/>
      <c r="H13" s="2">
        <v>401216</v>
      </c>
      <c r="I13" s="2">
        <v>401216</v>
      </c>
      <c r="K13" s="1">
        <v>46.0303838475715</v>
      </c>
      <c r="L13" s="1">
        <v>46.021970609869399</v>
      </c>
      <c r="N13" s="2">
        <f t="shared" si="0"/>
        <v>573398391</v>
      </c>
      <c r="O13" s="2">
        <f t="shared" si="1"/>
        <v>573293588</v>
      </c>
      <c r="P13" s="1"/>
    </row>
    <row r="14" spans="3:17" x14ac:dyDescent="0.25">
      <c r="C14">
        <v>2017</v>
      </c>
      <c r="D14" t="s">
        <v>14</v>
      </c>
      <c r="E14" s="1">
        <v>29.667000000000002</v>
      </c>
      <c r="F14" s="1">
        <v>29.667000000000002</v>
      </c>
      <c r="G14" s="1"/>
      <c r="H14" s="2">
        <v>401207</v>
      </c>
      <c r="I14" s="2">
        <v>401207</v>
      </c>
      <c r="K14" s="1">
        <v>36.421278871642002</v>
      </c>
      <c r="L14" s="1">
        <v>36.698854593675101</v>
      </c>
      <c r="N14" s="2">
        <f t="shared" si="0"/>
        <v>433508208</v>
      </c>
      <c r="O14" s="2">
        <f t="shared" si="1"/>
        <v>436812083</v>
      </c>
      <c r="P14" s="1"/>
    </row>
    <row r="15" spans="3:17" x14ac:dyDescent="0.25">
      <c r="C15">
        <v>2017</v>
      </c>
      <c r="D15" t="s">
        <v>15</v>
      </c>
      <c r="E15" s="1">
        <v>28.713999999999999</v>
      </c>
      <c r="F15" s="1">
        <v>28.713999999999999</v>
      </c>
      <c r="G15" s="1"/>
      <c r="H15" s="2">
        <v>401417</v>
      </c>
      <c r="I15" s="2">
        <v>401417</v>
      </c>
      <c r="K15" s="1">
        <v>27.096623572949799</v>
      </c>
      <c r="L15" s="1">
        <v>27.116080951571298</v>
      </c>
      <c r="N15" s="2">
        <f t="shared" si="0"/>
        <v>312323480</v>
      </c>
      <c r="O15" s="2">
        <f t="shared" si="1"/>
        <v>312547751</v>
      </c>
      <c r="P15" s="1"/>
    </row>
    <row r="16" spans="3:17" x14ac:dyDescent="0.25">
      <c r="C16">
        <v>2017</v>
      </c>
      <c r="D16" t="s">
        <v>16</v>
      </c>
      <c r="E16" s="1">
        <v>31.143000000000001</v>
      </c>
      <c r="F16" s="1">
        <v>31.143000000000001</v>
      </c>
      <c r="G16" s="1"/>
      <c r="H16" s="2">
        <v>401673</v>
      </c>
      <c r="I16" s="2">
        <v>401673</v>
      </c>
      <c r="K16" s="1">
        <v>30.030017896758199</v>
      </c>
      <c r="L16" s="1">
        <v>30.031560039035501</v>
      </c>
      <c r="N16" s="2">
        <f t="shared" si="0"/>
        <v>375654570</v>
      </c>
      <c r="O16" s="2">
        <f t="shared" si="1"/>
        <v>375673861</v>
      </c>
      <c r="P16" s="1"/>
      <c r="Q16" s="6"/>
    </row>
    <row r="17" spans="3:16" x14ac:dyDescent="0.25">
      <c r="C17" s="7"/>
      <c r="D17" s="7"/>
      <c r="E17" s="10"/>
      <c r="F17" s="10"/>
      <c r="G17" s="10"/>
      <c r="H17" s="8"/>
      <c r="I17" s="8"/>
      <c r="J17" s="7"/>
      <c r="K17" s="10"/>
      <c r="L17" s="10"/>
      <c r="M17" s="7"/>
      <c r="N17" s="8"/>
      <c r="O17" s="8"/>
      <c r="P17" s="1"/>
    </row>
    <row r="18" spans="3:16" x14ac:dyDescent="0.25">
      <c r="C18" s="7"/>
      <c r="D18" s="7"/>
      <c r="E18" s="10"/>
      <c r="F18" s="10"/>
      <c r="G18" s="10"/>
      <c r="H18" s="8"/>
      <c r="I18" s="8"/>
      <c r="J18" s="7"/>
      <c r="K18" s="10"/>
      <c r="L18" s="10"/>
      <c r="M18" s="7"/>
      <c r="N18" s="8">
        <f>SUM(N5:N16)</f>
        <v>5339194793</v>
      </c>
      <c r="O18" s="8">
        <f>SUM(O5:O16)</f>
        <v>5340670336</v>
      </c>
      <c r="P18" s="1"/>
    </row>
    <row r="19" spans="3:16" x14ac:dyDescent="0.25">
      <c r="C19" s="7"/>
      <c r="D19" s="7"/>
      <c r="E19" s="10"/>
      <c r="F19" s="10"/>
      <c r="G19" s="10"/>
      <c r="H19" s="8"/>
      <c r="I19" s="8"/>
      <c r="J19" s="7"/>
      <c r="K19" s="10"/>
      <c r="L19" s="10"/>
      <c r="M19" s="7"/>
      <c r="N19" s="8"/>
      <c r="O19" s="8"/>
      <c r="P19" s="1"/>
    </row>
    <row r="20" spans="3:16" x14ac:dyDescent="0.25">
      <c r="C20" s="7"/>
      <c r="D20" s="7"/>
      <c r="E20" s="10"/>
      <c r="F20" s="10"/>
      <c r="G20" s="10"/>
      <c r="H20" s="8"/>
      <c r="I20" s="8"/>
      <c r="J20" s="7"/>
      <c r="K20" s="10"/>
      <c r="L20" s="10"/>
      <c r="M20" s="7"/>
      <c r="N20" s="2">
        <f>(N18-O18)/1000000</f>
        <v>-1.475543</v>
      </c>
      <c r="O20" s="8"/>
      <c r="P20" s="1"/>
    </row>
    <row r="21" spans="3:16" x14ac:dyDescent="0.25">
      <c r="C21" s="7"/>
      <c r="D21" s="7"/>
      <c r="E21" s="10"/>
      <c r="F21" s="10"/>
      <c r="G21" s="10"/>
      <c r="H21" s="8"/>
      <c r="I21" s="8"/>
      <c r="J21" s="7"/>
      <c r="K21" s="10"/>
      <c r="L21" s="10"/>
      <c r="M21" s="7"/>
      <c r="N21" s="13">
        <f>N18/O18-1</f>
        <v>-2.7628423159797855E-4</v>
      </c>
      <c r="O21" s="8"/>
      <c r="P21" s="1"/>
    </row>
    <row r="22" spans="3:16" x14ac:dyDescent="0.25">
      <c r="C22" s="7"/>
      <c r="D22" s="7"/>
      <c r="E22" s="10"/>
      <c r="F22" s="10"/>
      <c r="G22" s="10"/>
      <c r="H22" s="8"/>
      <c r="I22" s="8"/>
      <c r="J22" s="7"/>
      <c r="K22" s="10"/>
      <c r="L22" s="10"/>
      <c r="M22" s="7"/>
      <c r="N22" s="8"/>
      <c r="O22" s="8"/>
      <c r="P22" s="1"/>
    </row>
    <row r="23" spans="3:16" x14ac:dyDescent="0.25">
      <c r="C23" s="7"/>
      <c r="D23" s="7"/>
      <c r="E23" s="10"/>
      <c r="F23" s="10"/>
      <c r="G23" s="10"/>
      <c r="H23" s="8"/>
      <c r="I23" s="8"/>
      <c r="J23" s="7"/>
      <c r="K23" s="10"/>
      <c r="L23" s="10"/>
      <c r="M23" s="7"/>
      <c r="N23" s="8"/>
      <c r="O23" s="8"/>
      <c r="P23" s="1"/>
    </row>
    <row r="24" spans="3:16" x14ac:dyDescent="0.25">
      <c r="C24" s="7"/>
      <c r="D24" s="7"/>
      <c r="E24" s="10"/>
      <c r="F24" s="10"/>
      <c r="G24" s="10"/>
      <c r="H24" s="8"/>
      <c r="I24" s="8"/>
      <c r="J24" s="7"/>
      <c r="K24" s="10"/>
      <c r="L24" s="10"/>
      <c r="M24" s="7"/>
      <c r="N24" s="8"/>
      <c r="O24" s="8"/>
      <c r="P24" s="1"/>
    </row>
    <row r="25" spans="3:16" x14ac:dyDescent="0.25">
      <c r="C25" s="7"/>
      <c r="D25" s="7"/>
      <c r="E25" s="10"/>
      <c r="F25" s="10"/>
      <c r="G25" s="10"/>
      <c r="H25" s="8"/>
      <c r="I25" s="8"/>
      <c r="J25" s="7"/>
      <c r="K25" s="10"/>
      <c r="L25" s="10"/>
      <c r="M25" s="7"/>
      <c r="N25" s="8"/>
      <c r="O25" s="8"/>
      <c r="P25" s="1"/>
    </row>
    <row r="26" spans="3:16" x14ac:dyDescent="0.25">
      <c r="C26" s="7"/>
      <c r="D26" s="7"/>
      <c r="E26" s="10"/>
      <c r="F26" s="10"/>
      <c r="G26" s="10"/>
      <c r="H26" s="8"/>
      <c r="I26" s="8"/>
      <c r="J26" s="7"/>
      <c r="K26" s="10"/>
      <c r="L26" s="10"/>
      <c r="M26" s="7"/>
      <c r="N26" s="8"/>
      <c r="O26" s="8"/>
      <c r="P26" s="1"/>
    </row>
    <row r="27" spans="3:16" x14ac:dyDescent="0.25">
      <c r="C27" s="7"/>
      <c r="D27" s="7"/>
      <c r="E27" s="10"/>
      <c r="F27" s="10"/>
      <c r="G27" s="10"/>
      <c r="H27" s="8"/>
      <c r="I27" s="8"/>
      <c r="J27" s="7"/>
      <c r="K27" s="10"/>
      <c r="L27" s="10"/>
      <c r="M27" s="7"/>
      <c r="N27" s="8"/>
      <c r="O27" s="8"/>
      <c r="P27" s="1"/>
    </row>
    <row r="28" spans="3:16" x14ac:dyDescent="0.25">
      <c r="C28" s="7"/>
      <c r="D28" s="7"/>
      <c r="E28" s="10"/>
      <c r="F28" s="10"/>
      <c r="G28" s="10"/>
      <c r="H28" s="8"/>
      <c r="I28" s="8"/>
      <c r="J28" s="7"/>
      <c r="K28" s="10"/>
      <c r="L28" s="10"/>
      <c r="M28" s="7"/>
      <c r="N28" s="8"/>
      <c r="O28" s="8"/>
      <c r="P28" s="1"/>
    </row>
    <row r="29" spans="3:16" x14ac:dyDescent="0.25">
      <c r="C29" s="7"/>
      <c r="D29" s="7"/>
      <c r="E29" s="10"/>
      <c r="F29" s="10"/>
      <c r="G29" s="10"/>
      <c r="H29" s="8"/>
      <c r="I29" s="8"/>
      <c r="J29" s="7"/>
      <c r="K29" s="10"/>
      <c r="L29" s="10"/>
      <c r="M29" s="7"/>
      <c r="N29" s="8"/>
      <c r="O29" s="8"/>
      <c r="P29" s="1"/>
    </row>
    <row r="30" spans="3:16" x14ac:dyDescent="0.25">
      <c r="C30" s="7"/>
      <c r="D30" s="7"/>
      <c r="E30" s="10"/>
      <c r="F30" s="10"/>
      <c r="G30" s="10"/>
      <c r="H30" s="8"/>
      <c r="I30" s="8"/>
      <c r="J30" s="7"/>
      <c r="K30" s="10"/>
      <c r="L30" s="10"/>
      <c r="M30" s="7"/>
      <c r="N30" s="8"/>
      <c r="O30" s="8"/>
      <c r="P30" s="1"/>
    </row>
    <row r="31" spans="3:16" x14ac:dyDescent="0.25">
      <c r="C31" s="7"/>
      <c r="D31" s="7"/>
      <c r="E31" s="10"/>
      <c r="F31" s="10"/>
      <c r="G31" s="10"/>
      <c r="H31" s="8"/>
      <c r="I31" s="8"/>
      <c r="J31" s="7"/>
      <c r="K31" s="10"/>
      <c r="L31" s="10"/>
      <c r="M31" s="7"/>
      <c r="N31" s="8"/>
      <c r="O31" s="8"/>
      <c r="P31" s="1"/>
    </row>
    <row r="32" spans="3:16" x14ac:dyDescent="0.25">
      <c r="C32" s="7"/>
      <c r="D32" s="7"/>
      <c r="E32" s="10"/>
      <c r="F32" s="10"/>
      <c r="G32" s="10"/>
      <c r="H32" s="8"/>
      <c r="I32" s="8"/>
      <c r="J32" s="7"/>
      <c r="K32" s="10"/>
      <c r="L32" s="10"/>
      <c r="M32" s="7"/>
      <c r="N32" s="8"/>
      <c r="O32" s="8"/>
      <c r="P32" s="1"/>
    </row>
    <row r="33" spans="3:16" x14ac:dyDescent="0.25">
      <c r="C33" s="7"/>
      <c r="D33" s="7"/>
      <c r="E33" s="10"/>
      <c r="F33" s="10"/>
      <c r="G33" s="10"/>
      <c r="H33" s="8"/>
      <c r="I33" s="8"/>
      <c r="J33" s="7"/>
      <c r="K33" s="10"/>
      <c r="L33" s="10"/>
      <c r="M33" s="7"/>
      <c r="N33" s="8"/>
      <c r="O33" s="8"/>
      <c r="P33" s="1"/>
    </row>
    <row r="34" spans="3:16" x14ac:dyDescent="0.25">
      <c r="C34" s="7"/>
      <c r="D34" s="7"/>
      <c r="E34" s="10"/>
      <c r="F34" s="10"/>
      <c r="G34" s="10"/>
      <c r="H34" s="8"/>
      <c r="I34" s="8"/>
      <c r="J34" s="7"/>
      <c r="K34" s="10"/>
      <c r="L34" s="10"/>
      <c r="M34" s="7"/>
      <c r="N34" s="8"/>
      <c r="O34" s="8"/>
      <c r="P34" s="1"/>
    </row>
    <row r="35" spans="3:16" x14ac:dyDescent="0.25">
      <c r="C35" s="7"/>
      <c r="D35" s="7"/>
      <c r="E35" s="10"/>
      <c r="F35" s="10"/>
      <c r="G35" s="10"/>
      <c r="H35" s="8"/>
      <c r="I35" s="8"/>
      <c r="J35" s="7"/>
      <c r="K35" s="10"/>
      <c r="L35" s="10"/>
      <c r="M35" s="7"/>
      <c r="N35" s="8"/>
      <c r="O35" s="8"/>
      <c r="P35" s="1"/>
    </row>
    <row r="36" spans="3:16" x14ac:dyDescent="0.25">
      <c r="C36" s="7"/>
      <c r="D36" s="7"/>
      <c r="E36" s="10"/>
      <c r="F36" s="10"/>
      <c r="G36" s="10"/>
      <c r="H36" s="8"/>
      <c r="I36" s="8"/>
      <c r="J36" s="7"/>
      <c r="K36" s="10"/>
      <c r="L36" s="10"/>
      <c r="M36" s="7"/>
      <c r="N36" s="8"/>
      <c r="O36" s="8"/>
      <c r="P36" s="1"/>
    </row>
    <row r="37" spans="3:16" x14ac:dyDescent="0.25">
      <c r="C37" s="7"/>
      <c r="D37" s="7"/>
      <c r="E37" s="10"/>
      <c r="F37" s="10"/>
      <c r="G37" s="10"/>
      <c r="H37" s="8"/>
      <c r="I37" s="8"/>
      <c r="J37" s="7"/>
      <c r="K37" s="10"/>
      <c r="L37" s="10"/>
      <c r="M37" s="7"/>
      <c r="N37" s="8"/>
      <c r="O37" s="8"/>
      <c r="P37" s="1"/>
    </row>
    <row r="38" spans="3:16" x14ac:dyDescent="0.25">
      <c r="C38" s="7"/>
      <c r="D38" s="7"/>
      <c r="E38" s="10"/>
      <c r="F38" s="10"/>
      <c r="G38" s="10"/>
      <c r="H38" s="8"/>
      <c r="I38" s="8"/>
      <c r="J38" s="7"/>
      <c r="K38" s="10"/>
      <c r="L38" s="10"/>
      <c r="M38" s="7"/>
      <c r="N38" s="8"/>
      <c r="O38" s="8"/>
      <c r="P38" s="1"/>
    </row>
    <row r="39" spans="3:16" x14ac:dyDescent="0.25">
      <c r="C39" s="7"/>
      <c r="D39" s="7"/>
      <c r="E39" s="10"/>
      <c r="F39" s="10"/>
      <c r="G39" s="10"/>
      <c r="H39" s="8"/>
      <c r="I39" s="8"/>
      <c r="J39" s="7"/>
      <c r="K39" s="10"/>
      <c r="L39" s="10"/>
      <c r="M39" s="7"/>
      <c r="N39" s="8"/>
      <c r="O39" s="8"/>
      <c r="P39" s="1"/>
    </row>
    <row r="40" spans="3:16" x14ac:dyDescent="0.25">
      <c r="C40" s="7"/>
      <c r="D40" s="7"/>
      <c r="E40" s="10"/>
      <c r="F40" s="10"/>
      <c r="G40" s="10"/>
      <c r="H40" s="8"/>
      <c r="I40" s="8"/>
      <c r="J40" s="7"/>
      <c r="K40" s="10"/>
      <c r="L40" s="10"/>
      <c r="M40" s="7"/>
      <c r="N40" s="8"/>
      <c r="O40" s="8"/>
      <c r="P40" s="1"/>
    </row>
    <row r="41" spans="3:16" x14ac:dyDescent="0.25">
      <c r="C41" s="7"/>
      <c r="D41" s="7"/>
      <c r="E41" s="10"/>
      <c r="F41" s="10"/>
      <c r="G41" s="10"/>
      <c r="H41" s="8"/>
      <c r="I41" s="8"/>
      <c r="J41" s="7"/>
      <c r="K41" s="10"/>
      <c r="L41" s="10"/>
      <c r="M41" s="7"/>
      <c r="N41" s="8"/>
      <c r="O41" s="8"/>
      <c r="P41" s="1"/>
    </row>
    <row r="42" spans="3:16" x14ac:dyDescent="0.25">
      <c r="C42" s="7"/>
      <c r="D42" s="7"/>
      <c r="E42" s="10"/>
      <c r="F42" s="10"/>
      <c r="G42" s="10"/>
      <c r="H42" s="8"/>
      <c r="I42" s="8"/>
      <c r="J42" s="7"/>
      <c r="K42" s="10"/>
      <c r="L42" s="10"/>
      <c r="M42" s="7"/>
      <c r="N42" s="8"/>
      <c r="O42" s="8"/>
      <c r="P42" s="1"/>
    </row>
    <row r="43" spans="3:16" x14ac:dyDescent="0.25">
      <c r="C43" s="7"/>
      <c r="D43" s="7"/>
      <c r="E43" s="10"/>
      <c r="F43" s="10"/>
      <c r="G43" s="10"/>
      <c r="H43" s="8"/>
      <c r="I43" s="8"/>
      <c r="J43" s="7"/>
      <c r="K43" s="10"/>
      <c r="L43" s="10"/>
      <c r="M43" s="7"/>
      <c r="N43" s="8"/>
      <c r="O43" s="8"/>
      <c r="P43" s="1"/>
    </row>
    <row r="44" spans="3:16" x14ac:dyDescent="0.25">
      <c r="C44" s="7"/>
      <c r="D44" s="7"/>
      <c r="E44" s="10"/>
      <c r="F44" s="10"/>
      <c r="G44" s="10"/>
      <c r="H44" s="8"/>
      <c r="I44" s="8"/>
      <c r="J44" s="7"/>
      <c r="K44" s="10"/>
      <c r="L44" s="10"/>
      <c r="M44" s="7"/>
      <c r="N44" s="8"/>
      <c r="O44" s="8"/>
      <c r="P44" s="1"/>
    </row>
    <row r="45" spans="3:16" x14ac:dyDescent="0.25">
      <c r="C45" s="7"/>
      <c r="D45" s="7"/>
      <c r="E45" s="10"/>
      <c r="F45" s="10"/>
      <c r="G45" s="10"/>
      <c r="H45" s="8"/>
      <c r="I45" s="8"/>
      <c r="J45" s="7"/>
      <c r="K45" s="10"/>
      <c r="L45" s="10"/>
      <c r="M45" s="7"/>
      <c r="N45" s="8"/>
      <c r="O45" s="8"/>
      <c r="P45" s="1"/>
    </row>
    <row r="46" spans="3:16" x14ac:dyDescent="0.25">
      <c r="C46" s="7"/>
      <c r="D46" s="7"/>
      <c r="E46" s="10"/>
      <c r="F46" s="10"/>
      <c r="G46" s="10"/>
      <c r="H46" s="8"/>
      <c r="I46" s="8"/>
      <c r="J46" s="7"/>
      <c r="K46" s="10"/>
      <c r="L46" s="10"/>
      <c r="M46" s="7"/>
      <c r="N46" s="8"/>
      <c r="O46" s="8"/>
      <c r="P46" s="1"/>
    </row>
    <row r="47" spans="3:16" x14ac:dyDescent="0.25">
      <c r="C47" s="7"/>
      <c r="D47" s="7"/>
      <c r="E47" s="10"/>
      <c r="F47" s="10"/>
      <c r="G47" s="10"/>
      <c r="H47" s="8"/>
      <c r="I47" s="8"/>
      <c r="J47" s="7"/>
      <c r="K47" s="10"/>
      <c r="L47" s="10"/>
      <c r="M47" s="7"/>
      <c r="N47" s="8"/>
      <c r="O47" s="8"/>
      <c r="P47" s="1"/>
    </row>
    <row r="48" spans="3:16" x14ac:dyDescent="0.25">
      <c r="C48" s="7"/>
      <c r="D48" s="7"/>
      <c r="E48" s="10"/>
      <c r="F48" s="10"/>
      <c r="G48" s="10"/>
      <c r="H48" s="8"/>
      <c r="I48" s="8"/>
      <c r="J48" s="7"/>
      <c r="K48" s="10"/>
      <c r="L48" s="10"/>
      <c r="M48" s="7"/>
      <c r="N48" s="8"/>
      <c r="O48" s="8"/>
      <c r="P48" s="1"/>
    </row>
    <row r="49" spans="3:16" x14ac:dyDescent="0.25">
      <c r="C49" s="7"/>
      <c r="D49" s="7"/>
      <c r="E49" s="10"/>
      <c r="F49" s="10"/>
      <c r="G49" s="10"/>
      <c r="H49" s="8"/>
      <c r="I49" s="8"/>
      <c r="J49" s="7"/>
      <c r="K49" s="10"/>
      <c r="L49" s="10"/>
      <c r="M49" s="7"/>
      <c r="N49" s="8"/>
      <c r="O49" s="8"/>
      <c r="P49" s="1"/>
    </row>
    <row r="50" spans="3:16" x14ac:dyDescent="0.25">
      <c r="C50" s="7"/>
      <c r="D50" s="7"/>
      <c r="E50" s="10"/>
      <c r="F50" s="10"/>
      <c r="G50" s="10"/>
      <c r="H50" s="8"/>
      <c r="I50" s="8"/>
      <c r="J50" s="7"/>
      <c r="K50" s="10"/>
      <c r="L50" s="10"/>
      <c r="M50" s="7"/>
      <c r="N50" s="8"/>
      <c r="O50" s="8"/>
      <c r="P50" s="1"/>
    </row>
    <row r="51" spans="3:16" x14ac:dyDescent="0.25">
      <c r="C51" s="7"/>
      <c r="D51" s="7"/>
      <c r="E51" s="10"/>
      <c r="F51" s="10"/>
      <c r="G51" s="10"/>
      <c r="H51" s="8"/>
      <c r="I51" s="8"/>
      <c r="J51" s="7"/>
      <c r="K51" s="10"/>
      <c r="L51" s="10"/>
      <c r="M51" s="7"/>
      <c r="N51" s="8"/>
      <c r="O51" s="8"/>
      <c r="P51" s="1"/>
    </row>
    <row r="52" spans="3:16" x14ac:dyDescent="0.25">
      <c r="C52" s="7"/>
      <c r="D52" s="7"/>
      <c r="E52" s="10"/>
      <c r="F52" s="10"/>
      <c r="G52" s="10"/>
      <c r="H52" s="8"/>
      <c r="I52" s="8"/>
      <c r="J52" s="7"/>
      <c r="K52" s="10"/>
      <c r="L52" s="10"/>
      <c r="M52" s="7"/>
      <c r="N52" s="8"/>
      <c r="O52" s="8"/>
      <c r="P52" s="1"/>
    </row>
  </sheetData>
  <pageMargins left="0.5" right="0.5" top="0.5" bottom="0.5" header="0.2" footer="0.2"/>
  <pageSetup scale="31" orientation="landscape" r:id="rId1"/>
  <headerFooter>
    <oddHeader>&amp;C&amp;A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52"/>
  <sheetViews>
    <sheetView zoomScaleNormal="100" zoomScaleSheetLayoutView="100" workbookViewId="0">
      <selection activeCell="S20" sqref="S20"/>
    </sheetView>
  </sheetViews>
  <sheetFormatPr defaultRowHeight="15" x14ac:dyDescent="0.25"/>
  <cols>
    <col min="1" max="2" width="1.7109375" customWidth="1"/>
    <col min="3" max="4" width="6.5703125" customWidth="1"/>
    <col min="5" max="5" width="8" bestFit="1" customWidth="1"/>
    <col min="6" max="6" width="12.140625" bestFit="1" customWidth="1"/>
    <col min="7" max="7" width="1.7109375" customWidth="1"/>
    <col min="10" max="10" width="1.7109375" customWidth="1"/>
    <col min="11" max="11" width="8.140625" customWidth="1"/>
    <col min="12" max="12" width="12.140625" bestFit="1" customWidth="1"/>
    <col min="13" max="13" width="1.7109375" customWidth="1"/>
    <col min="14" max="15" width="13.7109375" customWidth="1"/>
  </cols>
  <sheetData>
    <row r="3" spans="3:17" x14ac:dyDescent="0.25">
      <c r="E3" s="5" t="s">
        <v>4</v>
      </c>
      <c r="F3" s="5" t="s">
        <v>4</v>
      </c>
      <c r="H3" s="4" t="s">
        <v>0</v>
      </c>
      <c r="I3" s="4" t="s">
        <v>0</v>
      </c>
      <c r="K3" s="4" t="s">
        <v>1</v>
      </c>
      <c r="L3" s="4" t="s">
        <v>1</v>
      </c>
      <c r="N3" s="4" t="s">
        <v>19</v>
      </c>
      <c r="O3" s="4" t="s">
        <v>19</v>
      </c>
    </row>
    <row r="4" spans="3:17" x14ac:dyDescent="0.25">
      <c r="C4" s="3" t="s">
        <v>2</v>
      </c>
      <c r="D4" s="3" t="s">
        <v>3</v>
      </c>
      <c r="E4" s="11" t="s">
        <v>17</v>
      </c>
      <c r="F4" s="12" t="s">
        <v>20</v>
      </c>
      <c r="H4" s="4" t="str">
        <f>E4</f>
        <v>B16A</v>
      </c>
      <c r="I4" s="4" t="str">
        <f>F4</f>
        <v>No EE</v>
      </c>
      <c r="K4" s="4" t="str">
        <f>E4</f>
        <v>B16A</v>
      </c>
      <c r="L4" s="4" t="str">
        <f>F4</f>
        <v>No EE</v>
      </c>
      <c r="N4" s="4" t="str">
        <f>E4</f>
        <v>B16A</v>
      </c>
      <c r="O4" s="4" t="str">
        <f>F4</f>
        <v>No EE</v>
      </c>
    </row>
    <row r="5" spans="3:17" x14ac:dyDescent="0.25">
      <c r="C5">
        <v>2017</v>
      </c>
      <c r="D5" t="s">
        <v>5</v>
      </c>
      <c r="E5" s="1">
        <v>32.238</v>
      </c>
      <c r="F5" s="1">
        <v>32.238</v>
      </c>
      <c r="G5" s="1"/>
      <c r="H5" s="2">
        <v>396357</v>
      </c>
      <c r="I5" s="2">
        <v>396357</v>
      </c>
      <c r="K5" s="1">
        <v>36.516117812693601</v>
      </c>
      <c r="L5" s="1">
        <v>36.933164951182</v>
      </c>
      <c r="N5" s="2">
        <f t="shared" ref="N5:O16" si="0">ROUND(E5*H5*K5,0)</f>
        <v>466594079</v>
      </c>
      <c r="O5" s="2">
        <f t="shared" si="0"/>
        <v>471923006</v>
      </c>
      <c r="P5" s="1"/>
    </row>
    <row r="6" spans="3:17" x14ac:dyDescent="0.25">
      <c r="C6">
        <v>2017</v>
      </c>
      <c r="D6" t="s">
        <v>6</v>
      </c>
      <c r="E6" s="1">
        <v>29.81</v>
      </c>
      <c r="F6" s="1">
        <v>29.81</v>
      </c>
      <c r="G6" s="1"/>
      <c r="H6" s="2">
        <v>397183</v>
      </c>
      <c r="I6" s="2">
        <v>397183</v>
      </c>
      <c r="K6" s="1">
        <v>34.925880026303702</v>
      </c>
      <c r="L6" s="1">
        <v>35.364483581828097</v>
      </c>
      <c r="N6" s="2">
        <f t="shared" si="0"/>
        <v>413523301</v>
      </c>
      <c r="O6" s="2">
        <f t="shared" si="0"/>
        <v>418716378</v>
      </c>
      <c r="P6" s="1"/>
    </row>
    <row r="7" spans="3:17" x14ac:dyDescent="0.25">
      <c r="C7">
        <v>2017</v>
      </c>
      <c r="D7" t="s">
        <v>7</v>
      </c>
      <c r="E7" s="1">
        <v>29.381</v>
      </c>
      <c r="F7" s="1">
        <v>29.381</v>
      </c>
      <c r="G7" s="1"/>
      <c r="H7" s="2">
        <v>397915</v>
      </c>
      <c r="I7" s="2">
        <v>397915</v>
      </c>
      <c r="K7" s="1">
        <v>29.293388847177699</v>
      </c>
      <c r="L7" s="1">
        <v>29.752826834805301</v>
      </c>
      <c r="N7" s="2">
        <f t="shared" si="0"/>
        <v>342473128</v>
      </c>
      <c r="O7" s="2">
        <f t="shared" si="0"/>
        <v>347844482</v>
      </c>
      <c r="P7" s="1"/>
    </row>
    <row r="8" spans="3:17" x14ac:dyDescent="0.25">
      <c r="C8">
        <v>2017</v>
      </c>
      <c r="D8" t="s">
        <v>8</v>
      </c>
      <c r="E8" s="1">
        <v>30.19</v>
      </c>
      <c r="F8" s="1">
        <v>30.19</v>
      </c>
      <c r="G8" s="1"/>
      <c r="H8" s="2">
        <v>398540</v>
      </c>
      <c r="I8" s="2">
        <v>398540</v>
      </c>
      <c r="K8" s="1">
        <v>26.4578296679517</v>
      </c>
      <c r="L8" s="1">
        <v>26.9379400094369</v>
      </c>
      <c r="N8" s="2">
        <f t="shared" si="0"/>
        <v>318338559</v>
      </c>
      <c r="O8" s="2">
        <f t="shared" si="0"/>
        <v>324115209</v>
      </c>
      <c r="P8" s="1"/>
    </row>
    <row r="9" spans="3:17" x14ac:dyDescent="0.25">
      <c r="C9">
        <v>2017</v>
      </c>
      <c r="D9" t="s">
        <v>9</v>
      </c>
      <c r="E9" s="1">
        <v>30.143000000000001</v>
      </c>
      <c r="F9" s="1">
        <v>30.143000000000001</v>
      </c>
      <c r="G9" s="1"/>
      <c r="H9" s="2">
        <v>399258</v>
      </c>
      <c r="I9" s="2">
        <v>399258</v>
      </c>
      <c r="K9" s="1">
        <v>30.426686698134201</v>
      </c>
      <c r="L9" s="1">
        <v>30.9254690106808</v>
      </c>
      <c r="N9" s="2">
        <f t="shared" si="0"/>
        <v>366180120</v>
      </c>
      <c r="O9" s="2">
        <f t="shared" si="0"/>
        <v>372182883</v>
      </c>
      <c r="P9" s="1"/>
    </row>
    <row r="10" spans="3:17" x14ac:dyDescent="0.25">
      <c r="C10">
        <v>2017</v>
      </c>
      <c r="D10" t="s">
        <v>10</v>
      </c>
      <c r="E10" s="1">
        <v>30.667000000000002</v>
      </c>
      <c r="F10" s="1">
        <v>30.667000000000002</v>
      </c>
      <c r="G10" s="1"/>
      <c r="H10" s="2">
        <v>400163</v>
      </c>
      <c r="I10" s="2">
        <v>400163</v>
      </c>
      <c r="K10" s="1">
        <v>42.537819257136903</v>
      </c>
      <c r="L10" s="1">
        <v>43.0561120027172</v>
      </c>
      <c r="N10" s="2">
        <f t="shared" si="0"/>
        <v>522015556</v>
      </c>
      <c r="O10" s="2">
        <f t="shared" si="0"/>
        <v>528375940</v>
      </c>
      <c r="P10" s="1"/>
    </row>
    <row r="11" spans="3:17" x14ac:dyDescent="0.25">
      <c r="C11">
        <v>2017</v>
      </c>
      <c r="D11" t="s">
        <v>11</v>
      </c>
      <c r="E11" s="1">
        <v>30.667000000000002</v>
      </c>
      <c r="F11" s="1">
        <v>30.667000000000002</v>
      </c>
      <c r="G11" s="1"/>
      <c r="H11" s="2">
        <v>400778</v>
      </c>
      <c r="I11" s="2">
        <v>400778</v>
      </c>
      <c r="K11" s="1">
        <v>49.270708216413801</v>
      </c>
      <c r="L11" s="1">
        <v>49.805143684917503</v>
      </c>
      <c r="N11" s="2">
        <f t="shared" si="0"/>
        <v>605569470</v>
      </c>
      <c r="O11" s="2">
        <f t="shared" si="0"/>
        <v>612138034</v>
      </c>
      <c r="P11" s="1"/>
    </row>
    <row r="12" spans="3:17" x14ac:dyDescent="0.25">
      <c r="C12">
        <v>2017</v>
      </c>
      <c r="D12" t="s">
        <v>12</v>
      </c>
      <c r="E12" s="1">
        <v>30.475999999999999</v>
      </c>
      <c r="F12" s="1">
        <v>30.475999999999999</v>
      </c>
      <c r="G12" s="1"/>
      <c r="H12" s="2">
        <v>401244</v>
      </c>
      <c r="I12" s="2">
        <v>401244</v>
      </c>
      <c r="K12" s="1">
        <v>49.852827062771098</v>
      </c>
      <c r="L12" s="1">
        <v>50.402285759579797</v>
      </c>
      <c r="N12" s="2">
        <f t="shared" si="0"/>
        <v>609615931</v>
      </c>
      <c r="O12" s="2">
        <f t="shared" si="0"/>
        <v>616334883</v>
      </c>
      <c r="P12" s="1"/>
    </row>
    <row r="13" spans="3:17" x14ac:dyDescent="0.25">
      <c r="C13">
        <v>2017</v>
      </c>
      <c r="D13" t="s">
        <v>13</v>
      </c>
      <c r="E13" s="1">
        <v>31.047999999999998</v>
      </c>
      <c r="F13" s="1">
        <v>31.047999999999998</v>
      </c>
      <c r="G13" s="1"/>
      <c r="H13" s="2">
        <v>401216</v>
      </c>
      <c r="I13" s="2">
        <v>401216</v>
      </c>
      <c r="K13" s="1">
        <v>46.0303838475715</v>
      </c>
      <c r="L13" s="1">
        <v>46.595035626797703</v>
      </c>
      <c r="N13" s="2">
        <f t="shared" si="0"/>
        <v>573398391</v>
      </c>
      <c r="O13" s="2">
        <f t="shared" si="0"/>
        <v>580432233</v>
      </c>
      <c r="P13" s="1"/>
    </row>
    <row r="14" spans="3:17" x14ac:dyDescent="0.25">
      <c r="C14">
        <v>2017</v>
      </c>
      <c r="D14" t="s">
        <v>14</v>
      </c>
      <c r="E14" s="1">
        <v>29.667000000000002</v>
      </c>
      <c r="F14" s="1">
        <v>29.667000000000002</v>
      </c>
      <c r="G14" s="1"/>
      <c r="H14" s="2">
        <v>401207</v>
      </c>
      <c r="I14" s="2">
        <v>401207</v>
      </c>
      <c r="K14" s="1">
        <v>36.421278871642002</v>
      </c>
      <c r="L14" s="1">
        <v>37.0058782330157</v>
      </c>
      <c r="N14" s="2">
        <f t="shared" si="0"/>
        <v>433508208</v>
      </c>
      <c r="O14" s="2">
        <f t="shared" si="0"/>
        <v>440466465</v>
      </c>
      <c r="P14" s="1"/>
    </row>
    <row r="15" spans="3:17" x14ac:dyDescent="0.25">
      <c r="C15">
        <v>2017</v>
      </c>
      <c r="D15" t="s">
        <v>15</v>
      </c>
      <c r="E15" s="1">
        <v>28.713999999999999</v>
      </c>
      <c r="F15" s="1">
        <v>28.713999999999999</v>
      </c>
      <c r="G15" s="1"/>
      <c r="H15" s="2">
        <v>401417</v>
      </c>
      <c r="I15" s="2">
        <v>401417</v>
      </c>
      <c r="K15" s="1">
        <v>27.096623572949799</v>
      </c>
      <c r="L15" s="1">
        <v>27.706672621908201</v>
      </c>
      <c r="N15" s="2">
        <f t="shared" si="0"/>
        <v>312323480</v>
      </c>
      <c r="O15" s="2">
        <f t="shared" si="0"/>
        <v>319355081</v>
      </c>
      <c r="P15" s="1"/>
    </row>
    <row r="16" spans="3:17" x14ac:dyDescent="0.25">
      <c r="C16">
        <v>2017</v>
      </c>
      <c r="D16" t="s">
        <v>16</v>
      </c>
      <c r="E16" s="1">
        <v>31.143000000000001</v>
      </c>
      <c r="F16" s="1">
        <v>31.143000000000001</v>
      </c>
      <c r="G16" s="1"/>
      <c r="H16" s="2">
        <v>401673</v>
      </c>
      <c r="I16" s="2">
        <v>401673</v>
      </c>
      <c r="K16" s="1">
        <v>30.030017896758199</v>
      </c>
      <c r="L16" s="1">
        <v>30.662366148905399</v>
      </c>
      <c r="N16" s="2">
        <f t="shared" si="0"/>
        <v>375654570</v>
      </c>
      <c r="O16" s="2">
        <f t="shared" si="0"/>
        <v>383564806</v>
      </c>
      <c r="P16" s="1"/>
      <c r="Q16" s="6"/>
    </row>
    <row r="17" spans="3:19" x14ac:dyDescent="0.25">
      <c r="C17" s="7"/>
      <c r="D17" s="7"/>
      <c r="E17" s="10"/>
      <c r="F17" s="10"/>
      <c r="G17" s="10"/>
      <c r="H17" s="8"/>
      <c r="I17" s="8"/>
      <c r="J17" s="7"/>
      <c r="K17" s="10"/>
      <c r="L17" s="10"/>
      <c r="M17" s="7"/>
      <c r="N17" s="8"/>
      <c r="O17" s="8"/>
      <c r="P17" s="1"/>
    </row>
    <row r="18" spans="3:19" x14ac:dyDescent="0.25">
      <c r="C18" s="7"/>
      <c r="D18" s="7"/>
      <c r="E18" s="10"/>
      <c r="F18" s="10"/>
      <c r="G18" s="10"/>
      <c r="H18" s="8"/>
      <c r="I18" s="8"/>
      <c r="J18" s="7"/>
      <c r="K18" s="10"/>
      <c r="L18" s="10"/>
      <c r="M18" s="7"/>
      <c r="N18" s="8">
        <f>SUM(N5:N16)</f>
        <v>5339194793</v>
      </c>
      <c r="O18" s="8">
        <f>SUM(O5:O16)</f>
        <v>5415449400</v>
      </c>
      <c r="P18" s="1"/>
      <c r="S18">
        <v>5357974</v>
      </c>
    </row>
    <row r="19" spans="3:19" x14ac:dyDescent="0.25">
      <c r="C19" s="7"/>
      <c r="D19" s="7"/>
      <c r="E19" s="10"/>
      <c r="F19" s="10"/>
      <c r="G19" s="10"/>
      <c r="H19" s="8"/>
      <c r="I19" s="8"/>
      <c r="J19" s="7"/>
      <c r="K19" s="10"/>
      <c r="L19" s="10"/>
      <c r="M19" s="7"/>
      <c r="N19" s="8"/>
      <c r="O19" s="8"/>
      <c r="P19" s="1"/>
      <c r="S19">
        <v>76000</v>
      </c>
    </row>
    <row r="20" spans="3:19" x14ac:dyDescent="0.25">
      <c r="C20" s="7"/>
      <c r="D20" s="7"/>
      <c r="E20" s="10"/>
      <c r="F20" s="10"/>
      <c r="G20" s="10"/>
      <c r="H20" s="8"/>
      <c r="I20" s="8"/>
      <c r="J20" s="7"/>
      <c r="K20" s="10"/>
      <c r="L20" s="10"/>
      <c r="M20" s="7"/>
      <c r="N20" s="2">
        <f>(N18-O18)/1000000</f>
        <v>-76.254606999999993</v>
      </c>
      <c r="O20" s="8"/>
      <c r="P20" s="1"/>
      <c r="S20">
        <f>S19/S18</f>
        <v>1.4184465994049242E-2</v>
      </c>
    </row>
    <row r="21" spans="3:19" x14ac:dyDescent="0.25">
      <c r="C21" s="7"/>
      <c r="D21" s="7"/>
      <c r="E21" s="10"/>
      <c r="F21" s="10"/>
      <c r="G21" s="10"/>
      <c r="H21" s="8"/>
      <c r="I21" s="8"/>
      <c r="J21" s="7"/>
      <c r="K21" s="10"/>
      <c r="L21" s="10"/>
      <c r="M21" s="7"/>
      <c r="N21" s="9">
        <f>N18/O18-1</f>
        <v>-1.4080937955029182E-2</v>
      </c>
      <c r="O21" s="8"/>
      <c r="P21" s="1"/>
    </row>
    <row r="22" spans="3:19" x14ac:dyDescent="0.25">
      <c r="C22" s="7"/>
      <c r="D22" s="7"/>
      <c r="E22" s="10"/>
      <c r="F22" s="10"/>
      <c r="G22" s="10"/>
      <c r="H22" s="8"/>
      <c r="I22" s="8"/>
      <c r="J22" s="7"/>
      <c r="K22" s="10"/>
      <c r="L22" s="10"/>
      <c r="M22" s="7"/>
      <c r="N22" s="8"/>
      <c r="O22" s="8"/>
      <c r="P22" s="1"/>
    </row>
    <row r="23" spans="3:19" x14ac:dyDescent="0.25">
      <c r="C23" s="7"/>
      <c r="D23" s="7"/>
      <c r="E23" s="10"/>
      <c r="F23" s="10"/>
      <c r="G23" s="10"/>
      <c r="H23" s="8"/>
      <c r="I23" s="8"/>
      <c r="J23" s="7"/>
      <c r="K23" s="10"/>
      <c r="L23" s="10"/>
      <c r="M23" s="7"/>
      <c r="N23" s="8"/>
      <c r="O23" s="8"/>
      <c r="P23" s="1"/>
    </row>
    <row r="24" spans="3:19" x14ac:dyDescent="0.25">
      <c r="C24" s="7"/>
      <c r="D24" s="7"/>
      <c r="E24" s="10"/>
      <c r="F24" s="10"/>
      <c r="G24" s="10"/>
      <c r="H24" s="8"/>
      <c r="I24" s="8"/>
      <c r="J24" s="7"/>
      <c r="K24" s="10"/>
      <c r="L24" s="10"/>
      <c r="M24" s="7"/>
      <c r="N24" s="8"/>
      <c r="O24" s="8"/>
      <c r="P24" s="1"/>
    </row>
    <row r="25" spans="3:19" x14ac:dyDescent="0.25">
      <c r="C25" s="7"/>
      <c r="D25" s="7"/>
      <c r="E25" s="10"/>
      <c r="F25" s="10"/>
      <c r="G25" s="10"/>
      <c r="H25" s="8"/>
      <c r="I25" s="8"/>
      <c r="J25" s="7"/>
      <c r="K25" s="10"/>
      <c r="L25" s="10"/>
      <c r="M25" s="7"/>
      <c r="N25" s="8"/>
      <c r="O25" s="8"/>
      <c r="P25" s="1"/>
    </row>
    <row r="26" spans="3:19" x14ac:dyDescent="0.25">
      <c r="C26" s="7"/>
      <c r="D26" s="7"/>
      <c r="E26" s="10"/>
      <c r="F26" s="10"/>
      <c r="G26" s="10"/>
      <c r="H26" s="8"/>
      <c r="I26" s="8"/>
      <c r="J26" s="7"/>
      <c r="K26" s="10"/>
      <c r="L26" s="10"/>
      <c r="M26" s="7"/>
      <c r="N26" s="8"/>
      <c r="O26" s="8"/>
      <c r="P26" s="1"/>
    </row>
    <row r="27" spans="3:19" x14ac:dyDescent="0.25">
      <c r="C27" s="7"/>
      <c r="D27" s="7"/>
      <c r="E27" s="10"/>
      <c r="F27" s="10"/>
      <c r="G27" s="10"/>
      <c r="H27" s="8"/>
      <c r="I27" s="8"/>
      <c r="J27" s="7"/>
      <c r="K27" s="10"/>
      <c r="L27" s="10"/>
      <c r="M27" s="7"/>
      <c r="N27" s="8"/>
      <c r="O27" s="8"/>
      <c r="P27" s="1"/>
    </row>
    <row r="28" spans="3:19" x14ac:dyDescent="0.25">
      <c r="C28" s="7"/>
      <c r="D28" s="7"/>
      <c r="E28" s="10"/>
      <c r="F28" s="10"/>
      <c r="G28" s="10"/>
      <c r="H28" s="8"/>
      <c r="I28" s="8"/>
      <c r="J28" s="7"/>
      <c r="K28" s="10"/>
      <c r="L28" s="10"/>
      <c r="M28" s="7"/>
      <c r="N28" s="8"/>
      <c r="O28" s="8"/>
      <c r="P28" s="1"/>
    </row>
    <row r="29" spans="3:19" x14ac:dyDescent="0.25">
      <c r="C29" s="7"/>
      <c r="D29" s="7"/>
      <c r="E29" s="10"/>
      <c r="F29" s="10"/>
      <c r="G29" s="10"/>
      <c r="H29" s="8"/>
      <c r="I29" s="8"/>
      <c r="J29" s="7"/>
      <c r="K29" s="10"/>
      <c r="L29" s="10"/>
      <c r="M29" s="7"/>
      <c r="N29" s="8"/>
      <c r="O29" s="8"/>
      <c r="P29" s="1"/>
    </row>
    <row r="30" spans="3:19" x14ac:dyDescent="0.25">
      <c r="C30" s="7"/>
      <c r="D30" s="7"/>
      <c r="E30" s="10"/>
      <c r="F30" s="10"/>
      <c r="G30" s="10"/>
      <c r="H30" s="8"/>
      <c r="I30" s="8"/>
      <c r="J30" s="7"/>
      <c r="K30" s="10"/>
      <c r="L30" s="10"/>
      <c r="M30" s="7"/>
      <c r="N30" s="8"/>
      <c r="O30" s="8"/>
      <c r="P30" s="1"/>
    </row>
    <row r="31" spans="3:19" x14ac:dyDescent="0.25">
      <c r="C31" s="7"/>
      <c r="D31" s="7"/>
      <c r="E31" s="10"/>
      <c r="F31" s="10"/>
      <c r="G31" s="10"/>
      <c r="H31" s="8"/>
      <c r="I31" s="8"/>
      <c r="J31" s="7"/>
      <c r="K31" s="10"/>
      <c r="L31" s="10"/>
      <c r="M31" s="7"/>
      <c r="N31" s="8"/>
      <c r="O31" s="8"/>
      <c r="P31" s="1"/>
    </row>
    <row r="32" spans="3:19" x14ac:dyDescent="0.25">
      <c r="C32" s="7"/>
      <c r="D32" s="7"/>
      <c r="E32" s="10"/>
      <c r="F32" s="10"/>
      <c r="G32" s="10"/>
      <c r="H32" s="8"/>
      <c r="I32" s="8"/>
      <c r="J32" s="7"/>
      <c r="K32" s="10"/>
      <c r="L32" s="10"/>
      <c r="M32" s="7"/>
      <c r="N32" s="8"/>
      <c r="O32" s="8"/>
      <c r="P32" s="1"/>
    </row>
    <row r="33" spans="3:16" x14ac:dyDescent="0.25">
      <c r="C33" s="7"/>
      <c r="D33" s="7"/>
      <c r="E33" s="10"/>
      <c r="F33" s="10"/>
      <c r="G33" s="10"/>
      <c r="H33" s="8"/>
      <c r="I33" s="8"/>
      <c r="J33" s="7"/>
      <c r="K33" s="10"/>
      <c r="L33" s="10"/>
      <c r="M33" s="7"/>
      <c r="N33" s="8"/>
      <c r="O33" s="8"/>
      <c r="P33" s="1"/>
    </row>
    <row r="34" spans="3:16" x14ac:dyDescent="0.25">
      <c r="C34" s="7"/>
      <c r="D34" s="7"/>
      <c r="E34" s="10"/>
      <c r="F34" s="10"/>
      <c r="G34" s="10"/>
      <c r="H34" s="8"/>
      <c r="I34" s="8"/>
      <c r="J34" s="7"/>
      <c r="K34" s="10"/>
      <c r="L34" s="10"/>
      <c r="M34" s="7"/>
      <c r="N34" s="8"/>
      <c r="O34" s="8"/>
      <c r="P34" s="1"/>
    </row>
    <row r="35" spans="3:16" x14ac:dyDescent="0.25">
      <c r="C35" s="7"/>
      <c r="D35" s="7"/>
      <c r="E35" s="10"/>
      <c r="F35" s="10"/>
      <c r="G35" s="10"/>
      <c r="H35" s="8"/>
      <c r="I35" s="8"/>
      <c r="J35" s="7"/>
      <c r="K35" s="10"/>
      <c r="L35" s="10"/>
      <c r="M35" s="7"/>
      <c r="N35" s="8"/>
      <c r="O35" s="8"/>
      <c r="P35" s="1"/>
    </row>
    <row r="36" spans="3:16" x14ac:dyDescent="0.25">
      <c r="C36" s="7"/>
      <c r="D36" s="7"/>
      <c r="E36" s="10"/>
      <c r="F36" s="10"/>
      <c r="G36" s="10"/>
      <c r="H36" s="8"/>
      <c r="I36" s="8"/>
      <c r="J36" s="7"/>
      <c r="K36" s="10"/>
      <c r="L36" s="10"/>
      <c r="M36" s="7"/>
      <c r="N36" s="8"/>
      <c r="O36" s="8"/>
      <c r="P36" s="1"/>
    </row>
    <row r="37" spans="3:16" x14ac:dyDescent="0.25">
      <c r="C37" s="7"/>
      <c r="D37" s="7"/>
      <c r="E37" s="10"/>
      <c r="F37" s="10"/>
      <c r="G37" s="10"/>
      <c r="H37" s="8"/>
      <c r="I37" s="8"/>
      <c r="J37" s="7"/>
      <c r="K37" s="10"/>
      <c r="L37" s="10"/>
      <c r="M37" s="7"/>
      <c r="N37" s="8"/>
      <c r="O37" s="8"/>
      <c r="P37" s="1"/>
    </row>
    <row r="38" spans="3:16" x14ac:dyDescent="0.25">
      <c r="C38" s="7"/>
      <c r="D38" s="7"/>
      <c r="E38" s="10"/>
      <c r="F38" s="10"/>
      <c r="G38" s="10"/>
      <c r="H38" s="8"/>
      <c r="I38" s="8"/>
      <c r="J38" s="7"/>
      <c r="K38" s="10"/>
      <c r="L38" s="10"/>
      <c r="M38" s="7"/>
      <c r="N38" s="8"/>
      <c r="O38" s="8"/>
      <c r="P38" s="1"/>
    </row>
    <row r="39" spans="3:16" x14ac:dyDescent="0.25">
      <c r="C39" s="7"/>
      <c r="D39" s="7"/>
      <c r="E39" s="10"/>
      <c r="F39" s="10"/>
      <c r="G39" s="10"/>
      <c r="H39" s="8"/>
      <c r="I39" s="8"/>
      <c r="J39" s="7"/>
      <c r="K39" s="10"/>
      <c r="L39" s="10"/>
      <c r="M39" s="7"/>
      <c r="N39" s="8"/>
      <c r="O39" s="8"/>
      <c r="P39" s="1"/>
    </row>
    <row r="40" spans="3:16" x14ac:dyDescent="0.25">
      <c r="C40" s="7"/>
      <c r="D40" s="7"/>
      <c r="E40" s="10"/>
      <c r="F40" s="10"/>
      <c r="G40" s="10"/>
      <c r="H40" s="8"/>
      <c r="I40" s="8"/>
      <c r="J40" s="7"/>
      <c r="K40" s="10"/>
      <c r="L40" s="10"/>
      <c r="M40" s="7"/>
      <c r="N40" s="8"/>
      <c r="O40" s="8"/>
      <c r="P40" s="1"/>
    </row>
    <row r="41" spans="3:16" x14ac:dyDescent="0.25">
      <c r="C41" s="7"/>
      <c r="D41" s="7"/>
      <c r="E41" s="10"/>
      <c r="F41" s="10"/>
      <c r="G41" s="10"/>
      <c r="H41" s="8"/>
      <c r="I41" s="8"/>
      <c r="J41" s="7"/>
      <c r="K41" s="10"/>
      <c r="L41" s="10"/>
      <c r="M41" s="7"/>
      <c r="N41" s="8"/>
      <c r="O41" s="8"/>
      <c r="P41" s="1"/>
    </row>
    <row r="42" spans="3:16" x14ac:dyDescent="0.25">
      <c r="C42" s="7"/>
      <c r="D42" s="7"/>
      <c r="E42" s="10"/>
      <c r="F42" s="10"/>
      <c r="G42" s="10"/>
      <c r="H42" s="8"/>
      <c r="I42" s="8"/>
      <c r="J42" s="7"/>
      <c r="K42" s="10"/>
      <c r="L42" s="10"/>
      <c r="M42" s="7"/>
      <c r="N42" s="8"/>
      <c r="O42" s="8"/>
      <c r="P42" s="1"/>
    </row>
    <row r="43" spans="3:16" x14ac:dyDescent="0.25">
      <c r="C43" s="7"/>
      <c r="D43" s="7"/>
      <c r="E43" s="10"/>
      <c r="F43" s="10"/>
      <c r="G43" s="10"/>
      <c r="H43" s="8"/>
      <c r="I43" s="8"/>
      <c r="J43" s="7"/>
      <c r="K43" s="10"/>
      <c r="L43" s="10"/>
      <c r="M43" s="7"/>
      <c r="N43" s="8"/>
      <c r="O43" s="8"/>
      <c r="P43" s="1"/>
    </row>
    <row r="44" spans="3:16" x14ac:dyDescent="0.25">
      <c r="C44" s="7"/>
      <c r="D44" s="7"/>
      <c r="E44" s="10"/>
      <c r="F44" s="10"/>
      <c r="G44" s="10"/>
      <c r="H44" s="8"/>
      <c r="I44" s="8"/>
      <c r="J44" s="7"/>
      <c r="K44" s="10"/>
      <c r="L44" s="10"/>
      <c r="M44" s="7"/>
      <c r="N44" s="8"/>
      <c r="O44" s="8"/>
      <c r="P44" s="1"/>
    </row>
    <row r="45" spans="3:16" x14ac:dyDescent="0.25">
      <c r="C45" s="7"/>
      <c r="D45" s="7"/>
      <c r="E45" s="10"/>
      <c r="F45" s="10"/>
      <c r="G45" s="10"/>
      <c r="H45" s="8"/>
      <c r="I45" s="8"/>
      <c r="J45" s="7"/>
      <c r="K45" s="10"/>
      <c r="L45" s="10"/>
      <c r="M45" s="7"/>
      <c r="N45" s="8"/>
      <c r="O45" s="8"/>
      <c r="P45" s="1"/>
    </row>
    <row r="46" spans="3:16" x14ac:dyDescent="0.25">
      <c r="C46" s="7"/>
      <c r="D46" s="7"/>
      <c r="E46" s="10"/>
      <c r="F46" s="10"/>
      <c r="G46" s="10"/>
      <c r="H46" s="8"/>
      <c r="I46" s="8"/>
      <c r="J46" s="7"/>
      <c r="K46" s="10"/>
      <c r="L46" s="10"/>
      <c r="M46" s="7"/>
      <c r="N46" s="8"/>
      <c r="O46" s="8"/>
      <c r="P46" s="1"/>
    </row>
    <row r="47" spans="3:16" x14ac:dyDescent="0.25">
      <c r="C47" s="7"/>
      <c r="D47" s="7"/>
      <c r="E47" s="10"/>
      <c r="F47" s="10"/>
      <c r="G47" s="10"/>
      <c r="H47" s="8"/>
      <c r="I47" s="8"/>
      <c r="J47" s="7"/>
      <c r="K47" s="10"/>
      <c r="L47" s="10"/>
      <c r="M47" s="7"/>
      <c r="N47" s="8"/>
      <c r="O47" s="8"/>
      <c r="P47" s="1"/>
    </row>
    <row r="48" spans="3:16" x14ac:dyDescent="0.25">
      <c r="C48" s="7"/>
      <c r="D48" s="7"/>
      <c r="E48" s="10"/>
      <c r="F48" s="10"/>
      <c r="G48" s="10"/>
      <c r="H48" s="8"/>
      <c r="I48" s="8"/>
      <c r="J48" s="7"/>
      <c r="K48" s="10"/>
      <c r="L48" s="10"/>
      <c r="M48" s="7"/>
      <c r="N48" s="8"/>
      <c r="O48" s="8"/>
      <c r="P48" s="1"/>
    </row>
    <row r="49" spans="3:16" x14ac:dyDescent="0.25">
      <c r="C49" s="7"/>
      <c r="D49" s="7"/>
      <c r="E49" s="10"/>
      <c r="F49" s="10"/>
      <c r="G49" s="10"/>
      <c r="H49" s="8"/>
      <c r="I49" s="8"/>
      <c r="J49" s="7"/>
      <c r="K49" s="10"/>
      <c r="L49" s="10"/>
      <c r="M49" s="7"/>
      <c r="N49" s="8"/>
      <c r="O49" s="8"/>
      <c r="P49" s="1"/>
    </row>
    <row r="50" spans="3:16" x14ac:dyDescent="0.25">
      <c r="C50" s="7"/>
      <c r="D50" s="7"/>
      <c r="E50" s="10"/>
      <c r="F50" s="10"/>
      <c r="G50" s="10"/>
      <c r="H50" s="8"/>
      <c r="I50" s="8"/>
      <c r="J50" s="7"/>
      <c r="K50" s="10"/>
      <c r="L50" s="10"/>
      <c r="M50" s="7"/>
      <c r="N50" s="8"/>
      <c r="O50" s="8"/>
      <c r="P50" s="1"/>
    </row>
    <row r="51" spans="3:16" x14ac:dyDescent="0.25">
      <c r="C51" s="7"/>
      <c r="D51" s="7"/>
      <c r="E51" s="10"/>
      <c r="F51" s="10"/>
      <c r="G51" s="10"/>
      <c r="H51" s="8"/>
      <c r="I51" s="8"/>
      <c r="J51" s="7"/>
      <c r="K51" s="10"/>
      <c r="L51" s="10"/>
      <c r="M51" s="7"/>
      <c r="N51" s="8"/>
      <c r="O51" s="8"/>
      <c r="P51" s="1"/>
    </row>
    <row r="52" spans="3:16" x14ac:dyDescent="0.25">
      <c r="C52" s="7"/>
      <c r="D52" s="7"/>
      <c r="E52" s="10"/>
      <c r="F52" s="10"/>
      <c r="G52" s="10"/>
      <c r="H52" s="8"/>
      <c r="I52" s="8"/>
      <c r="J52" s="7"/>
      <c r="K52" s="10"/>
      <c r="L52" s="10"/>
      <c r="M52" s="7"/>
      <c r="N52" s="8"/>
      <c r="O52" s="8"/>
      <c r="P52" s="1"/>
    </row>
  </sheetData>
  <pageMargins left="0.5" right="0.5" top="0.5" bottom="0.5" header="0.2" footer="0.2"/>
  <pageSetup scale="31" orientation="landscape" r:id="rId1"/>
  <headerFooter>
    <oddHeader>&amp;C&amp;A</oddHead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 10_98 binary</vt:lpstr>
      <vt:lpstr>No EE</vt:lpstr>
      <vt:lpstr>'No 10_98 binary'!Print_Area</vt:lpstr>
      <vt:lpstr>'No EE'!Print_Area</vt:lpstr>
      <vt:lpstr>'No 10_98 binary'!Print_Titles</vt:lpstr>
      <vt:lpstr>'No EE'!Print_Titles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cp:lastPrinted>2016-07-18T18:18:38Z</cp:lastPrinted>
  <dcterms:created xsi:type="dcterms:W3CDTF">2012-06-27T19:19:22Z</dcterms:created>
  <dcterms:modified xsi:type="dcterms:W3CDTF">2017-02-20T16:16:51Z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306760646</vt:i4>
  </property>
  <property fmtid="{D5CDD505-2E9C-101B-9397-08002B2CF9AE}" pid="3" name="_NewReviewCycle">
    <vt:lpwstr/>
  </property>
  <property fmtid="{D5CDD505-2E9C-101B-9397-08002B2CF9AE}" pid="4" name="_EmailSubject">
    <vt:lpwstr>McConnell: Staff 13th ROG 523</vt:lpwstr>
  </property>
  <property fmtid="{D5CDD505-2E9C-101B-9397-08002B2CF9AE}" pid="5" name="_AuthorEmail">
    <vt:lpwstr>DLBROXSO@southernco.com</vt:lpwstr>
  </property>
  <property fmtid="{D5CDD505-2E9C-101B-9397-08002B2CF9AE}" pid="6" name="_AuthorEmailDisplayName">
    <vt:lpwstr>Broxson, Daniel Luther</vt:lpwstr>
  </property>
  <property fmtid="{D5CDD505-2E9C-101B-9397-08002B2CF9AE}" pid="8" name="_PreviousAdHocReviewCycleID">
    <vt:i4>-84287741</vt:i4>
  </property>
</Properties>
</file>