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2\Desktop\"/>
    </mc:Choice>
  </mc:AlternateContent>
  <bookViews>
    <workbookView xWindow="0" yWindow="0" windowWidth="25200" windowHeight="11685"/>
  </bookViews>
  <sheets>
    <sheet name="RTP1" sheetId="1" r:id="rId1"/>
    <sheet name="RTP10" sheetId="2" r:id="rId2"/>
    <sheet name="RTP100" sheetId="3" r:id="rId3"/>
    <sheet name="RTP101" sheetId="100" r:id="rId4"/>
    <sheet name="RTP102" sheetId="101" r:id="rId5"/>
    <sheet name="RTP103" sheetId="102" r:id="rId6"/>
    <sheet name="RTP104" sheetId="103" r:id="rId7"/>
    <sheet name="RTP105" sheetId="104" r:id="rId8"/>
    <sheet name="RTP106" sheetId="105" r:id="rId9"/>
    <sheet name="RTP107" sheetId="106" r:id="rId10"/>
    <sheet name="RTP108" sheetId="107" r:id="rId11"/>
    <sheet name="RTP11" sheetId="4" r:id="rId12"/>
    <sheet name="RTP12" sheetId="5" r:id="rId13"/>
    <sheet name="RTP13" sheetId="6" r:id="rId14"/>
    <sheet name="RTP14" sheetId="7" r:id="rId15"/>
    <sheet name="RTP15" sheetId="8" r:id="rId16"/>
    <sheet name="RTP16" sheetId="9" r:id="rId17"/>
    <sheet name="RPT17" sheetId="10" r:id="rId18"/>
    <sheet name="RTP18" sheetId="11" r:id="rId19"/>
    <sheet name="RTP19" sheetId="12" r:id="rId20"/>
    <sheet name="RTP20" sheetId="13" r:id="rId21"/>
    <sheet name="RTP21" sheetId="14" r:id="rId22"/>
    <sheet name="RTP22" sheetId="15" r:id="rId23"/>
    <sheet name="RTP23" sheetId="16" r:id="rId24"/>
    <sheet name="RTP24" sheetId="17" r:id="rId25"/>
    <sheet name="RTP25" sheetId="18" r:id="rId26"/>
    <sheet name="RTP26" sheetId="19" r:id="rId27"/>
    <sheet name="RTP28" sheetId="20" r:id="rId28"/>
    <sheet name="RTP29" sheetId="21" r:id="rId29"/>
    <sheet name="RTP30" sheetId="22" r:id="rId30"/>
    <sheet name="RTP31" sheetId="23" r:id="rId31"/>
    <sheet name="RTP32" sheetId="24" r:id="rId32"/>
    <sheet name="RTP33" sheetId="25" r:id="rId33"/>
    <sheet name="RTP34" sheetId="26" r:id="rId34"/>
    <sheet name="RTP35" sheetId="27" r:id="rId35"/>
    <sheet name="RTP37" sheetId="28" r:id="rId36"/>
    <sheet name="RTP38" sheetId="29" r:id="rId37"/>
    <sheet name="RTP3A" sheetId="30" r:id="rId38"/>
    <sheet name="RTP3B" sheetId="31" r:id="rId39"/>
    <sheet name="RTP4" sheetId="32" r:id="rId40"/>
    <sheet name="RTP40" sheetId="38" r:id="rId41"/>
    <sheet name="RTP42" sheetId="40" r:id="rId42"/>
    <sheet name="RTP41" sheetId="39" r:id="rId43"/>
    <sheet name="RTP43" sheetId="41" r:id="rId44"/>
    <sheet name="RTP44" sheetId="42" r:id="rId45"/>
    <sheet name="RTP45" sheetId="43" r:id="rId46"/>
    <sheet name="RTP46" sheetId="44" r:id="rId47"/>
    <sheet name="RTP47" sheetId="45" r:id="rId48"/>
    <sheet name="RTP48" sheetId="46" r:id="rId49"/>
    <sheet name="RTP49" sheetId="47" r:id="rId50"/>
    <sheet name="RTP5" sheetId="48" r:id="rId51"/>
    <sheet name="RTP50" sheetId="49" r:id="rId52"/>
    <sheet name="RTP51" sheetId="50" r:id="rId53"/>
    <sheet name="RTP52" sheetId="51" r:id="rId54"/>
    <sheet name="RTP53" sheetId="52" r:id="rId55"/>
    <sheet name="RTP55" sheetId="53" r:id="rId56"/>
    <sheet name="RTP56" sheetId="54" r:id="rId57"/>
    <sheet name="RTP57" sheetId="55" r:id="rId58"/>
    <sheet name="RTP58" sheetId="56" r:id="rId59"/>
    <sheet name="RTP59" sheetId="57" r:id="rId60"/>
    <sheet name="RTP6" sheetId="59" r:id="rId61"/>
    <sheet name="RTP60" sheetId="58" r:id="rId62"/>
    <sheet name="RTP61" sheetId="62" r:id="rId63"/>
    <sheet name="RTP62" sheetId="63" r:id="rId64"/>
    <sheet name="RTP63" sheetId="64" r:id="rId65"/>
    <sheet name="RTP64" sheetId="65" r:id="rId66"/>
    <sheet name="RTP65" sheetId="66" r:id="rId67"/>
    <sheet name="RTP66" sheetId="67" r:id="rId68"/>
    <sheet name="RTP67" sheetId="68" r:id="rId69"/>
    <sheet name="RTP68" sheetId="69" r:id="rId70"/>
    <sheet name="RTP69" sheetId="70" r:id="rId71"/>
    <sheet name="RTP7" sheetId="71" r:id="rId72"/>
    <sheet name="RTP70" sheetId="72" r:id="rId73"/>
    <sheet name="RTP71" sheetId="73" r:id="rId74"/>
    <sheet name="RTP72" sheetId="74" r:id="rId75"/>
    <sheet name="RTP74" sheetId="75" r:id="rId76"/>
    <sheet name="RTP75" sheetId="76" r:id="rId77"/>
    <sheet name="RTP76" sheetId="77" r:id="rId78"/>
    <sheet name="RTP77" sheetId="78" r:id="rId79"/>
    <sheet name="RTP78" sheetId="79" r:id="rId80"/>
    <sheet name="RTP79" sheetId="80" r:id="rId81"/>
    <sheet name="RTP8" sheetId="81" r:id="rId82"/>
    <sheet name="RTP80" sheetId="82" r:id="rId83"/>
    <sheet name="RTP81" sheetId="83" r:id="rId84"/>
    <sheet name="RTP82" sheetId="84" r:id="rId85"/>
    <sheet name="RTP83" sheetId="85" r:id="rId86"/>
    <sheet name="RTP84" sheetId="86" r:id="rId87"/>
    <sheet name="RTP85" sheetId="87" r:id="rId88"/>
    <sheet name="RTP86" sheetId="88" r:id="rId89"/>
    <sheet name="RTP87" sheetId="89" r:id="rId90"/>
    <sheet name="RTP88" sheetId="90" r:id="rId91"/>
    <sheet name="RTP89" sheetId="91" r:id="rId92"/>
    <sheet name="RTP9" sheetId="92" r:id="rId93"/>
    <sheet name="RTP92" sheetId="94" r:id="rId94"/>
    <sheet name="RTP91" sheetId="93" r:id="rId95"/>
    <sheet name="RTP93" sheetId="95" r:id="rId96"/>
    <sheet name="RTP96" sheetId="96" r:id="rId97"/>
    <sheet name="RTP97" sheetId="97" r:id="rId98"/>
    <sheet name="RTP98" sheetId="98" r:id="rId99"/>
    <sheet name="RTP99" sheetId="99" r:id="rId10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30" i="1"/>
  <c r="H23" i="100" l="1"/>
  <c r="N21" i="100"/>
  <c r="J21" i="100" s="1"/>
  <c r="G21" i="100"/>
  <c r="B21" i="100" s="1"/>
  <c r="N20" i="100"/>
  <c r="J20" i="100" s="1"/>
  <c r="G20" i="100"/>
  <c r="B20" i="100" s="1"/>
  <c r="N19" i="100"/>
  <c r="J19" i="100" s="1"/>
  <c r="G19" i="100"/>
  <c r="B19" i="100" s="1"/>
  <c r="N18" i="100"/>
  <c r="J18" i="100" s="1"/>
  <c r="G18" i="100"/>
  <c r="B18" i="100" s="1"/>
  <c r="N17" i="100"/>
  <c r="J17" i="100" s="1"/>
  <c r="G17" i="100"/>
  <c r="B17" i="100" s="1"/>
  <c r="N16" i="100"/>
  <c r="J16" i="100" s="1"/>
  <c r="G16" i="100"/>
  <c r="B16" i="100" s="1"/>
  <c r="N15" i="100"/>
  <c r="J15" i="100" s="1"/>
  <c r="G15" i="100"/>
  <c r="B15" i="100" s="1"/>
  <c r="N14" i="100"/>
  <c r="J14" i="100" s="1"/>
  <c r="G14" i="100"/>
  <c r="B14" i="100" s="1"/>
  <c r="N13" i="100"/>
  <c r="J13" i="100" s="1"/>
  <c r="G13" i="100"/>
  <c r="B13" i="100" s="1"/>
  <c r="N12" i="100"/>
  <c r="J12" i="100" s="1"/>
  <c r="G12" i="100"/>
  <c r="B12" i="100" s="1"/>
  <c r="N11" i="100"/>
  <c r="J11" i="100" s="1"/>
  <c r="G11" i="100"/>
  <c r="B11" i="100" s="1"/>
  <c r="N10" i="100"/>
  <c r="J10" i="100" s="1"/>
  <c r="G10" i="100"/>
  <c r="B10" i="100" s="1"/>
  <c r="N9" i="100"/>
  <c r="J9" i="100" s="1"/>
  <c r="G9" i="100"/>
  <c r="B9" i="100" s="1"/>
  <c r="N8" i="100"/>
  <c r="J8" i="100" s="1"/>
  <c r="G8" i="100"/>
  <c r="B8" i="100" s="1"/>
  <c r="N7" i="100"/>
  <c r="J7" i="100" s="1"/>
  <c r="G7" i="100"/>
  <c r="B7" i="100" s="1"/>
  <c r="N6" i="100"/>
  <c r="J6" i="100" s="1"/>
  <c r="G6" i="100"/>
  <c r="B6" i="100" s="1"/>
  <c r="N5" i="100"/>
  <c r="J5" i="100" s="1"/>
  <c r="G5" i="100"/>
  <c r="B5" i="100" s="1"/>
  <c r="N4" i="100"/>
  <c r="J4" i="100" s="1"/>
  <c r="G4" i="100"/>
  <c r="B4" i="100" s="1"/>
  <c r="H23" i="106"/>
  <c r="N21" i="106"/>
  <c r="J21" i="106" s="1"/>
  <c r="G21" i="106"/>
  <c r="B21" i="106" s="1"/>
  <c r="N20" i="106"/>
  <c r="J20" i="106" s="1"/>
  <c r="G20" i="106"/>
  <c r="B20" i="106" s="1"/>
  <c r="N19" i="106"/>
  <c r="J19" i="106"/>
  <c r="G19" i="106"/>
  <c r="B19" i="106" s="1"/>
  <c r="N18" i="106"/>
  <c r="J18" i="106" s="1"/>
  <c r="G18" i="106"/>
  <c r="B18" i="106" s="1"/>
  <c r="N17" i="106"/>
  <c r="J17" i="106"/>
  <c r="G17" i="106"/>
  <c r="B17" i="106" s="1"/>
  <c r="N16" i="106"/>
  <c r="J16" i="106" s="1"/>
  <c r="G16" i="106"/>
  <c r="B16" i="106" s="1"/>
  <c r="N15" i="106"/>
  <c r="J15" i="106"/>
  <c r="G15" i="106"/>
  <c r="B15" i="106" s="1"/>
  <c r="N14" i="106"/>
  <c r="J14" i="106" s="1"/>
  <c r="G14" i="106"/>
  <c r="B14" i="106" s="1"/>
  <c r="N13" i="106"/>
  <c r="J13" i="106" s="1"/>
  <c r="G13" i="106"/>
  <c r="B13" i="106" s="1"/>
  <c r="N12" i="106"/>
  <c r="J12" i="106" s="1"/>
  <c r="G12" i="106"/>
  <c r="B12" i="106" s="1"/>
  <c r="N11" i="106"/>
  <c r="J11" i="106"/>
  <c r="G11" i="106"/>
  <c r="B11" i="106" s="1"/>
  <c r="N10" i="106"/>
  <c r="J10" i="106" s="1"/>
  <c r="G10" i="106"/>
  <c r="B10" i="106" s="1"/>
  <c r="N9" i="106"/>
  <c r="J9" i="106"/>
  <c r="G9" i="106"/>
  <c r="B9" i="106" s="1"/>
  <c r="N8" i="106"/>
  <c r="J8" i="106" s="1"/>
  <c r="G8" i="106"/>
  <c r="B8" i="106" s="1"/>
  <c r="N7" i="106"/>
  <c r="J7" i="106" s="1"/>
  <c r="G7" i="106"/>
  <c r="B7" i="106" s="1"/>
  <c r="N6" i="106"/>
  <c r="J6" i="106" s="1"/>
  <c r="G6" i="106"/>
  <c r="B6" i="106" s="1"/>
  <c r="N5" i="106"/>
  <c r="J5" i="106" s="1"/>
  <c r="G5" i="106"/>
  <c r="B5" i="106" s="1"/>
  <c r="N4" i="106"/>
  <c r="J4" i="106" s="1"/>
  <c r="G4" i="106"/>
  <c r="B4" i="106" s="1"/>
  <c r="H23" i="105"/>
  <c r="N21" i="105"/>
  <c r="J21" i="105" s="1"/>
  <c r="G21" i="105"/>
  <c r="B21" i="105" s="1"/>
  <c r="N20" i="105"/>
  <c r="J20" i="105"/>
  <c r="G20" i="105"/>
  <c r="B20" i="105" s="1"/>
  <c r="N19" i="105"/>
  <c r="J19" i="105" s="1"/>
  <c r="G19" i="105"/>
  <c r="B19" i="105" s="1"/>
  <c r="N18" i="105"/>
  <c r="J18" i="105"/>
  <c r="G18" i="105"/>
  <c r="B18" i="105" s="1"/>
  <c r="N17" i="105"/>
  <c r="J17" i="105" s="1"/>
  <c r="G17" i="105"/>
  <c r="B17" i="105" s="1"/>
  <c r="N16" i="105"/>
  <c r="J16" i="105"/>
  <c r="G16" i="105"/>
  <c r="B16" i="105" s="1"/>
  <c r="N15" i="105"/>
  <c r="J15" i="105" s="1"/>
  <c r="G15" i="105"/>
  <c r="B15" i="105" s="1"/>
  <c r="N14" i="105"/>
  <c r="J14" i="105" s="1"/>
  <c r="G14" i="105"/>
  <c r="B14" i="105" s="1"/>
  <c r="N13" i="105"/>
  <c r="J13" i="105" s="1"/>
  <c r="G13" i="105"/>
  <c r="B13" i="105" s="1"/>
  <c r="N12" i="105"/>
  <c r="J12" i="105"/>
  <c r="G12" i="105"/>
  <c r="B12" i="105" s="1"/>
  <c r="N11" i="105"/>
  <c r="J11" i="105" s="1"/>
  <c r="G11" i="105"/>
  <c r="B11" i="105" s="1"/>
  <c r="N10" i="105"/>
  <c r="J10" i="105"/>
  <c r="G10" i="105"/>
  <c r="B10" i="105" s="1"/>
  <c r="N9" i="105"/>
  <c r="J9" i="105" s="1"/>
  <c r="G9" i="105"/>
  <c r="B9" i="105" s="1"/>
  <c r="N8" i="105"/>
  <c r="J8" i="105"/>
  <c r="G8" i="105"/>
  <c r="B8" i="105" s="1"/>
  <c r="N7" i="105"/>
  <c r="J7" i="105" s="1"/>
  <c r="G7" i="105"/>
  <c r="B7" i="105" s="1"/>
  <c r="N6" i="105"/>
  <c r="J6" i="105" s="1"/>
  <c r="G6" i="105"/>
  <c r="B6" i="105" s="1"/>
  <c r="N5" i="105"/>
  <c r="J5" i="105" s="1"/>
  <c r="G5" i="105"/>
  <c r="B5" i="105" s="1"/>
  <c r="N4" i="105"/>
  <c r="J4" i="105"/>
  <c r="G4" i="105"/>
  <c r="B4" i="105" s="1"/>
  <c r="H23" i="104"/>
  <c r="N21" i="104"/>
  <c r="J21" i="104"/>
  <c r="G21" i="104"/>
  <c r="B21" i="104"/>
  <c r="N20" i="104"/>
  <c r="J20" i="104"/>
  <c r="G20" i="104"/>
  <c r="B20" i="104"/>
  <c r="N19" i="104"/>
  <c r="J19" i="104"/>
  <c r="G19" i="104"/>
  <c r="B19" i="104"/>
  <c r="N18" i="104"/>
  <c r="J18" i="104"/>
  <c r="G18" i="104"/>
  <c r="B18" i="104"/>
  <c r="N17" i="104"/>
  <c r="J17" i="104"/>
  <c r="G17" i="104"/>
  <c r="B17" i="104"/>
  <c r="N16" i="104"/>
  <c r="J16" i="104"/>
  <c r="G16" i="104"/>
  <c r="B16" i="104"/>
  <c r="N15" i="104"/>
  <c r="J15" i="104"/>
  <c r="G15" i="104"/>
  <c r="B15" i="104"/>
  <c r="N14" i="104"/>
  <c r="J14" i="104"/>
  <c r="G14" i="104"/>
  <c r="B14" i="104"/>
  <c r="N13" i="104"/>
  <c r="J13" i="104"/>
  <c r="G13" i="104"/>
  <c r="B13" i="104"/>
  <c r="N12" i="104"/>
  <c r="J12" i="104"/>
  <c r="G12" i="104"/>
  <c r="B12" i="104"/>
  <c r="N11" i="104"/>
  <c r="J11" i="104"/>
  <c r="G11" i="104"/>
  <c r="B11" i="104"/>
  <c r="N10" i="104"/>
  <c r="J10" i="104"/>
  <c r="G10" i="104"/>
  <c r="B10" i="104"/>
  <c r="N9" i="104"/>
  <c r="J9" i="104"/>
  <c r="G9" i="104"/>
  <c r="B9" i="104"/>
  <c r="N8" i="104"/>
  <c r="J8" i="104"/>
  <c r="G8" i="104"/>
  <c r="B8" i="104"/>
  <c r="N7" i="104"/>
  <c r="J7" i="104"/>
  <c r="G7" i="104"/>
  <c r="B7" i="104"/>
  <c r="N6" i="104"/>
  <c r="J6" i="104"/>
  <c r="G6" i="104"/>
  <c r="B6" i="104"/>
  <c r="N5" i="104"/>
  <c r="J5" i="104"/>
  <c r="G5" i="104"/>
  <c r="B5" i="104"/>
  <c r="N4" i="104"/>
  <c r="J4" i="104"/>
  <c r="G4" i="104"/>
  <c r="B4" i="104"/>
  <c r="H23" i="103"/>
  <c r="N21" i="103"/>
  <c r="J21" i="103" s="1"/>
  <c r="G21" i="103"/>
  <c r="B21" i="103" s="1"/>
  <c r="N20" i="103"/>
  <c r="J20" i="103" s="1"/>
  <c r="G20" i="103"/>
  <c r="B20" i="103" s="1"/>
  <c r="N19" i="103"/>
  <c r="J19" i="103" s="1"/>
  <c r="G19" i="103"/>
  <c r="B19" i="103" s="1"/>
  <c r="N18" i="103"/>
  <c r="J18" i="103" s="1"/>
  <c r="G18" i="103"/>
  <c r="B18" i="103" s="1"/>
  <c r="N17" i="103"/>
  <c r="J17" i="103" s="1"/>
  <c r="G17" i="103"/>
  <c r="B17" i="103" s="1"/>
  <c r="N16" i="103"/>
  <c r="J16" i="103" s="1"/>
  <c r="G16" i="103"/>
  <c r="B16" i="103" s="1"/>
  <c r="N15" i="103"/>
  <c r="J15" i="103" s="1"/>
  <c r="G15" i="103"/>
  <c r="B15" i="103" s="1"/>
  <c r="N14" i="103"/>
  <c r="J14" i="103" s="1"/>
  <c r="G14" i="103"/>
  <c r="B14" i="103" s="1"/>
  <c r="N13" i="103"/>
  <c r="J13" i="103" s="1"/>
  <c r="G13" i="103"/>
  <c r="B13" i="103" s="1"/>
  <c r="N12" i="103"/>
  <c r="J12" i="103" s="1"/>
  <c r="G12" i="103"/>
  <c r="B12" i="103" s="1"/>
  <c r="N11" i="103"/>
  <c r="J11" i="103" s="1"/>
  <c r="G11" i="103"/>
  <c r="B11" i="103" s="1"/>
  <c r="N10" i="103"/>
  <c r="J10" i="103" s="1"/>
  <c r="G10" i="103"/>
  <c r="B10" i="103" s="1"/>
  <c r="N9" i="103"/>
  <c r="J9" i="103" s="1"/>
  <c r="G9" i="103"/>
  <c r="B9" i="103" s="1"/>
  <c r="N8" i="103"/>
  <c r="J8" i="103" s="1"/>
  <c r="G8" i="103"/>
  <c r="B8" i="103" s="1"/>
  <c r="N7" i="103"/>
  <c r="J7" i="103" s="1"/>
  <c r="G7" i="103"/>
  <c r="B7" i="103" s="1"/>
  <c r="N6" i="103"/>
  <c r="J6" i="103" s="1"/>
  <c r="G6" i="103"/>
  <c r="B6" i="103" s="1"/>
  <c r="N5" i="103"/>
  <c r="J5" i="103" s="1"/>
  <c r="G5" i="103"/>
  <c r="B5" i="103" s="1"/>
  <c r="N4" i="103"/>
  <c r="J4" i="103" s="1"/>
  <c r="G4" i="103"/>
  <c r="B4" i="103" s="1"/>
  <c r="H23" i="102"/>
  <c r="N21" i="102"/>
  <c r="J21" i="102" s="1"/>
  <c r="G21" i="102"/>
  <c r="B21" i="102" s="1"/>
  <c r="N20" i="102"/>
  <c r="J20" i="102" s="1"/>
  <c r="G20" i="102"/>
  <c r="B20" i="102" s="1"/>
  <c r="N19" i="102"/>
  <c r="J19" i="102" s="1"/>
  <c r="G19" i="102"/>
  <c r="B19" i="102" s="1"/>
  <c r="N18" i="102"/>
  <c r="J18" i="102" s="1"/>
  <c r="G18" i="102"/>
  <c r="B18" i="102" s="1"/>
  <c r="N17" i="102"/>
  <c r="J17" i="102" s="1"/>
  <c r="G17" i="102"/>
  <c r="B17" i="102" s="1"/>
  <c r="N16" i="102"/>
  <c r="J16" i="102" s="1"/>
  <c r="G16" i="102"/>
  <c r="B16" i="102" s="1"/>
  <c r="N15" i="102"/>
  <c r="J15" i="102" s="1"/>
  <c r="G15" i="102"/>
  <c r="B15" i="102" s="1"/>
  <c r="N14" i="102"/>
  <c r="J14" i="102" s="1"/>
  <c r="G14" i="102"/>
  <c r="B14" i="102" s="1"/>
  <c r="N13" i="102"/>
  <c r="J13" i="102" s="1"/>
  <c r="G13" i="102"/>
  <c r="B13" i="102" s="1"/>
  <c r="N12" i="102"/>
  <c r="J12" i="102" s="1"/>
  <c r="G12" i="102"/>
  <c r="B12" i="102" s="1"/>
  <c r="N11" i="102"/>
  <c r="J11" i="102" s="1"/>
  <c r="G11" i="102"/>
  <c r="B11" i="102" s="1"/>
  <c r="N10" i="102"/>
  <c r="J10" i="102" s="1"/>
  <c r="G10" i="102"/>
  <c r="B10" i="102" s="1"/>
  <c r="N9" i="102"/>
  <c r="J9" i="102" s="1"/>
  <c r="G9" i="102"/>
  <c r="B9" i="102" s="1"/>
  <c r="N8" i="102"/>
  <c r="J8" i="102" s="1"/>
  <c r="G8" i="102"/>
  <c r="B8" i="102" s="1"/>
  <c r="N7" i="102"/>
  <c r="J7" i="102" s="1"/>
  <c r="G7" i="102"/>
  <c r="B7" i="102" s="1"/>
  <c r="N6" i="102"/>
  <c r="J6" i="102" s="1"/>
  <c r="G6" i="102"/>
  <c r="B6" i="102" s="1"/>
  <c r="N5" i="102"/>
  <c r="J5" i="102" s="1"/>
  <c r="G5" i="102"/>
  <c r="B5" i="102" s="1"/>
  <c r="N4" i="102"/>
  <c r="J4" i="102" s="1"/>
  <c r="G4" i="102"/>
  <c r="B4" i="102" s="1"/>
  <c r="H23" i="101"/>
  <c r="N21" i="101"/>
  <c r="J21" i="101"/>
  <c r="G21" i="101"/>
  <c r="B21" i="101" s="1"/>
  <c r="N20" i="101"/>
  <c r="J20" i="101"/>
  <c r="G20" i="101"/>
  <c r="B20" i="101" s="1"/>
  <c r="N19" i="101"/>
  <c r="J19" i="101" s="1"/>
  <c r="G19" i="101"/>
  <c r="B19" i="101" s="1"/>
  <c r="N18" i="101"/>
  <c r="J18" i="101" s="1"/>
  <c r="G18" i="101"/>
  <c r="B18" i="101" s="1"/>
  <c r="N17" i="101"/>
  <c r="J17" i="101"/>
  <c r="G17" i="101"/>
  <c r="B17" i="101" s="1"/>
  <c r="N16" i="101"/>
  <c r="J16" i="101" s="1"/>
  <c r="G16" i="101"/>
  <c r="B16" i="101" s="1"/>
  <c r="N15" i="101"/>
  <c r="J15" i="101"/>
  <c r="G15" i="101"/>
  <c r="B15" i="101" s="1"/>
  <c r="N14" i="101"/>
  <c r="J14" i="101" s="1"/>
  <c r="G14" i="101"/>
  <c r="B14" i="101" s="1"/>
  <c r="N13" i="101"/>
  <c r="J13" i="101" s="1"/>
  <c r="G13" i="101"/>
  <c r="B13" i="101" s="1"/>
  <c r="N12" i="101"/>
  <c r="J12" i="101"/>
  <c r="G12" i="101"/>
  <c r="B12" i="101" s="1"/>
  <c r="N11" i="101"/>
  <c r="J11" i="101"/>
  <c r="G11" i="101"/>
  <c r="B11" i="101" s="1"/>
  <c r="N10" i="101"/>
  <c r="J10" i="101" s="1"/>
  <c r="G10" i="101"/>
  <c r="B10" i="101" s="1"/>
  <c r="N9" i="101"/>
  <c r="J9" i="101"/>
  <c r="G9" i="101"/>
  <c r="B9" i="101" s="1"/>
  <c r="N8" i="101"/>
  <c r="J8" i="101"/>
  <c r="G8" i="101"/>
  <c r="B8" i="101" s="1"/>
  <c r="N7" i="101"/>
  <c r="J7" i="101"/>
  <c r="G7" i="101"/>
  <c r="B7" i="101" s="1"/>
  <c r="N6" i="101"/>
  <c r="J6" i="101" s="1"/>
  <c r="G6" i="101"/>
  <c r="B6" i="101" s="1"/>
  <c r="N5" i="101"/>
  <c r="J5" i="101"/>
  <c r="G5" i="101"/>
  <c r="B5" i="101" s="1"/>
  <c r="N4" i="101"/>
  <c r="J4" i="101"/>
  <c r="G4" i="101"/>
  <c r="B4" i="101" s="1"/>
  <c r="H23" i="107"/>
  <c r="N21" i="107"/>
  <c r="J21" i="107"/>
  <c r="G21" i="107"/>
  <c r="B21" i="107" s="1"/>
  <c r="N20" i="107"/>
  <c r="J20" i="107" s="1"/>
  <c r="G20" i="107"/>
  <c r="B20" i="107" s="1"/>
  <c r="N19" i="107"/>
  <c r="J19" i="107" s="1"/>
  <c r="G19" i="107"/>
  <c r="B19" i="107" s="1"/>
  <c r="N18" i="107"/>
  <c r="J18" i="107"/>
  <c r="G18" i="107"/>
  <c r="B18" i="107" s="1"/>
  <c r="N17" i="107"/>
  <c r="J17" i="107" s="1"/>
  <c r="G17" i="107"/>
  <c r="B17" i="107" s="1"/>
  <c r="N16" i="107"/>
  <c r="J16" i="107"/>
  <c r="G16" i="107"/>
  <c r="B16" i="107" s="1"/>
  <c r="N15" i="107"/>
  <c r="J15" i="107" s="1"/>
  <c r="G15" i="107"/>
  <c r="B15" i="107" s="1"/>
  <c r="N14" i="107"/>
  <c r="J14" i="107" s="1"/>
  <c r="G14" i="107"/>
  <c r="B14" i="107" s="1"/>
  <c r="N13" i="107"/>
  <c r="J13" i="107"/>
  <c r="G13" i="107"/>
  <c r="B13" i="107" s="1"/>
  <c r="N12" i="107"/>
  <c r="J12" i="107" s="1"/>
  <c r="G12" i="107"/>
  <c r="B12" i="107" s="1"/>
  <c r="N11" i="107"/>
  <c r="J11" i="107" s="1"/>
  <c r="G11" i="107"/>
  <c r="B11" i="107" s="1"/>
  <c r="N10" i="107"/>
  <c r="J10" i="107"/>
  <c r="G10" i="107"/>
  <c r="B10" i="107" s="1"/>
  <c r="N9" i="107"/>
  <c r="J9" i="107" s="1"/>
  <c r="G9" i="107"/>
  <c r="B9" i="107" s="1"/>
  <c r="N8" i="107"/>
  <c r="J8" i="107"/>
  <c r="G8" i="107"/>
  <c r="B8" i="107" s="1"/>
  <c r="N7" i="107"/>
  <c r="J7" i="107" s="1"/>
  <c r="G7" i="107"/>
  <c r="B7" i="107" s="1"/>
  <c r="N6" i="107"/>
  <c r="J6" i="107" s="1"/>
  <c r="G6" i="107"/>
  <c r="B6" i="107" s="1"/>
  <c r="N5" i="107"/>
  <c r="J5" i="107"/>
  <c r="G5" i="107"/>
  <c r="B5" i="107" s="1"/>
  <c r="N4" i="107"/>
  <c r="J4" i="107" s="1"/>
  <c r="G4" i="107"/>
  <c r="B4" i="107" s="1"/>
  <c r="B26" i="10"/>
  <c r="H23" i="2"/>
  <c r="B26" i="2" s="1"/>
  <c r="B26" i="99"/>
  <c r="B26" i="98"/>
  <c r="B26" i="97"/>
  <c r="B26" i="96"/>
  <c r="B26" i="95"/>
  <c r="B26" i="94"/>
  <c r="B26" i="93"/>
  <c r="B26" i="92"/>
  <c r="B26" i="91"/>
  <c r="B26" i="90"/>
  <c r="B26" i="89"/>
  <c r="B26" i="88"/>
  <c r="B26" i="87"/>
  <c r="B26" i="86"/>
  <c r="B26" i="85"/>
  <c r="B26" i="84"/>
  <c r="B26" i="83"/>
  <c r="B26" i="82"/>
  <c r="B26" i="81"/>
  <c r="B26" i="80"/>
  <c r="B26" i="79"/>
  <c r="B26" i="78"/>
  <c r="B26" i="77"/>
  <c r="B26" i="76"/>
  <c r="B26" i="75"/>
  <c r="B26" i="74"/>
  <c r="B26" i="73"/>
  <c r="B26" i="72"/>
  <c r="B26" i="71"/>
  <c r="B26" i="70"/>
  <c r="B26" i="69"/>
  <c r="B26" i="68"/>
  <c r="B26" i="67"/>
  <c r="B26" i="66"/>
  <c r="B26" i="65"/>
  <c r="B26" i="64"/>
  <c r="B26" i="63"/>
  <c r="B26" i="62"/>
  <c r="B26" i="58"/>
  <c r="B26" i="59"/>
  <c r="B26" i="57"/>
  <c r="B26" i="56"/>
  <c r="B26" i="55"/>
  <c r="B26" i="54"/>
  <c r="B26" i="53"/>
  <c r="B26" i="52"/>
  <c r="B26" i="51"/>
  <c r="B26" i="50"/>
  <c r="B26" i="49"/>
  <c r="B26" i="48"/>
  <c r="B26" i="47"/>
  <c r="B26" i="46"/>
  <c r="B26" i="45"/>
  <c r="B26" i="44"/>
  <c r="B26" i="43"/>
  <c r="B26" i="42"/>
  <c r="B26" i="41"/>
  <c r="B26" i="40"/>
  <c r="B26" i="39"/>
  <c r="B26" i="38"/>
  <c r="B26" i="32"/>
  <c r="B26" i="31"/>
  <c r="B26" i="30"/>
  <c r="B26" i="29"/>
  <c r="B26" i="28"/>
  <c r="B26" i="27"/>
  <c r="B26" i="26"/>
  <c r="B26" i="25"/>
  <c r="B26" i="24"/>
  <c r="B26" i="23"/>
  <c r="B26" i="22"/>
  <c r="B26" i="21"/>
  <c r="B26" i="20"/>
  <c r="B26" i="19"/>
  <c r="B26" i="18"/>
  <c r="B26" i="17"/>
  <c r="B26" i="16"/>
  <c r="B26" i="15"/>
  <c r="B26" i="14"/>
  <c r="B26" i="13"/>
  <c r="B26" i="12"/>
  <c r="B26" i="11"/>
  <c r="B26" i="9"/>
  <c r="B26" i="8"/>
  <c r="B26" i="7"/>
  <c r="B26" i="6"/>
  <c r="B26" i="5"/>
  <c r="B26" i="4"/>
  <c r="B26" i="3"/>
  <c r="H23" i="99"/>
  <c r="H23" i="98"/>
  <c r="H23" i="97"/>
  <c r="H23" i="96"/>
  <c r="H23" i="95"/>
  <c r="H23" i="94"/>
  <c r="H23" i="93"/>
  <c r="H23" i="92"/>
  <c r="H23" i="91"/>
  <c r="H23" i="90"/>
  <c r="H23" i="89"/>
  <c r="H23" i="88"/>
  <c r="H23" i="87"/>
  <c r="H23" i="86"/>
  <c r="H23" i="85"/>
  <c r="H23" i="84"/>
  <c r="H23" i="83"/>
  <c r="H23" i="82"/>
  <c r="H23" i="81"/>
  <c r="H23" i="80"/>
  <c r="H23" i="79"/>
  <c r="H23" i="78"/>
  <c r="H23" i="77"/>
  <c r="H23" i="76"/>
  <c r="H23" i="75"/>
  <c r="H23" i="74"/>
  <c r="H23" i="73"/>
  <c r="H23" i="72"/>
  <c r="H23" i="71"/>
  <c r="H23" i="70"/>
  <c r="H23" i="69"/>
  <c r="H23" i="68"/>
  <c r="H23" i="67"/>
  <c r="H23" i="66"/>
  <c r="H23" i="65"/>
  <c r="H23" i="64"/>
  <c r="H23" i="63"/>
  <c r="H23" i="62"/>
  <c r="H23" i="58"/>
  <c r="H23" i="59"/>
  <c r="H23" i="57"/>
  <c r="H23" i="56"/>
  <c r="H23" i="55"/>
  <c r="H23" i="54"/>
  <c r="H23" i="53"/>
  <c r="H23" i="52"/>
  <c r="H23" i="51"/>
  <c r="H23" i="50"/>
  <c r="H23" i="49"/>
  <c r="H23" i="48"/>
  <c r="H23" i="47"/>
  <c r="H23" i="46"/>
  <c r="H23" i="45"/>
  <c r="H23" i="44"/>
  <c r="H23" i="43"/>
  <c r="H23" i="42"/>
  <c r="H23" i="41"/>
  <c r="H23" i="40"/>
  <c r="H23" i="39"/>
  <c r="H23" i="38"/>
  <c r="H23" i="32"/>
  <c r="H23" i="31"/>
  <c r="H23" i="30"/>
  <c r="H23" i="29"/>
  <c r="H23" i="28"/>
  <c r="H23" i="27"/>
  <c r="H23" i="26"/>
  <c r="H23" i="25"/>
  <c r="H23" i="24"/>
  <c r="H23" i="23"/>
  <c r="H23" i="22"/>
  <c r="H23" i="21"/>
  <c r="H23" i="20"/>
  <c r="H23" i="19"/>
  <c r="H23" i="18"/>
  <c r="H23" i="17"/>
  <c r="H23" i="16"/>
  <c r="H23" i="15"/>
  <c r="H23" i="14"/>
  <c r="H23" i="13"/>
  <c r="H23" i="12"/>
  <c r="H23" i="11"/>
  <c r="H23" i="10"/>
  <c r="H23" i="9"/>
  <c r="H23" i="8"/>
  <c r="H23" i="7"/>
  <c r="H23" i="6"/>
  <c r="H23" i="5"/>
  <c r="H23" i="4"/>
  <c r="H23" i="3"/>
  <c r="H23" i="1"/>
  <c r="J23" i="104" l="1"/>
  <c r="J23" i="102"/>
  <c r="J23" i="107"/>
  <c r="J23" i="106"/>
  <c r="J23" i="105"/>
  <c r="B23" i="105"/>
  <c r="Q23" i="105" s="1"/>
  <c r="B23" i="104"/>
  <c r="B26" i="104" s="1"/>
  <c r="Q26" i="104" s="1"/>
  <c r="J23" i="103"/>
  <c r="B23" i="102"/>
  <c r="B26" i="102" s="1"/>
  <c r="Q26" i="102" s="1"/>
  <c r="J23" i="101"/>
  <c r="B23" i="101"/>
  <c r="B26" i="101" s="1"/>
  <c r="J23" i="100"/>
  <c r="B23" i="100"/>
  <c r="B23" i="106"/>
  <c r="B23" i="103"/>
  <c r="B23" i="107"/>
  <c r="O21" i="99"/>
  <c r="K21" i="99" s="1"/>
  <c r="G21" i="99"/>
  <c r="B21" i="99" s="1"/>
  <c r="O20" i="99"/>
  <c r="K20" i="99" s="1"/>
  <c r="G20" i="99"/>
  <c r="B20" i="99" s="1"/>
  <c r="O19" i="99"/>
  <c r="K19" i="99" s="1"/>
  <c r="G19" i="99"/>
  <c r="B19" i="99" s="1"/>
  <c r="O18" i="99"/>
  <c r="K18" i="99" s="1"/>
  <c r="G18" i="99"/>
  <c r="B18" i="99" s="1"/>
  <c r="O17" i="99"/>
  <c r="K17" i="99" s="1"/>
  <c r="G17" i="99"/>
  <c r="B17" i="99" s="1"/>
  <c r="O16" i="99"/>
  <c r="K16" i="99" s="1"/>
  <c r="G16" i="99"/>
  <c r="B16" i="99" s="1"/>
  <c r="O15" i="99"/>
  <c r="K15" i="99" s="1"/>
  <c r="G15" i="99"/>
  <c r="B15" i="99" s="1"/>
  <c r="O14" i="99"/>
  <c r="K14" i="99" s="1"/>
  <c r="G14" i="99"/>
  <c r="B14" i="99" s="1"/>
  <c r="O13" i="99"/>
  <c r="K13" i="99" s="1"/>
  <c r="G13" i="99"/>
  <c r="B13" i="99" s="1"/>
  <c r="O12" i="99"/>
  <c r="K12" i="99" s="1"/>
  <c r="G12" i="99"/>
  <c r="B12" i="99" s="1"/>
  <c r="O11" i="99"/>
  <c r="K11" i="99" s="1"/>
  <c r="G11" i="99"/>
  <c r="B11" i="99" s="1"/>
  <c r="O10" i="99"/>
  <c r="K10" i="99" s="1"/>
  <c r="G10" i="99"/>
  <c r="B10" i="99" s="1"/>
  <c r="O9" i="99"/>
  <c r="K9" i="99" s="1"/>
  <c r="G9" i="99"/>
  <c r="B9" i="99" s="1"/>
  <c r="O8" i="99"/>
  <c r="K8" i="99" s="1"/>
  <c r="G8" i="99"/>
  <c r="B8" i="99" s="1"/>
  <c r="O7" i="99"/>
  <c r="K7" i="99" s="1"/>
  <c r="G7" i="99"/>
  <c r="B7" i="99" s="1"/>
  <c r="O6" i="99"/>
  <c r="K6" i="99" s="1"/>
  <c r="G6" i="99"/>
  <c r="B6" i="99" s="1"/>
  <c r="O5" i="99"/>
  <c r="K5" i="99" s="1"/>
  <c r="G5" i="99"/>
  <c r="B5" i="99" s="1"/>
  <c r="O4" i="99"/>
  <c r="K4" i="99" s="1"/>
  <c r="G4" i="99"/>
  <c r="B4" i="99" s="1"/>
  <c r="B23" i="99" s="1"/>
  <c r="O21" i="98"/>
  <c r="K21" i="98" s="1"/>
  <c r="G21" i="98"/>
  <c r="B21" i="98" s="1"/>
  <c r="O20" i="98"/>
  <c r="K20" i="98" s="1"/>
  <c r="G20" i="98"/>
  <c r="B20" i="98" s="1"/>
  <c r="O19" i="98"/>
  <c r="K19" i="98" s="1"/>
  <c r="G19" i="98"/>
  <c r="B19" i="98" s="1"/>
  <c r="O18" i="98"/>
  <c r="K18" i="98" s="1"/>
  <c r="G18" i="98"/>
  <c r="B18" i="98" s="1"/>
  <c r="O17" i="98"/>
  <c r="K17" i="98" s="1"/>
  <c r="G17" i="98"/>
  <c r="B17" i="98" s="1"/>
  <c r="O16" i="98"/>
  <c r="K16" i="98" s="1"/>
  <c r="G16" i="98"/>
  <c r="B16" i="98" s="1"/>
  <c r="O15" i="98"/>
  <c r="K15" i="98" s="1"/>
  <c r="G15" i="98"/>
  <c r="B15" i="98" s="1"/>
  <c r="O14" i="98"/>
  <c r="K14" i="98" s="1"/>
  <c r="G14" i="98"/>
  <c r="B14" i="98" s="1"/>
  <c r="O13" i="98"/>
  <c r="K13" i="98" s="1"/>
  <c r="G13" i="98"/>
  <c r="B13" i="98" s="1"/>
  <c r="O12" i="98"/>
  <c r="K12" i="98" s="1"/>
  <c r="G12" i="98"/>
  <c r="B12" i="98" s="1"/>
  <c r="O11" i="98"/>
  <c r="K11" i="98" s="1"/>
  <c r="G11" i="98"/>
  <c r="B11" i="98" s="1"/>
  <c r="O10" i="98"/>
  <c r="K10" i="98" s="1"/>
  <c r="G10" i="98"/>
  <c r="B10" i="98" s="1"/>
  <c r="O9" i="98"/>
  <c r="K9" i="98" s="1"/>
  <c r="G9" i="98"/>
  <c r="B9" i="98" s="1"/>
  <c r="O8" i="98"/>
  <c r="K8" i="98" s="1"/>
  <c r="G8" i="98"/>
  <c r="B8" i="98" s="1"/>
  <c r="O7" i="98"/>
  <c r="K7" i="98" s="1"/>
  <c r="G7" i="98"/>
  <c r="B7" i="98" s="1"/>
  <c r="O6" i="98"/>
  <c r="K6" i="98" s="1"/>
  <c r="G6" i="98"/>
  <c r="B6" i="98" s="1"/>
  <c r="O5" i="98"/>
  <c r="K5" i="98" s="1"/>
  <c r="G5" i="98"/>
  <c r="B5" i="98" s="1"/>
  <c r="O4" i="98"/>
  <c r="K4" i="98" s="1"/>
  <c r="G4" i="98"/>
  <c r="B4" i="98" s="1"/>
  <c r="O21" i="97"/>
  <c r="K21" i="97" s="1"/>
  <c r="G21" i="97"/>
  <c r="B21" i="97" s="1"/>
  <c r="O20" i="97"/>
  <c r="K20" i="97" s="1"/>
  <c r="G20" i="97"/>
  <c r="B20" i="97" s="1"/>
  <c r="O19" i="97"/>
  <c r="K19" i="97" s="1"/>
  <c r="G19" i="97"/>
  <c r="B19" i="97" s="1"/>
  <c r="O18" i="97"/>
  <c r="K18" i="97" s="1"/>
  <c r="G18" i="97"/>
  <c r="B18" i="97" s="1"/>
  <c r="O17" i="97"/>
  <c r="K17" i="97" s="1"/>
  <c r="G17" i="97"/>
  <c r="B17" i="97" s="1"/>
  <c r="O16" i="97"/>
  <c r="K16" i="97" s="1"/>
  <c r="G16" i="97"/>
  <c r="B16" i="97" s="1"/>
  <c r="O15" i="97"/>
  <c r="K15" i="97" s="1"/>
  <c r="G15" i="97"/>
  <c r="B15" i="97" s="1"/>
  <c r="O14" i="97"/>
  <c r="K14" i="97" s="1"/>
  <c r="G14" i="97"/>
  <c r="B14" i="97" s="1"/>
  <c r="O13" i="97"/>
  <c r="K13" i="97" s="1"/>
  <c r="G13" i="97"/>
  <c r="B13" i="97" s="1"/>
  <c r="O12" i="97"/>
  <c r="K12" i="97" s="1"/>
  <c r="G12" i="97"/>
  <c r="B12" i="97" s="1"/>
  <c r="O11" i="97"/>
  <c r="K11" i="97" s="1"/>
  <c r="G11" i="97"/>
  <c r="B11" i="97" s="1"/>
  <c r="O10" i="97"/>
  <c r="K10" i="97" s="1"/>
  <c r="G10" i="97"/>
  <c r="B10" i="97" s="1"/>
  <c r="O9" i="97"/>
  <c r="K9" i="97" s="1"/>
  <c r="G9" i="97"/>
  <c r="B9" i="97" s="1"/>
  <c r="O8" i="97"/>
  <c r="K8" i="97" s="1"/>
  <c r="G8" i="97"/>
  <c r="B8" i="97" s="1"/>
  <c r="O7" i="97"/>
  <c r="K7" i="97" s="1"/>
  <c r="G7" i="97"/>
  <c r="B7" i="97" s="1"/>
  <c r="O6" i="97"/>
  <c r="K6" i="97" s="1"/>
  <c r="G6" i="97"/>
  <c r="B6" i="97" s="1"/>
  <c r="O5" i="97"/>
  <c r="K5" i="97" s="1"/>
  <c r="G5" i="97"/>
  <c r="B5" i="97" s="1"/>
  <c r="O4" i="97"/>
  <c r="K4" i="97" s="1"/>
  <c r="G4" i="97"/>
  <c r="B4" i="97" s="1"/>
  <c r="B23" i="97" s="1"/>
  <c r="O21" i="96"/>
  <c r="K21" i="96" s="1"/>
  <c r="G21" i="96"/>
  <c r="B21" i="96" s="1"/>
  <c r="O20" i="96"/>
  <c r="K20" i="96" s="1"/>
  <c r="G20" i="96"/>
  <c r="B20" i="96" s="1"/>
  <c r="O19" i="96"/>
  <c r="K19" i="96" s="1"/>
  <c r="G19" i="96"/>
  <c r="B19" i="96" s="1"/>
  <c r="O18" i="96"/>
  <c r="K18" i="96" s="1"/>
  <c r="G18" i="96"/>
  <c r="B18" i="96" s="1"/>
  <c r="O17" i="96"/>
  <c r="K17" i="96" s="1"/>
  <c r="G17" i="96"/>
  <c r="B17" i="96" s="1"/>
  <c r="O16" i="96"/>
  <c r="K16" i="96" s="1"/>
  <c r="G16" i="96"/>
  <c r="B16" i="96" s="1"/>
  <c r="O15" i="96"/>
  <c r="K15" i="96" s="1"/>
  <c r="G15" i="96"/>
  <c r="B15" i="96" s="1"/>
  <c r="O14" i="96"/>
  <c r="K14" i="96" s="1"/>
  <c r="G14" i="96"/>
  <c r="B14" i="96" s="1"/>
  <c r="O13" i="96"/>
  <c r="K13" i="96" s="1"/>
  <c r="G13" i="96"/>
  <c r="B13" i="96" s="1"/>
  <c r="O12" i="96"/>
  <c r="K12" i="96" s="1"/>
  <c r="G12" i="96"/>
  <c r="B12" i="96" s="1"/>
  <c r="O11" i="96"/>
  <c r="K11" i="96" s="1"/>
  <c r="G11" i="96"/>
  <c r="B11" i="96" s="1"/>
  <c r="O10" i="96"/>
  <c r="K10" i="96" s="1"/>
  <c r="G10" i="96"/>
  <c r="B10" i="96" s="1"/>
  <c r="O9" i="96"/>
  <c r="K9" i="96" s="1"/>
  <c r="G9" i="96"/>
  <c r="B9" i="96" s="1"/>
  <c r="O8" i="96"/>
  <c r="K8" i="96" s="1"/>
  <c r="G8" i="96"/>
  <c r="B8" i="96" s="1"/>
  <c r="O7" i="96"/>
  <c r="K7" i="96" s="1"/>
  <c r="G7" i="96"/>
  <c r="B7" i="96" s="1"/>
  <c r="O6" i="96"/>
  <c r="K6" i="96" s="1"/>
  <c r="G6" i="96"/>
  <c r="B6" i="96" s="1"/>
  <c r="O5" i="96"/>
  <c r="K5" i="96" s="1"/>
  <c r="G5" i="96"/>
  <c r="B5" i="96" s="1"/>
  <c r="O4" i="96"/>
  <c r="K4" i="96" s="1"/>
  <c r="G4" i="96"/>
  <c r="B4" i="96" s="1"/>
  <c r="O21" i="95"/>
  <c r="K21" i="95" s="1"/>
  <c r="G21" i="95"/>
  <c r="B21" i="95" s="1"/>
  <c r="O20" i="95"/>
  <c r="K20" i="95" s="1"/>
  <c r="G20" i="95"/>
  <c r="B20" i="95" s="1"/>
  <c r="O19" i="95"/>
  <c r="K19" i="95" s="1"/>
  <c r="G19" i="95"/>
  <c r="B19" i="95" s="1"/>
  <c r="O18" i="95"/>
  <c r="K18" i="95" s="1"/>
  <c r="G18" i="95"/>
  <c r="B18" i="95" s="1"/>
  <c r="O17" i="95"/>
  <c r="K17" i="95" s="1"/>
  <c r="G17" i="95"/>
  <c r="B17" i="95" s="1"/>
  <c r="O16" i="95"/>
  <c r="K16" i="95" s="1"/>
  <c r="G16" i="95"/>
  <c r="B16" i="95" s="1"/>
  <c r="O15" i="95"/>
  <c r="K15" i="95" s="1"/>
  <c r="G15" i="95"/>
  <c r="B15" i="95" s="1"/>
  <c r="O14" i="95"/>
  <c r="K14" i="95" s="1"/>
  <c r="G14" i="95"/>
  <c r="B14" i="95" s="1"/>
  <c r="O13" i="95"/>
  <c r="K13" i="95" s="1"/>
  <c r="G13" i="95"/>
  <c r="B13" i="95" s="1"/>
  <c r="O12" i="95"/>
  <c r="K12" i="95" s="1"/>
  <c r="G12" i="95"/>
  <c r="B12" i="95" s="1"/>
  <c r="O11" i="95"/>
  <c r="K11" i="95" s="1"/>
  <c r="G11" i="95"/>
  <c r="B11" i="95" s="1"/>
  <c r="O10" i="95"/>
  <c r="K10" i="95" s="1"/>
  <c r="G10" i="95"/>
  <c r="B10" i="95" s="1"/>
  <c r="O9" i="95"/>
  <c r="K9" i="95" s="1"/>
  <c r="G9" i="95"/>
  <c r="B9" i="95" s="1"/>
  <c r="O8" i="95"/>
  <c r="K8" i="95" s="1"/>
  <c r="G8" i="95"/>
  <c r="B8" i="95" s="1"/>
  <c r="O7" i="95"/>
  <c r="K7" i="95" s="1"/>
  <c r="G7" i="95"/>
  <c r="B7" i="95" s="1"/>
  <c r="O6" i="95"/>
  <c r="K6" i="95" s="1"/>
  <c r="G6" i="95"/>
  <c r="B6" i="95" s="1"/>
  <c r="O5" i="95"/>
  <c r="K5" i="95" s="1"/>
  <c r="G5" i="95"/>
  <c r="B5" i="95" s="1"/>
  <c r="O4" i="95"/>
  <c r="K4" i="95" s="1"/>
  <c r="G4" i="95"/>
  <c r="B4" i="95" s="1"/>
  <c r="O21" i="94"/>
  <c r="K21" i="94" s="1"/>
  <c r="G21" i="94"/>
  <c r="B21" i="94" s="1"/>
  <c r="O20" i="94"/>
  <c r="K20" i="94"/>
  <c r="G20" i="94"/>
  <c r="B20" i="94" s="1"/>
  <c r="O19" i="94"/>
  <c r="K19" i="94" s="1"/>
  <c r="G19" i="94"/>
  <c r="B19" i="94" s="1"/>
  <c r="O18" i="94"/>
  <c r="K18" i="94" s="1"/>
  <c r="G18" i="94"/>
  <c r="B18" i="94" s="1"/>
  <c r="O17" i="94"/>
  <c r="K17" i="94" s="1"/>
  <c r="G17" i="94"/>
  <c r="B17" i="94" s="1"/>
  <c r="O16" i="94"/>
  <c r="K16" i="94"/>
  <c r="G16" i="94"/>
  <c r="B16" i="94" s="1"/>
  <c r="O15" i="94"/>
  <c r="K15" i="94" s="1"/>
  <c r="G15" i="94"/>
  <c r="B15" i="94" s="1"/>
  <c r="O14" i="94"/>
  <c r="K14" i="94" s="1"/>
  <c r="G14" i="94"/>
  <c r="B14" i="94" s="1"/>
  <c r="O13" i="94"/>
  <c r="K13" i="94" s="1"/>
  <c r="G13" i="94"/>
  <c r="B13" i="94" s="1"/>
  <c r="O12" i="94"/>
  <c r="K12" i="94"/>
  <c r="G12" i="94"/>
  <c r="B12" i="94" s="1"/>
  <c r="O11" i="94"/>
  <c r="K11" i="94" s="1"/>
  <c r="G11" i="94"/>
  <c r="B11" i="94" s="1"/>
  <c r="O10" i="94"/>
  <c r="K10" i="94" s="1"/>
  <c r="G10" i="94"/>
  <c r="B10" i="94" s="1"/>
  <c r="O9" i="94"/>
  <c r="K9" i="94" s="1"/>
  <c r="G9" i="94"/>
  <c r="B9" i="94" s="1"/>
  <c r="O8" i="94"/>
  <c r="K8" i="94"/>
  <c r="G8" i="94"/>
  <c r="B8" i="94" s="1"/>
  <c r="O7" i="94"/>
  <c r="K7" i="94" s="1"/>
  <c r="G7" i="94"/>
  <c r="B7" i="94" s="1"/>
  <c r="O6" i="94"/>
  <c r="K6" i="94" s="1"/>
  <c r="G6" i="94"/>
  <c r="B6" i="94" s="1"/>
  <c r="O5" i="94"/>
  <c r="K5" i="94" s="1"/>
  <c r="G5" i="94"/>
  <c r="B5" i="94" s="1"/>
  <c r="O4" i="94"/>
  <c r="K4" i="94" s="1"/>
  <c r="G4" i="94"/>
  <c r="B4" i="94" s="1"/>
  <c r="O21" i="93"/>
  <c r="K21" i="93" s="1"/>
  <c r="G21" i="93"/>
  <c r="B21" i="93" s="1"/>
  <c r="O20" i="93"/>
  <c r="K20" i="93" s="1"/>
  <c r="G20" i="93"/>
  <c r="B20" i="93" s="1"/>
  <c r="O19" i="93"/>
  <c r="K19" i="93" s="1"/>
  <c r="G19" i="93"/>
  <c r="B19" i="93" s="1"/>
  <c r="O18" i="93"/>
  <c r="K18" i="93" s="1"/>
  <c r="G18" i="93"/>
  <c r="B18" i="93" s="1"/>
  <c r="O17" i="93"/>
  <c r="K17" i="93" s="1"/>
  <c r="G17" i="93"/>
  <c r="B17" i="93" s="1"/>
  <c r="O16" i="93"/>
  <c r="K16" i="93" s="1"/>
  <c r="G16" i="93"/>
  <c r="B16" i="93" s="1"/>
  <c r="O15" i="93"/>
  <c r="K15" i="93" s="1"/>
  <c r="G15" i="93"/>
  <c r="B15" i="93" s="1"/>
  <c r="O14" i="93"/>
  <c r="K14" i="93" s="1"/>
  <c r="G14" i="93"/>
  <c r="B14" i="93" s="1"/>
  <c r="O13" i="93"/>
  <c r="K13" i="93" s="1"/>
  <c r="G13" i="93"/>
  <c r="B13" i="93" s="1"/>
  <c r="O12" i="93"/>
  <c r="K12" i="93" s="1"/>
  <c r="G12" i="93"/>
  <c r="B12" i="93" s="1"/>
  <c r="O11" i="93"/>
  <c r="K11" i="93" s="1"/>
  <c r="G11" i="93"/>
  <c r="B11" i="93" s="1"/>
  <c r="O10" i="93"/>
  <c r="K10" i="93" s="1"/>
  <c r="G10" i="93"/>
  <c r="B10" i="93" s="1"/>
  <c r="O9" i="93"/>
  <c r="K9" i="93" s="1"/>
  <c r="G9" i="93"/>
  <c r="B9" i="93" s="1"/>
  <c r="O8" i="93"/>
  <c r="K8" i="93" s="1"/>
  <c r="G8" i="93"/>
  <c r="B8" i="93" s="1"/>
  <c r="O7" i="93"/>
  <c r="K7" i="93" s="1"/>
  <c r="G7" i="93"/>
  <c r="B7" i="93" s="1"/>
  <c r="O6" i="93"/>
  <c r="K6" i="93" s="1"/>
  <c r="G6" i="93"/>
  <c r="B6" i="93" s="1"/>
  <c r="O5" i="93"/>
  <c r="K5" i="93" s="1"/>
  <c r="G5" i="93"/>
  <c r="B5" i="93" s="1"/>
  <c r="O4" i="93"/>
  <c r="K4" i="93" s="1"/>
  <c r="G4" i="93"/>
  <c r="B4" i="93" s="1"/>
  <c r="O21" i="92"/>
  <c r="K21" i="92" s="1"/>
  <c r="G21" i="92"/>
  <c r="B21" i="92" s="1"/>
  <c r="O20" i="92"/>
  <c r="K20" i="92" s="1"/>
  <c r="G20" i="92"/>
  <c r="B20" i="92" s="1"/>
  <c r="O19" i="92"/>
  <c r="K19" i="92" s="1"/>
  <c r="G19" i="92"/>
  <c r="B19" i="92" s="1"/>
  <c r="O18" i="92"/>
  <c r="K18" i="92" s="1"/>
  <c r="G18" i="92"/>
  <c r="B18" i="92" s="1"/>
  <c r="O17" i="92"/>
  <c r="K17" i="92" s="1"/>
  <c r="G17" i="92"/>
  <c r="B17" i="92" s="1"/>
  <c r="O16" i="92"/>
  <c r="K16" i="92" s="1"/>
  <c r="G16" i="92"/>
  <c r="B16" i="92" s="1"/>
  <c r="O15" i="92"/>
  <c r="K15" i="92" s="1"/>
  <c r="G15" i="92"/>
  <c r="B15" i="92" s="1"/>
  <c r="O14" i="92"/>
  <c r="K14" i="92" s="1"/>
  <c r="G14" i="92"/>
  <c r="B14" i="92" s="1"/>
  <c r="O13" i="92"/>
  <c r="K13" i="92" s="1"/>
  <c r="G13" i="92"/>
  <c r="B13" i="92" s="1"/>
  <c r="O12" i="92"/>
  <c r="K12" i="92" s="1"/>
  <c r="G12" i="92"/>
  <c r="B12" i="92" s="1"/>
  <c r="O11" i="92"/>
  <c r="K11" i="92" s="1"/>
  <c r="G11" i="92"/>
  <c r="B11" i="92" s="1"/>
  <c r="O10" i="92"/>
  <c r="K10" i="92" s="1"/>
  <c r="G10" i="92"/>
  <c r="B10" i="92" s="1"/>
  <c r="O9" i="92"/>
  <c r="K9" i="92" s="1"/>
  <c r="G9" i="92"/>
  <c r="B9" i="92" s="1"/>
  <c r="O8" i="92"/>
  <c r="K8" i="92" s="1"/>
  <c r="G8" i="92"/>
  <c r="B8" i="92" s="1"/>
  <c r="O7" i="92"/>
  <c r="K7" i="92" s="1"/>
  <c r="G7" i="92"/>
  <c r="B7" i="92" s="1"/>
  <c r="O6" i="92"/>
  <c r="K6" i="92" s="1"/>
  <c r="G6" i="92"/>
  <c r="B6" i="92" s="1"/>
  <c r="O5" i="92"/>
  <c r="K5" i="92" s="1"/>
  <c r="G5" i="92"/>
  <c r="B5" i="92" s="1"/>
  <c r="O4" i="92"/>
  <c r="K4" i="92" s="1"/>
  <c r="G4" i="92"/>
  <c r="B4" i="92" s="1"/>
  <c r="O21" i="91"/>
  <c r="K21" i="91" s="1"/>
  <c r="G21" i="91"/>
  <c r="B21" i="91" s="1"/>
  <c r="O20" i="91"/>
  <c r="K20" i="91" s="1"/>
  <c r="G20" i="91"/>
  <c r="B20" i="91" s="1"/>
  <c r="O19" i="91"/>
  <c r="K19" i="91" s="1"/>
  <c r="G19" i="91"/>
  <c r="B19" i="91" s="1"/>
  <c r="O18" i="91"/>
  <c r="K18" i="91" s="1"/>
  <c r="G18" i="91"/>
  <c r="B18" i="91" s="1"/>
  <c r="O17" i="91"/>
  <c r="K17" i="91" s="1"/>
  <c r="G17" i="91"/>
  <c r="B17" i="91" s="1"/>
  <c r="O16" i="91"/>
  <c r="K16" i="91" s="1"/>
  <c r="G16" i="91"/>
  <c r="B16" i="91" s="1"/>
  <c r="O15" i="91"/>
  <c r="K15" i="91" s="1"/>
  <c r="G15" i="91"/>
  <c r="B15" i="91" s="1"/>
  <c r="O14" i="91"/>
  <c r="K14" i="91" s="1"/>
  <c r="G14" i="91"/>
  <c r="B14" i="91" s="1"/>
  <c r="O13" i="91"/>
  <c r="K13" i="91" s="1"/>
  <c r="G13" i="91"/>
  <c r="B13" i="91" s="1"/>
  <c r="O12" i="91"/>
  <c r="K12" i="91" s="1"/>
  <c r="G12" i="91"/>
  <c r="B12" i="91" s="1"/>
  <c r="O11" i="91"/>
  <c r="K11" i="91" s="1"/>
  <c r="G11" i="91"/>
  <c r="B11" i="91" s="1"/>
  <c r="O10" i="91"/>
  <c r="K10" i="91" s="1"/>
  <c r="G10" i="91"/>
  <c r="B10" i="91" s="1"/>
  <c r="O9" i="91"/>
  <c r="K9" i="91" s="1"/>
  <c r="G9" i="91"/>
  <c r="B9" i="91" s="1"/>
  <c r="O8" i="91"/>
  <c r="K8" i="91" s="1"/>
  <c r="G8" i="91"/>
  <c r="B8" i="91" s="1"/>
  <c r="O7" i="91"/>
  <c r="K7" i="91" s="1"/>
  <c r="G7" i="91"/>
  <c r="B7" i="91" s="1"/>
  <c r="O6" i="91"/>
  <c r="K6" i="91" s="1"/>
  <c r="G6" i="91"/>
  <c r="B6" i="91" s="1"/>
  <c r="O5" i="91"/>
  <c r="K5" i="91" s="1"/>
  <c r="G5" i="91"/>
  <c r="B5" i="91" s="1"/>
  <c r="O4" i="91"/>
  <c r="K4" i="91" s="1"/>
  <c r="G4" i="91"/>
  <c r="B4" i="91" s="1"/>
  <c r="O21" i="90"/>
  <c r="K21" i="90" s="1"/>
  <c r="G21" i="90"/>
  <c r="B21" i="90" s="1"/>
  <c r="O20" i="90"/>
  <c r="K20" i="90" s="1"/>
  <c r="G20" i="90"/>
  <c r="B20" i="90" s="1"/>
  <c r="O19" i="90"/>
  <c r="K19" i="90" s="1"/>
  <c r="G19" i="90"/>
  <c r="B19" i="90" s="1"/>
  <c r="O18" i="90"/>
  <c r="K18" i="90" s="1"/>
  <c r="G18" i="90"/>
  <c r="B18" i="90" s="1"/>
  <c r="O17" i="90"/>
  <c r="K17" i="90" s="1"/>
  <c r="G17" i="90"/>
  <c r="B17" i="90" s="1"/>
  <c r="O16" i="90"/>
  <c r="K16" i="90" s="1"/>
  <c r="G16" i="90"/>
  <c r="B16" i="90" s="1"/>
  <c r="O15" i="90"/>
  <c r="K15" i="90" s="1"/>
  <c r="G15" i="90"/>
  <c r="B15" i="90" s="1"/>
  <c r="O14" i="90"/>
  <c r="K14" i="90" s="1"/>
  <c r="G14" i="90"/>
  <c r="B14" i="90" s="1"/>
  <c r="O13" i="90"/>
  <c r="K13" i="90" s="1"/>
  <c r="G13" i="90"/>
  <c r="B13" i="90" s="1"/>
  <c r="O12" i="90"/>
  <c r="K12" i="90" s="1"/>
  <c r="G12" i="90"/>
  <c r="B12" i="90" s="1"/>
  <c r="O11" i="90"/>
  <c r="K11" i="90" s="1"/>
  <c r="G11" i="90"/>
  <c r="B11" i="90" s="1"/>
  <c r="O10" i="90"/>
  <c r="K10" i="90" s="1"/>
  <c r="G10" i="90"/>
  <c r="B10" i="90" s="1"/>
  <c r="O9" i="90"/>
  <c r="K9" i="90" s="1"/>
  <c r="G9" i="90"/>
  <c r="B9" i="90" s="1"/>
  <c r="O8" i="90"/>
  <c r="K8" i="90" s="1"/>
  <c r="G8" i="90"/>
  <c r="B8" i="90" s="1"/>
  <c r="O7" i="90"/>
  <c r="K7" i="90" s="1"/>
  <c r="G7" i="90"/>
  <c r="B7" i="90" s="1"/>
  <c r="O6" i="90"/>
  <c r="K6" i="90" s="1"/>
  <c r="G6" i="90"/>
  <c r="B6" i="90" s="1"/>
  <c r="O5" i="90"/>
  <c r="K5" i="90" s="1"/>
  <c r="G5" i="90"/>
  <c r="B5" i="90" s="1"/>
  <c r="O4" i="90"/>
  <c r="K4" i="90" s="1"/>
  <c r="G4" i="90"/>
  <c r="B4" i="90" s="1"/>
  <c r="O21" i="89"/>
  <c r="K21" i="89" s="1"/>
  <c r="G21" i="89"/>
  <c r="B21" i="89" s="1"/>
  <c r="O20" i="89"/>
  <c r="K20" i="89" s="1"/>
  <c r="G20" i="89"/>
  <c r="B20" i="89" s="1"/>
  <c r="O19" i="89"/>
  <c r="K19" i="89" s="1"/>
  <c r="G19" i="89"/>
  <c r="B19" i="89" s="1"/>
  <c r="O18" i="89"/>
  <c r="K18" i="89" s="1"/>
  <c r="G18" i="89"/>
  <c r="B18" i="89" s="1"/>
  <c r="O17" i="89"/>
  <c r="K17" i="89" s="1"/>
  <c r="G17" i="89"/>
  <c r="B17" i="89" s="1"/>
  <c r="O16" i="89"/>
  <c r="K16" i="89" s="1"/>
  <c r="G16" i="89"/>
  <c r="B16" i="89" s="1"/>
  <c r="O15" i="89"/>
  <c r="K15" i="89" s="1"/>
  <c r="G15" i="89"/>
  <c r="B15" i="89" s="1"/>
  <c r="O14" i="89"/>
  <c r="K14" i="89" s="1"/>
  <c r="G14" i="89"/>
  <c r="B14" i="89" s="1"/>
  <c r="O13" i="89"/>
  <c r="K13" i="89" s="1"/>
  <c r="G13" i="89"/>
  <c r="B13" i="89" s="1"/>
  <c r="O12" i="89"/>
  <c r="K12" i="89" s="1"/>
  <c r="G12" i="89"/>
  <c r="B12" i="89" s="1"/>
  <c r="O11" i="89"/>
  <c r="K11" i="89" s="1"/>
  <c r="G11" i="89"/>
  <c r="B11" i="89" s="1"/>
  <c r="O10" i="89"/>
  <c r="K10" i="89" s="1"/>
  <c r="G10" i="89"/>
  <c r="B10" i="89" s="1"/>
  <c r="O9" i="89"/>
  <c r="K9" i="89" s="1"/>
  <c r="G9" i="89"/>
  <c r="B9" i="89" s="1"/>
  <c r="O8" i="89"/>
  <c r="K8" i="89" s="1"/>
  <c r="G8" i="89"/>
  <c r="B8" i="89" s="1"/>
  <c r="O7" i="89"/>
  <c r="K7" i="89" s="1"/>
  <c r="G7" i="89"/>
  <c r="B7" i="89" s="1"/>
  <c r="O6" i="89"/>
  <c r="K6" i="89" s="1"/>
  <c r="G6" i="89"/>
  <c r="B6" i="89" s="1"/>
  <c r="O5" i="89"/>
  <c r="K5" i="89" s="1"/>
  <c r="G5" i="89"/>
  <c r="B5" i="89" s="1"/>
  <c r="O4" i="89"/>
  <c r="K4" i="89" s="1"/>
  <c r="G4" i="89"/>
  <c r="B4" i="89" s="1"/>
  <c r="O21" i="88"/>
  <c r="K21" i="88" s="1"/>
  <c r="G21" i="88"/>
  <c r="B21" i="88" s="1"/>
  <c r="O20" i="88"/>
  <c r="K20" i="88" s="1"/>
  <c r="G20" i="88"/>
  <c r="B20" i="88" s="1"/>
  <c r="O19" i="88"/>
  <c r="K19" i="88" s="1"/>
  <c r="G19" i="88"/>
  <c r="B19" i="88" s="1"/>
  <c r="O18" i="88"/>
  <c r="K18" i="88" s="1"/>
  <c r="G18" i="88"/>
  <c r="B18" i="88" s="1"/>
  <c r="O17" i="88"/>
  <c r="K17" i="88" s="1"/>
  <c r="G17" i="88"/>
  <c r="B17" i="88" s="1"/>
  <c r="O16" i="88"/>
  <c r="K16" i="88" s="1"/>
  <c r="G16" i="88"/>
  <c r="B16" i="88" s="1"/>
  <c r="O15" i="88"/>
  <c r="K15" i="88" s="1"/>
  <c r="G15" i="88"/>
  <c r="B15" i="88" s="1"/>
  <c r="O14" i="88"/>
  <c r="K14" i="88" s="1"/>
  <c r="G14" i="88"/>
  <c r="B14" i="88" s="1"/>
  <c r="O13" i="88"/>
  <c r="K13" i="88" s="1"/>
  <c r="G13" i="88"/>
  <c r="B13" i="88" s="1"/>
  <c r="O12" i="88"/>
  <c r="K12" i="88" s="1"/>
  <c r="G12" i="88"/>
  <c r="B12" i="88" s="1"/>
  <c r="O11" i="88"/>
  <c r="K11" i="88" s="1"/>
  <c r="G11" i="88"/>
  <c r="B11" i="88" s="1"/>
  <c r="O10" i="88"/>
  <c r="K10" i="88" s="1"/>
  <c r="G10" i="88"/>
  <c r="B10" i="88" s="1"/>
  <c r="O9" i="88"/>
  <c r="K9" i="88" s="1"/>
  <c r="G9" i="88"/>
  <c r="B9" i="88" s="1"/>
  <c r="O8" i="88"/>
  <c r="K8" i="88" s="1"/>
  <c r="G8" i="88"/>
  <c r="B8" i="88" s="1"/>
  <c r="O7" i="88"/>
  <c r="K7" i="88" s="1"/>
  <c r="G7" i="88"/>
  <c r="B7" i="88" s="1"/>
  <c r="O6" i="88"/>
  <c r="K6" i="88" s="1"/>
  <c r="G6" i="88"/>
  <c r="B6" i="88" s="1"/>
  <c r="O5" i="88"/>
  <c r="K5" i="88" s="1"/>
  <c r="G5" i="88"/>
  <c r="B5" i="88" s="1"/>
  <c r="O4" i="88"/>
  <c r="K4" i="88" s="1"/>
  <c r="G4" i="88"/>
  <c r="B4" i="88" s="1"/>
  <c r="O21" i="87"/>
  <c r="K21" i="87" s="1"/>
  <c r="G21" i="87"/>
  <c r="B21" i="87" s="1"/>
  <c r="O20" i="87"/>
  <c r="K20" i="87" s="1"/>
  <c r="G20" i="87"/>
  <c r="B20" i="87" s="1"/>
  <c r="O19" i="87"/>
  <c r="K19" i="87" s="1"/>
  <c r="G19" i="87"/>
  <c r="B19" i="87" s="1"/>
  <c r="O18" i="87"/>
  <c r="K18" i="87"/>
  <c r="G18" i="87"/>
  <c r="B18" i="87" s="1"/>
  <c r="O17" i="87"/>
  <c r="K17" i="87" s="1"/>
  <c r="G17" i="87"/>
  <c r="B17" i="87" s="1"/>
  <c r="O16" i="87"/>
  <c r="K16" i="87"/>
  <c r="G16" i="87"/>
  <c r="B16" i="87" s="1"/>
  <c r="O15" i="87"/>
  <c r="K15" i="87" s="1"/>
  <c r="G15" i="87"/>
  <c r="B15" i="87" s="1"/>
  <c r="O14" i="87"/>
  <c r="K14" i="87"/>
  <c r="G14" i="87"/>
  <c r="B14" i="87" s="1"/>
  <c r="O13" i="87"/>
  <c r="K13" i="87" s="1"/>
  <c r="G13" i="87"/>
  <c r="B13" i="87" s="1"/>
  <c r="O12" i="87"/>
  <c r="K12" i="87" s="1"/>
  <c r="G12" i="87"/>
  <c r="B12" i="87" s="1"/>
  <c r="O11" i="87"/>
  <c r="K11" i="87" s="1"/>
  <c r="G11" i="87"/>
  <c r="B11" i="87" s="1"/>
  <c r="O10" i="87"/>
  <c r="K10" i="87"/>
  <c r="G10" i="87"/>
  <c r="B10" i="87" s="1"/>
  <c r="O9" i="87"/>
  <c r="K9" i="87" s="1"/>
  <c r="G9" i="87"/>
  <c r="B9" i="87" s="1"/>
  <c r="O8" i="87"/>
  <c r="K8" i="87"/>
  <c r="G8" i="87"/>
  <c r="B8" i="87" s="1"/>
  <c r="O7" i="87"/>
  <c r="K7" i="87" s="1"/>
  <c r="G7" i="87"/>
  <c r="B7" i="87" s="1"/>
  <c r="O6" i="87"/>
  <c r="K6" i="87"/>
  <c r="G6" i="87"/>
  <c r="B6" i="87" s="1"/>
  <c r="O5" i="87"/>
  <c r="K5" i="87" s="1"/>
  <c r="G5" i="87"/>
  <c r="B5" i="87" s="1"/>
  <c r="O4" i="87"/>
  <c r="K4" i="87" s="1"/>
  <c r="G4" i="87"/>
  <c r="B4" i="87" s="1"/>
  <c r="O21" i="86"/>
  <c r="K21" i="86" s="1"/>
  <c r="G21" i="86"/>
  <c r="B21" i="86" s="1"/>
  <c r="O20" i="86"/>
  <c r="K20" i="86" s="1"/>
  <c r="G20" i="86"/>
  <c r="B20" i="86" s="1"/>
  <c r="O19" i="86"/>
  <c r="K19" i="86" s="1"/>
  <c r="G19" i="86"/>
  <c r="B19" i="86" s="1"/>
  <c r="O18" i="86"/>
  <c r="K18" i="86" s="1"/>
  <c r="G18" i="86"/>
  <c r="B18" i="86" s="1"/>
  <c r="O17" i="86"/>
  <c r="K17" i="86" s="1"/>
  <c r="G17" i="86"/>
  <c r="B17" i="86" s="1"/>
  <c r="O16" i="86"/>
  <c r="K16" i="86" s="1"/>
  <c r="G16" i="86"/>
  <c r="B16" i="86" s="1"/>
  <c r="O15" i="86"/>
  <c r="K15" i="86" s="1"/>
  <c r="G15" i="86"/>
  <c r="B15" i="86" s="1"/>
  <c r="O14" i="86"/>
  <c r="K14" i="86" s="1"/>
  <c r="G14" i="86"/>
  <c r="B14" i="86" s="1"/>
  <c r="O13" i="86"/>
  <c r="K13" i="86" s="1"/>
  <c r="G13" i="86"/>
  <c r="B13" i="86" s="1"/>
  <c r="O12" i="86"/>
  <c r="K12" i="86" s="1"/>
  <c r="G12" i="86"/>
  <c r="B12" i="86" s="1"/>
  <c r="O11" i="86"/>
  <c r="K11" i="86" s="1"/>
  <c r="G11" i="86"/>
  <c r="B11" i="86" s="1"/>
  <c r="O10" i="86"/>
  <c r="K10" i="86" s="1"/>
  <c r="G10" i="86"/>
  <c r="B10" i="86" s="1"/>
  <c r="O9" i="86"/>
  <c r="K9" i="86" s="1"/>
  <c r="G9" i="86"/>
  <c r="B9" i="86" s="1"/>
  <c r="O8" i="86"/>
  <c r="K8" i="86" s="1"/>
  <c r="G8" i="86"/>
  <c r="B8" i="86" s="1"/>
  <c r="O7" i="86"/>
  <c r="K7" i="86" s="1"/>
  <c r="G7" i="86"/>
  <c r="B7" i="86" s="1"/>
  <c r="O6" i="86"/>
  <c r="K6" i="86" s="1"/>
  <c r="G6" i="86"/>
  <c r="B6" i="86" s="1"/>
  <c r="O5" i="86"/>
  <c r="K5" i="86" s="1"/>
  <c r="G5" i="86"/>
  <c r="B5" i="86" s="1"/>
  <c r="O4" i="86"/>
  <c r="K4" i="86" s="1"/>
  <c r="G4" i="86"/>
  <c r="B4" i="86" s="1"/>
  <c r="O21" i="85"/>
  <c r="K21" i="85" s="1"/>
  <c r="G21" i="85"/>
  <c r="B21" i="85" s="1"/>
  <c r="O20" i="85"/>
  <c r="K20" i="85" s="1"/>
  <c r="G20" i="85"/>
  <c r="B20" i="85"/>
  <c r="O19" i="85"/>
  <c r="K19" i="85" s="1"/>
  <c r="G19" i="85"/>
  <c r="B19" i="85" s="1"/>
  <c r="O18" i="85"/>
  <c r="K18" i="85" s="1"/>
  <c r="G18" i="85"/>
  <c r="B18" i="85" s="1"/>
  <c r="O17" i="85"/>
  <c r="K17" i="85" s="1"/>
  <c r="G17" i="85"/>
  <c r="B17" i="85"/>
  <c r="O16" i="85"/>
  <c r="K16" i="85" s="1"/>
  <c r="G16" i="85"/>
  <c r="B16" i="85" s="1"/>
  <c r="O15" i="85"/>
  <c r="K15" i="85" s="1"/>
  <c r="G15" i="85"/>
  <c r="B15" i="85"/>
  <c r="O14" i="85"/>
  <c r="K14" i="85" s="1"/>
  <c r="G14" i="85"/>
  <c r="B14" i="85" s="1"/>
  <c r="O13" i="85"/>
  <c r="K13" i="85" s="1"/>
  <c r="G13" i="85"/>
  <c r="B13" i="85" s="1"/>
  <c r="O12" i="85"/>
  <c r="K12" i="85" s="1"/>
  <c r="G12" i="85"/>
  <c r="B12" i="85"/>
  <c r="O11" i="85"/>
  <c r="K11" i="85" s="1"/>
  <c r="G11" i="85"/>
  <c r="B11" i="85" s="1"/>
  <c r="O10" i="85"/>
  <c r="K10" i="85" s="1"/>
  <c r="G10" i="85"/>
  <c r="B10" i="85" s="1"/>
  <c r="O9" i="85"/>
  <c r="K9" i="85" s="1"/>
  <c r="G9" i="85"/>
  <c r="B9" i="85"/>
  <c r="O8" i="85"/>
  <c r="K8" i="85" s="1"/>
  <c r="G8" i="85"/>
  <c r="B8" i="85" s="1"/>
  <c r="O7" i="85"/>
  <c r="K7" i="85" s="1"/>
  <c r="G7" i="85"/>
  <c r="B7" i="85"/>
  <c r="O6" i="85"/>
  <c r="K6" i="85" s="1"/>
  <c r="G6" i="85"/>
  <c r="B6" i="85" s="1"/>
  <c r="O5" i="85"/>
  <c r="K5" i="85" s="1"/>
  <c r="G5" i="85"/>
  <c r="B5" i="85" s="1"/>
  <c r="O4" i="85"/>
  <c r="K4" i="85" s="1"/>
  <c r="G4" i="85"/>
  <c r="B4" i="85" s="1"/>
  <c r="O21" i="84"/>
  <c r="K21" i="84" s="1"/>
  <c r="G21" i="84"/>
  <c r="B21" i="84" s="1"/>
  <c r="O20" i="84"/>
  <c r="K20" i="84" s="1"/>
  <c r="G20" i="84"/>
  <c r="B20" i="84" s="1"/>
  <c r="O19" i="84"/>
  <c r="K19" i="84" s="1"/>
  <c r="G19" i="84"/>
  <c r="B19" i="84" s="1"/>
  <c r="O18" i="84"/>
  <c r="K18" i="84" s="1"/>
  <c r="G18" i="84"/>
  <c r="B18" i="84" s="1"/>
  <c r="O17" i="84"/>
  <c r="K17" i="84" s="1"/>
  <c r="G17" i="84"/>
  <c r="B17" i="84" s="1"/>
  <c r="O16" i="84"/>
  <c r="K16" i="84" s="1"/>
  <c r="G16" i="84"/>
  <c r="B16" i="84" s="1"/>
  <c r="O15" i="84"/>
  <c r="K15" i="84" s="1"/>
  <c r="G15" i="84"/>
  <c r="B15" i="84" s="1"/>
  <c r="O14" i="84"/>
  <c r="K14" i="84" s="1"/>
  <c r="G14" i="84"/>
  <c r="B14" i="84" s="1"/>
  <c r="O13" i="84"/>
  <c r="K13" i="84" s="1"/>
  <c r="G13" i="84"/>
  <c r="B13" i="84" s="1"/>
  <c r="O12" i="84"/>
  <c r="K12" i="84" s="1"/>
  <c r="G12" i="84"/>
  <c r="B12" i="84" s="1"/>
  <c r="O11" i="84"/>
  <c r="K11" i="84" s="1"/>
  <c r="G11" i="84"/>
  <c r="B11" i="84" s="1"/>
  <c r="O10" i="84"/>
  <c r="K10" i="84" s="1"/>
  <c r="G10" i="84"/>
  <c r="B10" i="84" s="1"/>
  <c r="O9" i="84"/>
  <c r="K9" i="84" s="1"/>
  <c r="G9" i="84"/>
  <c r="B9" i="84" s="1"/>
  <c r="O8" i="84"/>
  <c r="K8" i="84" s="1"/>
  <c r="G8" i="84"/>
  <c r="B8" i="84" s="1"/>
  <c r="O7" i="84"/>
  <c r="K7" i="84" s="1"/>
  <c r="G7" i="84"/>
  <c r="B7" i="84" s="1"/>
  <c r="O6" i="84"/>
  <c r="K6" i="84" s="1"/>
  <c r="G6" i="84"/>
  <c r="B6" i="84" s="1"/>
  <c r="O5" i="84"/>
  <c r="K5" i="84" s="1"/>
  <c r="G5" i="84"/>
  <c r="B5" i="84" s="1"/>
  <c r="O4" i="84"/>
  <c r="K4" i="84" s="1"/>
  <c r="G4" i="84"/>
  <c r="B4" i="84" s="1"/>
  <c r="O21" i="83"/>
  <c r="K21" i="83" s="1"/>
  <c r="G21" i="83"/>
  <c r="B21" i="83" s="1"/>
  <c r="O20" i="83"/>
  <c r="K20" i="83" s="1"/>
  <c r="G20" i="83"/>
  <c r="B20" i="83" s="1"/>
  <c r="O19" i="83"/>
  <c r="K19" i="83" s="1"/>
  <c r="G19" i="83"/>
  <c r="B19" i="83" s="1"/>
  <c r="O18" i="83"/>
  <c r="K18" i="83" s="1"/>
  <c r="G18" i="83"/>
  <c r="B18" i="83" s="1"/>
  <c r="O17" i="83"/>
  <c r="K17" i="83" s="1"/>
  <c r="G17" i="83"/>
  <c r="B17" i="83" s="1"/>
  <c r="O16" i="83"/>
  <c r="K16" i="83" s="1"/>
  <c r="G16" i="83"/>
  <c r="B16" i="83" s="1"/>
  <c r="O15" i="83"/>
  <c r="K15" i="83" s="1"/>
  <c r="G15" i="83"/>
  <c r="B15" i="83" s="1"/>
  <c r="O14" i="83"/>
  <c r="K14" i="83" s="1"/>
  <c r="G14" i="83"/>
  <c r="B14" i="83" s="1"/>
  <c r="O13" i="83"/>
  <c r="K13" i="83" s="1"/>
  <c r="G13" i="83"/>
  <c r="B13" i="83" s="1"/>
  <c r="O12" i="83"/>
  <c r="K12" i="83" s="1"/>
  <c r="G12" i="83"/>
  <c r="B12" i="83" s="1"/>
  <c r="O11" i="83"/>
  <c r="K11" i="83" s="1"/>
  <c r="G11" i="83"/>
  <c r="B11" i="83" s="1"/>
  <c r="O10" i="83"/>
  <c r="K10" i="83" s="1"/>
  <c r="G10" i="83"/>
  <c r="B10" i="83" s="1"/>
  <c r="O9" i="83"/>
  <c r="K9" i="83" s="1"/>
  <c r="G9" i="83"/>
  <c r="B9" i="83" s="1"/>
  <c r="O8" i="83"/>
  <c r="K8" i="83" s="1"/>
  <c r="G8" i="83"/>
  <c r="B8" i="83" s="1"/>
  <c r="O7" i="83"/>
  <c r="K7" i="83" s="1"/>
  <c r="G7" i="83"/>
  <c r="B7" i="83" s="1"/>
  <c r="O6" i="83"/>
  <c r="K6" i="83" s="1"/>
  <c r="G6" i="83"/>
  <c r="B6" i="83" s="1"/>
  <c r="O5" i="83"/>
  <c r="K5" i="83" s="1"/>
  <c r="G5" i="83"/>
  <c r="B5" i="83" s="1"/>
  <c r="O4" i="83"/>
  <c r="K4" i="83" s="1"/>
  <c r="G4" i="83"/>
  <c r="B4" i="83" s="1"/>
  <c r="O21" i="82"/>
  <c r="K21" i="82" s="1"/>
  <c r="G21" i="82"/>
  <c r="B21" i="82" s="1"/>
  <c r="O20" i="82"/>
  <c r="K20" i="82" s="1"/>
  <c r="G20" i="82"/>
  <c r="B20" i="82"/>
  <c r="O19" i="82"/>
  <c r="K19" i="82" s="1"/>
  <c r="G19" i="82"/>
  <c r="B19" i="82" s="1"/>
  <c r="O18" i="82"/>
  <c r="K18" i="82" s="1"/>
  <c r="G18" i="82"/>
  <c r="B18" i="82" s="1"/>
  <c r="O17" i="82"/>
  <c r="K17" i="82" s="1"/>
  <c r="G17" i="82"/>
  <c r="B17" i="82" s="1"/>
  <c r="O16" i="82"/>
  <c r="K16" i="82" s="1"/>
  <c r="G16" i="82"/>
  <c r="B16" i="82" s="1"/>
  <c r="O15" i="82"/>
  <c r="K15" i="82" s="1"/>
  <c r="G15" i="82"/>
  <c r="B15" i="82" s="1"/>
  <c r="O14" i="82"/>
  <c r="K14" i="82" s="1"/>
  <c r="G14" i="82"/>
  <c r="B14" i="82" s="1"/>
  <c r="O13" i="82"/>
  <c r="K13" i="82" s="1"/>
  <c r="G13" i="82"/>
  <c r="B13" i="82"/>
  <c r="O12" i="82"/>
  <c r="K12" i="82" s="1"/>
  <c r="G12" i="82"/>
  <c r="B12" i="82" s="1"/>
  <c r="O11" i="82"/>
  <c r="K11" i="82" s="1"/>
  <c r="G11" i="82"/>
  <c r="B11" i="82" s="1"/>
  <c r="O10" i="82"/>
  <c r="K10" i="82" s="1"/>
  <c r="G10" i="82"/>
  <c r="B10" i="82" s="1"/>
  <c r="O9" i="82"/>
  <c r="K9" i="82" s="1"/>
  <c r="G9" i="82"/>
  <c r="B9" i="82" s="1"/>
  <c r="O8" i="82"/>
  <c r="K8" i="82" s="1"/>
  <c r="G8" i="82"/>
  <c r="B8" i="82" s="1"/>
  <c r="O7" i="82"/>
  <c r="K7" i="82" s="1"/>
  <c r="G7" i="82"/>
  <c r="B7" i="82" s="1"/>
  <c r="O6" i="82"/>
  <c r="K6" i="82" s="1"/>
  <c r="G6" i="82"/>
  <c r="B6" i="82" s="1"/>
  <c r="O5" i="82"/>
  <c r="K5" i="82" s="1"/>
  <c r="G5" i="82"/>
  <c r="B5" i="82" s="1"/>
  <c r="O4" i="82"/>
  <c r="K4" i="82" s="1"/>
  <c r="G4" i="82"/>
  <c r="B4" i="82" s="1"/>
  <c r="O21" i="81"/>
  <c r="K21" i="81" s="1"/>
  <c r="G21" i="81"/>
  <c r="B21" i="81" s="1"/>
  <c r="O20" i="81"/>
  <c r="K20" i="81" s="1"/>
  <c r="G20" i="81"/>
  <c r="B20" i="81"/>
  <c r="O19" i="81"/>
  <c r="K19" i="81" s="1"/>
  <c r="G19" i="81"/>
  <c r="B19" i="81" s="1"/>
  <c r="O18" i="81"/>
  <c r="K18" i="81" s="1"/>
  <c r="G18" i="81"/>
  <c r="B18" i="81"/>
  <c r="O17" i="81"/>
  <c r="K17" i="81" s="1"/>
  <c r="G17" i="81"/>
  <c r="B17" i="81" s="1"/>
  <c r="O16" i="81"/>
  <c r="K16" i="81" s="1"/>
  <c r="G16" i="81"/>
  <c r="B16" i="81" s="1"/>
  <c r="O15" i="81"/>
  <c r="K15" i="81" s="1"/>
  <c r="G15" i="81"/>
  <c r="B15" i="81" s="1"/>
  <c r="O14" i="81"/>
  <c r="K14" i="81" s="1"/>
  <c r="G14" i="81"/>
  <c r="B14" i="81"/>
  <c r="O13" i="81"/>
  <c r="K13" i="81" s="1"/>
  <c r="G13" i="81"/>
  <c r="B13" i="81" s="1"/>
  <c r="O12" i="81"/>
  <c r="K12" i="81" s="1"/>
  <c r="G12" i="81"/>
  <c r="B12" i="81" s="1"/>
  <c r="O11" i="81"/>
  <c r="K11" i="81" s="1"/>
  <c r="G11" i="81"/>
  <c r="B11" i="81" s="1"/>
  <c r="O10" i="81"/>
  <c r="K10" i="81" s="1"/>
  <c r="G10" i="81"/>
  <c r="B10" i="81"/>
  <c r="O9" i="81"/>
  <c r="K9" i="81" s="1"/>
  <c r="G9" i="81"/>
  <c r="B9" i="81" s="1"/>
  <c r="O8" i="81"/>
  <c r="K8" i="81" s="1"/>
  <c r="G8" i="81"/>
  <c r="B8" i="81" s="1"/>
  <c r="O7" i="81"/>
  <c r="K7" i="81" s="1"/>
  <c r="G7" i="81"/>
  <c r="B7" i="81" s="1"/>
  <c r="O6" i="81"/>
  <c r="K6" i="81" s="1"/>
  <c r="G6" i="81"/>
  <c r="B6" i="81" s="1"/>
  <c r="O5" i="81"/>
  <c r="K5" i="81" s="1"/>
  <c r="G5" i="81"/>
  <c r="B5" i="81" s="1"/>
  <c r="O4" i="81"/>
  <c r="K4" i="81" s="1"/>
  <c r="G4" i="81"/>
  <c r="B4" i="81" s="1"/>
  <c r="O21" i="80"/>
  <c r="K21" i="80" s="1"/>
  <c r="G21" i="80"/>
  <c r="B21" i="80" s="1"/>
  <c r="O20" i="80"/>
  <c r="K20" i="80" s="1"/>
  <c r="G20" i="80"/>
  <c r="B20" i="80" s="1"/>
  <c r="O19" i="80"/>
  <c r="K19" i="80" s="1"/>
  <c r="G19" i="80"/>
  <c r="B19" i="80" s="1"/>
  <c r="O18" i="80"/>
  <c r="K18" i="80" s="1"/>
  <c r="G18" i="80"/>
  <c r="B18" i="80" s="1"/>
  <c r="O17" i="80"/>
  <c r="K17" i="80" s="1"/>
  <c r="G17" i="80"/>
  <c r="B17" i="80" s="1"/>
  <c r="O16" i="80"/>
  <c r="K16" i="80" s="1"/>
  <c r="G16" i="80"/>
  <c r="B16" i="80" s="1"/>
  <c r="O15" i="80"/>
  <c r="K15" i="80" s="1"/>
  <c r="G15" i="80"/>
  <c r="B15" i="80" s="1"/>
  <c r="O14" i="80"/>
  <c r="K14" i="80" s="1"/>
  <c r="G14" i="80"/>
  <c r="B14" i="80" s="1"/>
  <c r="O13" i="80"/>
  <c r="K13" i="80" s="1"/>
  <c r="G13" i="80"/>
  <c r="B13" i="80" s="1"/>
  <c r="O12" i="80"/>
  <c r="K12" i="80" s="1"/>
  <c r="G12" i="80"/>
  <c r="B12" i="80" s="1"/>
  <c r="O11" i="80"/>
  <c r="K11" i="80" s="1"/>
  <c r="G11" i="80"/>
  <c r="B11" i="80" s="1"/>
  <c r="O10" i="80"/>
  <c r="K10" i="80" s="1"/>
  <c r="G10" i="80"/>
  <c r="B10" i="80" s="1"/>
  <c r="O9" i="80"/>
  <c r="K9" i="80" s="1"/>
  <c r="G9" i="80"/>
  <c r="B9" i="80" s="1"/>
  <c r="O8" i="80"/>
  <c r="K8" i="80" s="1"/>
  <c r="G8" i="80"/>
  <c r="B8" i="80" s="1"/>
  <c r="O7" i="80"/>
  <c r="K7" i="80" s="1"/>
  <c r="G7" i="80"/>
  <c r="B7" i="80" s="1"/>
  <c r="O6" i="80"/>
  <c r="K6" i="80" s="1"/>
  <c r="G6" i="80"/>
  <c r="B6" i="80" s="1"/>
  <c r="O5" i="80"/>
  <c r="K5" i="80" s="1"/>
  <c r="G5" i="80"/>
  <c r="B5" i="80" s="1"/>
  <c r="O4" i="80"/>
  <c r="K4" i="80" s="1"/>
  <c r="G4" i="80"/>
  <c r="B4" i="80" s="1"/>
  <c r="O21" i="79"/>
  <c r="K21" i="79" s="1"/>
  <c r="G21" i="79"/>
  <c r="B21" i="79" s="1"/>
  <c r="O20" i="79"/>
  <c r="K20" i="79" s="1"/>
  <c r="G20" i="79"/>
  <c r="B20" i="79" s="1"/>
  <c r="O19" i="79"/>
  <c r="K19" i="79" s="1"/>
  <c r="G19" i="79"/>
  <c r="B19" i="79" s="1"/>
  <c r="O18" i="79"/>
  <c r="K18" i="79" s="1"/>
  <c r="G18" i="79"/>
  <c r="B18" i="79" s="1"/>
  <c r="O17" i="79"/>
  <c r="K17" i="79" s="1"/>
  <c r="G17" i="79"/>
  <c r="B17" i="79" s="1"/>
  <c r="O16" i="79"/>
  <c r="K16" i="79" s="1"/>
  <c r="G16" i="79"/>
  <c r="B16" i="79" s="1"/>
  <c r="O15" i="79"/>
  <c r="K15" i="79" s="1"/>
  <c r="G15" i="79"/>
  <c r="B15" i="79" s="1"/>
  <c r="O14" i="79"/>
  <c r="K14" i="79" s="1"/>
  <c r="G14" i="79"/>
  <c r="B14" i="79" s="1"/>
  <c r="O13" i="79"/>
  <c r="K13" i="79" s="1"/>
  <c r="G13" i="79"/>
  <c r="B13" i="79" s="1"/>
  <c r="O12" i="79"/>
  <c r="K12" i="79" s="1"/>
  <c r="G12" i="79"/>
  <c r="B12" i="79" s="1"/>
  <c r="O11" i="79"/>
  <c r="K11" i="79" s="1"/>
  <c r="G11" i="79"/>
  <c r="B11" i="79" s="1"/>
  <c r="O10" i="79"/>
  <c r="K10" i="79" s="1"/>
  <c r="G10" i="79"/>
  <c r="B10" i="79" s="1"/>
  <c r="O9" i="79"/>
  <c r="K9" i="79" s="1"/>
  <c r="G9" i="79"/>
  <c r="B9" i="79" s="1"/>
  <c r="O8" i="79"/>
  <c r="K8" i="79" s="1"/>
  <c r="G8" i="79"/>
  <c r="B8" i="79" s="1"/>
  <c r="O7" i="79"/>
  <c r="K7" i="79" s="1"/>
  <c r="G7" i="79"/>
  <c r="B7" i="79" s="1"/>
  <c r="O6" i="79"/>
  <c r="K6" i="79" s="1"/>
  <c r="G6" i="79"/>
  <c r="B6" i="79" s="1"/>
  <c r="O5" i="79"/>
  <c r="K5" i="79" s="1"/>
  <c r="G5" i="79"/>
  <c r="B5" i="79" s="1"/>
  <c r="O4" i="79"/>
  <c r="K4" i="79" s="1"/>
  <c r="G4" i="79"/>
  <c r="B4" i="79" s="1"/>
  <c r="O21" i="78"/>
  <c r="K21" i="78" s="1"/>
  <c r="G21" i="78"/>
  <c r="B21" i="78" s="1"/>
  <c r="O20" i="78"/>
  <c r="K20" i="78" s="1"/>
  <c r="G20" i="78"/>
  <c r="B20" i="78" s="1"/>
  <c r="O19" i="78"/>
  <c r="K19" i="78" s="1"/>
  <c r="G19" i="78"/>
  <c r="B19" i="78" s="1"/>
  <c r="O18" i="78"/>
  <c r="K18" i="78"/>
  <c r="G18" i="78"/>
  <c r="B18" i="78" s="1"/>
  <c r="O17" i="78"/>
  <c r="K17" i="78" s="1"/>
  <c r="G17" i="78"/>
  <c r="B17" i="78" s="1"/>
  <c r="O16" i="78"/>
  <c r="K16" i="78" s="1"/>
  <c r="G16" i="78"/>
  <c r="B16" i="78" s="1"/>
  <c r="O15" i="78"/>
  <c r="K15" i="78" s="1"/>
  <c r="G15" i="78"/>
  <c r="B15" i="78" s="1"/>
  <c r="O14" i="78"/>
  <c r="K14" i="78" s="1"/>
  <c r="G14" i="78"/>
  <c r="B14" i="78" s="1"/>
  <c r="O13" i="78"/>
  <c r="K13" i="78" s="1"/>
  <c r="G13" i="78"/>
  <c r="B13" i="78" s="1"/>
  <c r="O12" i="78"/>
  <c r="K12" i="78" s="1"/>
  <c r="G12" i="78"/>
  <c r="B12" i="78" s="1"/>
  <c r="O11" i="78"/>
  <c r="K11" i="78" s="1"/>
  <c r="G11" i="78"/>
  <c r="B11" i="78" s="1"/>
  <c r="O10" i="78"/>
  <c r="K10" i="78"/>
  <c r="G10" i="78"/>
  <c r="B10" i="78" s="1"/>
  <c r="O9" i="78"/>
  <c r="K9" i="78" s="1"/>
  <c r="G9" i="78"/>
  <c r="B9" i="78" s="1"/>
  <c r="O8" i="78"/>
  <c r="K8" i="78" s="1"/>
  <c r="G8" i="78"/>
  <c r="B8" i="78" s="1"/>
  <c r="O7" i="78"/>
  <c r="K7" i="78" s="1"/>
  <c r="G7" i="78"/>
  <c r="B7" i="78" s="1"/>
  <c r="O6" i="78"/>
  <c r="K6" i="78" s="1"/>
  <c r="G6" i="78"/>
  <c r="B6" i="78" s="1"/>
  <c r="O5" i="78"/>
  <c r="K5" i="78" s="1"/>
  <c r="G5" i="78"/>
  <c r="B5" i="78" s="1"/>
  <c r="O4" i="78"/>
  <c r="K4" i="78" s="1"/>
  <c r="G4" i="78"/>
  <c r="B4" i="78" s="1"/>
  <c r="O21" i="77"/>
  <c r="K21" i="77" s="1"/>
  <c r="G21" i="77"/>
  <c r="B21" i="77" s="1"/>
  <c r="O20" i="77"/>
  <c r="K20" i="77" s="1"/>
  <c r="G20" i="77"/>
  <c r="B20" i="77" s="1"/>
  <c r="O19" i="77"/>
  <c r="K19" i="77" s="1"/>
  <c r="G19" i="77"/>
  <c r="B19" i="77" s="1"/>
  <c r="O18" i="77"/>
  <c r="K18" i="77" s="1"/>
  <c r="G18" i="77"/>
  <c r="B18" i="77" s="1"/>
  <c r="O17" i="77"/>
  <c r="K17" i="77" s="1"/>
  <c r="G17" i="77"/>
  <c r="B17" i="77" s="1"/>
  <c r="O16" i="77"/>
  <c r="K16" i="77" s="1"/>
  <c r="G16" i="77"/>
  <c r="B16" i="77" s="1"/>
  <c r="O15" i="77"/>
  <c r="K15" i="77" s="1"/>
  <c r="G15" i="77"/>
  <c r="B15" i="77" s="1"/>
  <c r="O14" i="77"/>
  <c r="K14" i="77" s="1"/>
  <c r="G14" i="77"/>
  <c r="B14" i="77" s="1"/>
  <c r="O13" i="77"/>
  <c r="K13" i="77" s="1"/>
  <c r="G13" i="77"/>
  <c r="B13" i="77" s="1"/>
  <c r="O12" i="77"/>
  <c r="K12" i="77" s="1"/>
  <c r="G12" i="77"/>
  <c r="B12" i="77" s="1"/>
  <c r="O11" i="77"/>
  <c r="K11" i="77" s="1"/>
  <c r="G11" i="77"/>
  <c r="B11" i="77" s="1"/>
  <c r="O10" i="77"/>
  <c r="K10" i="77" s="1"/>
  <c r="G10" i="77"/>
  <c r="B10" i="77" s="1"/>
  <c r="O9" i="77"/>
  <c r="K9" i="77" s="1"/>
  <c r="G9" i="77"/>
  <c r="B9" i="77" s="1"/>
  <c r="O8" i="77"/>
  <c r="K8" i="77" s="1"/>
  <c r="G8" i="77"/>
  <c r="B8" i="77" s="1"/>
  <c r="O7" i="77"/>
  <c r="K7" i="77" s="1"/>
  <c r="G7" i="77"/>
  <c r="B7" i="77" s="1"/>
  <c r="O6" i="77"/>
  <c r="K6" i="77" s="1"/>
  <c r="G6" i="77"/>
  <c r="B6" i="77" s="1"/>
  <c r="O5" i="77"/>
  <c r="K5" i="77" s="1"/>
  <c r="G5" i="77"/>
  <c r="B5" i="77" s="1"/>
  <c r="O4" i="77"/>
  <c r="K4" i="77" s="1"/>
  <c r="G4" i="77"/>
  <c r="B4" i="77" s="1"/>
  <c r="O21" i="76"/>
  <c r="K21" i="76" s="1"/>
  <c r="G21" i="76"/>
  <c r="B21" i="76" s="1"/>
  <c r="O20" i="76"/>
  <c r="K20" i="76" s="1"/>
  <c r="G20" i="76"/>
  <c r="B20" i="76" s="1"/>
  <c r="O19" i="76"/>
  <c r="K19" i="76"/>
  <c r="G19" i="76"/>
  <c r="B19" i="76" s="1"/>
  <c r="O18" i="76"/>
  <c r="K18" i="76" s="1"/>
  <c r="G18" i="76"/>
  <c r="B18" i="76" s="1"/>
  <c r="O17" i="76"/>
  <c r="K17" i="76"/>
  <c r="G17" i="76"/>
  <c r="B17" i="76" s="1"/>
  <c r="O16" i="76"/>
  <c r="K16" i="76" s="1"/>
  <c r="G16" i="76"/>
  <c r="B16" i="76" s="1"/>
  <c r="O15" i="76"/>
  <c r="K15" i="76" s="1"/>
  <c r="G15" i="76"/>
  <c r="B15" i="76" s="1"/>
  <c r="O14" i="76"/>
  <c r="K14" i="76" s="1"/>
  <c r="G14" i="76"/>
  <c r="B14" i="76" s="1"/>
  <c r="O13" i="76"/>
  <c r="K13" i="76" s="1"/>
  <c r="G13" i="76"/>
  <c r="B13" i="76" s="1"/>
  <c r="O12" i="76"/>
  <c r="K12" i="76" s="1"/>
  <c r="G12" i="76"/>
  <c r="B12" i="76" s="1"/>
  <c r="O11" i="76"/>
  <c r="K11" i="76"/>
  <c r="G11" i="76"/>
  <c r="B11" i="76" s="1"/>
  <c r="O10" i="76"/>
  <c r="K10" i="76" s="1"/>
  <c r="G10" i="76"/>
  <c r="B10" i="76" s="1"/>
  <c r="O9" i="76"/>
  <c r="K9" i="76"/>
  <c r="G9" i="76"/>
  <c r="B9" i="76" s="1"/>
  <c r="O8" i="76"/>
  <c r="K8" i="76" s="1"/>
  <c r="G8" i="76"/>
  <c r="B8" i="76" s="1"/>
  <c r="O7" i="76"/>
  <c r="K7" i="76" s="1"/>
  <c r="G7" i="76"/>
  <c r="B7" i="76" s="1"/>
  <c r="O6" i="76"/>
  <c r="K6" i="76" s="1"/>
  <c r="G6" i="76"/>
  <c r="B6" i="76" s="1"/>
  <c r="O5" i="76"/>
  <c r="K5" i="76" s="1"/>
  <c r="G5" i="76"/>
  <c r="B5" i="76" s="1"/>
  <c r="O4" i="76"/>
  <c r="K4" i="76" s="1"/>
  <c r="G4" i="76"/>
  <c r="B4" i="76" s="1"/>
  <c r="O21" i="75"/>
  <c r="K21" i="75" s="1"/>
  <c r="G21" i="75"/>
  <c r="B21" i="75" s="1"/>
  <c r="O20" i="75"/>
  <c r="K20" i="75" s="1"/>
  <c r="G20" i="75"/>
  <c r="B20" i="75" s="1"/>
  <c r="O19" i="75"/>
  <c r="K19" i="75" s="1"/>
  <c r="G19" i="75"/>
  <c r="B19" i="75" s="1"/>
  <c r="O18" i="75"/>
  <c r="K18" i="75" s="1"/>
  <c r="G18" i="75"/>
  <c r="B18" i="75" s="1"/>
  <c r="O17" i="75"/>
  <c r="K17" i="75" s="1"/>
  <c r="G17" i="75"/>
  <c r="B17" i="75" s="1"/>
  <c r="O16" i="75"/>
  <c r="K16" i="75" s="1"/>
  <c r="G16" i="75"/>
  <c r="B16" i="75" s="1"/>
  <c r="O15" i="75"/>
  <c r="K15" i="75" s="1"/>
  <c r="G15" i="75"/>
  <c r="B15" i="75" s="1"/>
  <c r="O14" i="75"/>
  <c r="K14" i="75" s="1"/>
  <c r="G14" i="75"/>
  <c r="B14" i="75" s="1"/>
  <c r="O13" i="75"/>
  <c r="K13" i="75" s="1"/>
  <c r="G13" i="75"/>
  <c r="B13" i="75" s="1"/>
  <c r="O12" i="75"/>
  <c r="K12" i="75" s="1"/>
  <c r="G12" i="75"/>
  <c r="B12" i="75" s="1"/>
  <c r="O11" i="75"/>
  <c r="K11" i="75" s="1"/>
  <c r="G11" i="75"/>
  <c r="B11" i="75" s="1"/>
  <c r="O10" i="75"/>
  <c r="K10" i="75" s="1"/>
  <c r="G10" i="75"/>
  <c r="B10" i="75" s="1"/>
  <c r="O9" i="75"/>
  <c r="K9" i="75" s="1"/>
  <c r="G9" i="75"/>
  <c r="B9" i="75" s="1"/>
  <c r="O8" i="75"/>
  <c r="K8" i="75" s="1"/>
  <c r="G8" i="75"/>
  <c r="B8" i="75" s="1"/>
  <c r="O7" i="75"/>
  <c r="K7" i="75" s="1"/>
  <c r="G7" i="75"/>
  <c r="B7" i="75" s="1"/>
  <c r="O6" i="75"/>
  <c r="K6" i="75" s="1"/>
  <c r="G6" i="75"/>
  <c r="B6" i="75" s="1"/>
  <c r="O5" i="75"/>
  <c r="K5" i="75" s="1"/>
  <c r="G5" i="75"/>
  <c r="B5" i="75" s="1"/>
  <c r="O4" i="75"/>
  <c r="K4" i="75" s="1"/>
  <c r="G4" i="75"/>
  <c r="B4" i="75" s="1"/>
  <c r="O21" i="74"/>
  <c r="K21" i="74" s="1"/>
  <c r="G21" i="74"/>
  <c r="B21" i="74" s="1"/>
  <c r="O20" i="74"/>
  <c r="K20" i="74" s="1"/>
  <c r="G20" i="74"/>
  <c r="B20" i="74" s="1"/>
  <c r="O19" i="74"/>
  <c r="K19" i="74" s="1"/>
  <c r="G19" i="74"/>
  <c r="B19" i="74" s="1"/>
  <c r="O18" i="74"/>
  <c r="K18" i="74" s="1"/>
  <c r="G18" i="74"/>
  <c r="B18" i="74" s="1"/>
  <c r="O17" i="74"/>
  <c r="K17" i="74"/>
  <c r="G17" i="74"/>
  <c r="B17" i="74" s="1"/>
  <c r="O16" i="74"/>
  <c r="K16" i="74" s="1"/>
  <c r="G16" i="74"/>
  <c r="B16" i="74" s="1"/>
  <c r="O15" i="74"/>
  <c r="K15" i="74" s="1"/>
  <c r="G15" i="74"/>
  <c r="B15" i="74" s="1"/>
  <c r="O14" i="74"/>
  <c r="K14" i="74" s="1"/>
  <c r="G14" i="74"/>
  <c r="B14" i="74" s="1"/>
  <c r="O13" i="74"/>
  <c r="K13" i="74" s="1"/>
  <c r="G13" i="74"/>
  <c r="B13" i="74" s="1"/>
  <c r="O12" i="74"/>
  <c r="K12" i="74" s="1"/>
  <c r="G12" i="74"/>
  <c r="B12" i="74" s="1"/>
  <c r="O11" i="74"/>
  <c r="K11" i="74" s="1"/>
  <c r="G11" i="74"/>
  <c r="B11" i="74" s="1"/>
  <c r="O10" i="74"/>
  <c r="K10" i="74" s="1"/>
  <c r="G10" i="74"/>
  <c r="B10" i="74" s="1"/>
  <c r="O9" i="74"/>
  <c r="K9" i="74"/>
  <c r="G9" i="74"/>
  <c r="B9" i="74" s="1"/>
  <c r="O8" i="74"/>
  <c r="K8" i="74" s="1"/>
  <c r="G8" i="74"/>
  <c r="B8" i="74" s="1"/>
  <c r="O7" i="74"/>
  <c r="K7" i="74" s="1"/>
  <c r="G7" i="74"/>
  <c r="B7" i="74" s="1"/>
  <c r="O6" i="74"/>
  <c r="K6" i="74" s="1"/>
  <c r="G6" i="74"/>
  <c r="B6" i="74" s="1"/>
  <c r="O5" i="74"/>
  <c r="K5" i="74" s="1"/>
  <c r="G5" i="74"/>
  <c r="B5" i="74" s="1"/>
  <c r="O4" i="74"/>
  <c r="K4" i="74" s="1"/>
  <c r="G4" i="74"/>
  <c r="B4" i="74" s="1"/>
  <c r="O21" i="73"/>
  <c r="K21" i="73" s="1"/>
  <c r="G21" i="73"/>
  <c r="B21" i="73" s="1"/>
  <c r="O20" i="73"/>
  <c r="K20" i="73" s="1"/>
  <c r="G20" i="73"/>
  <c r="B20" i="73" s="1"/>
  <c r="O19" i="73"/>
  <c r="K19" i="73" s="1"/>
  <c r="G19" i="73"/>
  <c r="B19" i="73" s="1"/>
  <c r="O18" i="73"/>
  <c r="K18" i="73" s="1"/>
  <c r="G18" i="73"/>
  <c r="B18" i="73" s="1"/>
  <c r="O17" i="73"/>
  <c r="K17" i="73" s="1"/>
  <c r="G17" i="73"/>
  <c r="B17" i="73" s="1"/>
  <c r="O16" i="73"/>
  <c r="K16" i="73" s="1"/>
  <c r="G16" i="73"/>
  <c r="B16" i="73" s="1"/>
  <c r="O15" i="73"/>
  <c r="K15" i="73" s="1"/>
  <c r="G15" i="73"/>
  <c r="B15" i="73" s="1"/>
  <c r="O14" i="73"/>
  <c r="K14" i="73" s="1"/>
  <c r="G14" i="73"/>
  <c r="B14" i="73" s="1"/>
  <c r="O13" i="73"/>
  <c r="K13" i="73" s="1"/>
  <c r="G13" i="73"/>
  <c r="B13" i="73" s="1"/>
  <c r="O12" i="73"/>
  <c r="K12" i="73" s="1"/>
  <c r="G12" i="73"/>
  <c r="B12" i="73" s="1"/>
  <c r="O11" i="73"/>
  <c r="K11" i="73" s="1"/>
  <c r="G11" i="73"/>
  <c r="B11" i="73" s="1"/>
  <c r="O10" i="73"/>
  <c r="K10" i="73" s="1"/>
  <c r="G10" i="73"/>
  <c r="B10" i="73" s="1"/>
  <c r="O9" i="73"/>
  <c r="K9" i="73" s="1"/>
  <c r="G9" i="73"/>
  <c r="B9" i="73" s="1"/>
  <c r="O8" i="73"/>
  <c r="K8" i="73" s="1"/>
  <c r="G8" i="73"/>
  <c r="B8" i="73" s="1"/>
  <c r="O7" i="73"/>
  <c r="K7" i="73" s="1"/>
  <c r="G7" i="73"/>
  <c r="B7" i="73" s="1"/>
  <c r="O6" i="73"/>
  <c r="K6" i="73" s="1"/>
  <c r="G6" i="73"/>
  <c r="B6" i="73" s="1"/>
  <c r="O5" i="73"/>
  <c r="K5" i="73" s="1"/>
  <c r="G5" i="73"/>
  <c r="B5" i="73" s="1"/>
  <c r="O4" i="73"/>
  <c r="K4" i="73" s="1"/>
  <c r="G4" i="73"/>
  <c r="B4" i="73" s="1"/>
  <c r="O21" i="72"/>
  <c r="K21" i="72"/>
  <c r="G21" i="72"/>
  <c r="B21" i="72"/>
  <c r="O20" i="72"/>
  <c r="K20" i="72"/>
  <c r="G20" i="72"/>
  <c r="B20" i="72"/>
  <c r="O19" i="72"/>
  <c r="K19" i="72"/>
  <c r="G19" i="72"/>
  <c r="B19" i="72"/>
  <c r="O18" i="72"/>
  <c r="K18" i="72"/>
  <c r="G18" i="72"/>
  <c r="B18" i="72"/>
  <c r="O17" i="72"/>
  <c r="K17" i="72"/>
  <c r="G17" i="72"/>
  <c r="B17" i="72"/>
  <c r="O16" i="72"/>
  <c r="K16" i="72"/>
  <c r="G16" i="72"/>
  <c r="B16" i="72"/>
  <c r="O15" i="72"/>
  <c r="K15" i="72"/>
  <c r="G15" i="72"/>
  <c r="B15" i="72"/>
  <c r="O14" i="72"/>
  <c r="K14" i="72"/>
  <c r="G14" i="72"/>
  <c r="B14" i="72"/>
  <c r="O13" i="72"/>
  <c r="K13" i="72"/>
  <c r="G13" i="72"/>
  <c r="B13" i="72"/>
  <c r="O12" i="72"/>
  <c r="K12" i="72"/>
  <c r="G12" i="72"/>
  <c r="B12" i="72"/>
  <c r="O11" i="72"/>
  <c r="K11" i="72"/>
  <c r="G11" i="72"/>
  <c r="B11" i="72"/>
  <c r="O10" i="72"/>
  <c r="K10" i="72"/>
  <c r="G10" i="72"/>
  <c r="B10" i="72"/>
  <c r="O9" i="72"/>
  <c r="K9" i="72"/>
  <c r="G9" i="72"/>
  <c r="B9" i="72"/>
  <c r="O8" i="72"/>
  <c r="K8" i="72"/>
  <c r="G8" i="72"/>
  <c r="B8" i="72"/>
  <c r="O7" i="72"/>
  <c r="K7" i="72" s="1"/>
  <c r="G7" i="72"/>
  <c r="B7" i="72"/>
  <c r="O6" i="72"/>
  <c r="K6" i="72" s="1"/>
  <c r="G6" i="72"/>
  <c r="B6" i="72" s="1"/>
  <c r="O5" i="72"/>
  <c r="K5" i="72" s="1"/>
  <c r="G5" i="72"/>
  <c r="B5" i="72"/>
  <c r="O4" i="72"/>
  <c r="K4" i="72"/>
  <c r="G4" i="72"/>
  <c r="B4" i="72"/>
  <c r="O21" i="71"/>
  <c r="K21" i="71"/>
  <c r="G21" i="71"/>
  <c r="B21" i="71"/>
  <c r="O20" i="71"/>
  <c r="K20" i="71"/>
  <c r="G20" i="71"/>
  <c r="B20" i="71"/>
  <c r="O19" i="71"/>
  <c r="K19" i="71"/>
  <c r="G19" i="71"/>
  <c r="B19" i="71"/>
  <c r="O18" i="71"/>
  <c r="K18" i="71"/>
  <c r="G18" i="71"/>
  <c r="B18" i="71"/>
  <c r="O17" i="71"/>
  <c r="K17" i="71"/>
  <c r="G17" i="71"/>
  <c r="B17" i="71"/>
  <c r="O16" i="71"/>
  <c r="K16" i="71"/>
  <c r="G16" i="71"/>
  <c r="B16" i="71"/>
  <c r="O15" i="71"/>
  <c r="K15" i="71"/>
  <c r="G15" i="71"/>
  <c r="B15" i="71"/>
  <c r="O14" i="71"/>
  <c r="K14" i="71"/>
  <c r="G14" i="71"/>
  <c r="B14" i="71"/>
  <c r="O13" i="71"/>
  <c r="K13" i="71"/>
  <c r="G13" i="71"/>
  <c r="B13" i="71"/>
  <c r="O12" i="71"/>
  <c r="K12" i="71"/>
  <c r="G12" i="71"/>
  <c r="B12" i="71"/>
  <c r="O11" i="71"/>
  <c r="K11" i="71"/>
  <c r="G11" i="71"/>
  <c r="B11" i="71"/>
  <c r="O10" i="71"/>
  <c r="K10" i="71"/>
  <c r="G10" i="71"/>
  <c r="B10" i="71"/>
  <c r="O9" i="71"/>
  <c r="K9" i="71"/>
  <c r="G9" i="71"/>
  <c r="B9" i="71"/>
  <c r="O8" i="71"/>
  <c r="K8" i="71"/>
  <c r="G8" i="71"/>
  <c r="B8" i="71"/>
  <c r="O7" i="71"/>
  <c r="K7" i="71"/>
  <c r="G7" i="71"/>
  <c r="B7" i="71"/>
  <c r="O6" i="71"/>
  <c r="K6" i="71"/>
  <c r="G6" i="71"/>
  <c r="B6" i="71"/>
  <c r="O5" i="71"/>
  <c r="K5" i="71"/>
  <c r="G5" i="71"/>
  <c r="B5" i="71"/>
  <c r="O4" i="71"/>
  <c r="K4" i="71"/>
  <c r="K23" i="71" s="1"/>
  <c r="R26" i="71" s="1"/>
  <c r="G4" i="71"/>
  <c r="B4" i="71"/>
  <c r="B23" i="71" s="1"/>
  <c r="O21" i="70"/>
  <c r="K21" i="70" s="1"/>
  <c r="G21" i="70"/>
  <c r="B21" i="70" s="1"/>
  <c r="O20" i="70"/>
  <c r="K20" i="70" s="1"/>
  <c r="G20" i="70"/>
  <c r="B20" i="70"/>
  <c r="O19" i="70"/>
  <c r="K19" i="70" s="1"/>
  <c r="G19" i="70"/>
  <c r="B19" i="70" s="1"/>
  <c r="O18" i="70"/>
  <c r="K18" i="70" s="1"/>
  <c r="G18" i="70"/>
  <c r="B18" i="70"/>
  <c r="O17" i="70"/>
  <c r="K17" i="70" s="1"/>
  <c r="G17" i="70"/>
  <c r="B17" i="70"/>
  <c r="O16" i="70"/>
  <c r="K16" i="70" s="1"/>
  <c r="G16" i="70"/>
  <c r="B16" i="70"/>
  <c r="O15" i="70"/>
  <c r="K15" i="70" s="1"/>
  <c r="G15" i="70"/>
  <c r="B15" i="70" s="1"/>
  <c r="O14" i="70"/>
  <c r="K14" i="70" s="1"/>
  <c r="G14" i="70"/>
  <c r="B14" i="70"/>
  <c r="O13" i="70"/>
  <c r="K13" i="70" s="1"/>
  <c r="G13" i="70"/>
  <c r="B13" i="70" s="1"/>
  <c r="O12" i="70"/>
  <c r="K12" i="70" s="1"/>
  <c r="G12" i="70"/>
  <c r="B12" i="70"/>
  <c r="O11" i="70"/>
  <c r="K11" i="70" s="1"/>
  <c r="G11" i="70"/>
  <c r="B11" i="70" s="1"/>
  <c r="O10" i="70"/>
  <c r="K10" i="70" s="1"/>
  <c r="G10" i="70"/>
  <c r="B10" i="70"/>
  <c r="O9" i="70"/>
  <c r="K9" i="70" s="1"/>
  <c r="G9" i="70"/>
  <c r="B9" i="70"/>
  <c r="O8" i="70"/>
  <c r="K8" i="70" s="1"/>
  <c r="G8" i="70"/>
  <c r="B8" i="70" s="1"/>
  <c r="O7" i="70"/>
  <c r="K7" i="70" s="1"/>
  <c r="G7" i="70"/>
  <c r="B7" i="70" s="1"/>
  <c r="O6" i="70"/>
  <c r="K6" i="70" s="1"/>
  <c r="G6" i="70"/>
  <c r="B6" i="70"/>
  <c r="O5" i="70"/>
  <c r="K5" i="70" s="1"/>
  <c r="G5" i="70"/>
  <c r="B5" i="70" s="1"/>
  <c r="O4" i="70"/>
  <c r="K4" i="70" s="1"/>
  <c r="G4" i="70"/>
  <c r="B4" i="70"/>
  <c r="O21" i="69"/>
  <c r="K21" i="69" s="1"/>
  <c r="G21" i="69"/>
  <c r="B21" i="69" s="1"/>
  <c r="O20" i="69"/>
  <c r="K20" i="69" s="1"/>
  <c r="G20" i="69"/>
  <c r="B20" i="69" s="1"/>
  <c r="O19" i="69"/>
  <c r="K19" i="69" s="1"/>
  <c r="G19" i="69"/>
  <c r="B19" i="69" s="1"/>
  <c r="O18" i="69"/>
  <c r="K18" i="69" s="1"/>
  <c r="G18" i="69"/>
  <c r="B18" i="69" s="1"/>
  <c r="O17" i="69"/>
  <c r="K17" i="69" s="1"/>
  <c r="G17" i="69"/>
  <c r="B17" i="69" s="1"/>
  <c r="O16" i="69"/>
  <c r="K16" i="69" s="1"/>
  <c r="G16" i="69"/>
  <c r="B16" i="69" s="1"/>
  <c r="O15" i="69"/>
  <c r="K15" i="69" s="1"/>
  <c r="G15" i="69"/>
  <c r="B15" i="69" s="1"/>
  <c r="O14" i="69"/>
  <c r="K14" i="69" s="1"/>
  <c r="G14" i="69"/>
  <c r="B14" i="69" s="1"/>
  <c r="O13" i="69"/>
  <c r="K13" i="69" s="1"/>
  <c r="G13" i="69"/>
  <c r="B13" i="69" s="1"/>
  <c r="O12" i="69"/>
  <c r="K12" i="69" s="1"/>
  <c r="G12" i="69"/>
  <c r="B12" i="69" s="1"/>
  <c r="O11" i="69"/>
  <c r="K11" i="69"/>
  <c r="G11" i="69"/>
  <c r="B11" i="69" s="1"/>
  <c r="O10" i="69"/>
  <c r="K10" i="69" s="1"/>
  <c r="G10" i="69"/>
  <c r="B10" i="69" s="1"/>
  <c r="O9" i="69"/>
  <c r="K9" i="69" s="1"/>
  <c r="G9" i="69"/>
  <c r="B9" i="69" s="1"/>
  <c r="O8" i="69"/>
  <c r="K8" i="69" s="1"/>
  <c r="G8" i="69"/>
  <c r="B8" i="69" s="1"/>
  <c r="O7" i="69"/>
  <c r="K7" i="69" s="1"/>
  <c r="G7" i="69"/>
  <c r="B7" i="69" s="1"/>
  <c r="O6" i="69"/>
  <c r="K6" i="69" s="1"/>
  <c r="G6" i="69"/>
  <c r="B6" i="69" s="1"/>
  <c r="O5" i="69"/>
  <c r="K5" i="69" s="1"/>
  <c r="G5" i="69"/>
  <c r="B5" i="69" s="1"/>
  <c r="O4" i="69"/>
  <c r="K4" i="69" s="1"/>
  <c r="G4" i="69"/>
  <c r="B4" i="69" s="1"/>
  <c r="O21" i="68"/>
  <c r="K21" i="68" s="1"/>
  <c r="G21" i="68"/>
  <c r="B21" i="68" s="1"/>
  <c r="O20" i="68"/>
  <c r="K20" i="68" s="1"/>
  <c r="G20" i="68"/>
  <c r="B20" i="68"/>
  <c r="O19" i="68"/>
  <c r="K19" i="68" s="1"/>
  <c r="G19" i="68"/>
  <c r="B19" i="68" s="1"/>
  <c r="O18" i="68"/>
  <c r="K18" i="68" s="1"/>
  <c r="G18" i="68"/>
  <c r="B18" i="68"/>
  <c r="O17" i="68"/>
  <c r="K17" i="68" s="1"/>
  <c r="G17" i="68"/>
  <c r="B17" i="68" s="1"/>
  <c r="O16" i="68"/>
  <c r="K16" i="68" s="1"/>
  <c r="G16" i="68"/>
  <c r="B16" i="68" s="1"/>
  <c r="O15" i="68"/>
  <c r="K15" i="68" s="1"/>
  <c r="G15" i="68"/>
  <c r="B15" i="68" s="1"/>
  <c r="O14" i="68"/>
  <c r="K14" i="68" s="1"/>
  <c r="G14" i="68"/>
  <c r="B14" i="68"/>
  <c r="O13" i="68"/>
  <c r="K13" i="68" s="1"/>
  <c r="G13" i="68"/>
  <c r="B13" i="68" s="1"/>
  <c r="O12" i="68"/>
  <c r="K12" i="68" s="1"/>
  <c r="G12" i="68"/>
  <c r="B12" i="68" s="1"/>
  <c r="O11" i="68"/>
  <c r="K11" i="68" s="1"/>
  <c r="G11" i="68"/>
  <c r="B11" i="68" s="1"/>
  <c r="O10" i="68"/>
  <c r="K10" i="68" s="1"/>
  <c r="G10" i="68"/>
  <c r="B10" i="68"/>
  <c r="O9" i="68"/>
  <c r="K9" i="68" s="1"/>
  <c r="G9" i="68"/>
  <c r="B9" i="68" s="1"/>
  <c r="O8" i="68"/>
  <c r="K8" i="68" s="1"/>
  <c r="G8" i="68"/>
  <c r="B8" i="68" s="1"/>
  <c r="O7" i="68"/>
  <c r="K7" i="68" s="1"/>
  <c r="G7" i="68"/>
  <c r="B7" i="68" s="1"/>
  <c r="O6" i="68"/>
  <c r="K6" i="68" s="1"/>
  <c r="G6" i="68"/>
  <c r="B6" i="68"/>
  <c r="O5" i="68"/>
  <c r="K5" i="68" s="1"/>
  <c r="G5" i="68"/>
  <c r="B5" i="68" s="1"/>
  <c r="O4" i="68"/>
  <c r="K4" i="68" s="1"/>
  <c r="G4" i="68"/>
  <c r="B4" i="68" s="1"/>
  <c r="O21" i="67"/>
  <c r="K21" i="67" s="1"/>
  <c r="G21" i="67"/>
  <c r="B21" i="67" s="1"/>
  <c r="O20" i="67"/>
  <c r="K20" i="67" s="1"/>
  <c r="G20" i="67"/>
  <c r="B20" i="67" s="1"/>
  <c r="O19" i="67"/>
  <c r="K19" i="67" s="1"/>
  <c r="G19" i="67"/>
  <c r="B19" i="67" s="1"/>
  <c r="O18" i="67"/>
  <c r="K18" i="67" s="1"/>
  <c r="G18" i="67"/>
  <c r="B18" i="67" s="1"/>
  <c r="O17" i="67"/>
  <c r="K17" i="67" s="1"/>
  <c r="G17" i="67"/>
  <c r="B17" i="67" s="1"/>
  <c r="O16" i="67"/>
  <c r="K16" i="67" s="1"/>
  <c r="G16" i="67"/>
  <c r="B16" i="67" s="1"/>
  <c r="O15" i="67"/>
  <c r="K15" i="67" s="1"/>
  <c r="G15" i="67"/>
  <c r="B15" i="67" s="1"/>
  <c r="O14" i="67"/>
  <c r="K14" i="67" s="1"/>
  <c r="G14" i="67"/>
  <c r="B14" i="67" s="1"/>
  <c r="O13" i="67"/>
  <c r="K13" i="67" s="1"/>
  <c r="G13" i="67"/>
  <c r="B13" i="67" s="1"/>
  <c r="O12" i="67"/>
  <c r="K12" i="67" s="1"/>
  <c r="G12" i="67"/>
  <c r="B12" i="67" s="1"/>
  <c r="O11" i="67"/>
  <c r="K11" i="67" s="1"/>
  <c r="G11" i="67"/>
  <c r="B11" i="67" s="1"/>
  <c r="O10" i="67"/>
  <c r="K10" i="67" s="1"/>
  <c r="G10" i="67"/>
  <c r="B10" i="67" s="1"/>
  <c r="O9" i="67"/>
  <c r="K9" i="67" s="1"/>
  <c r="G9" i="67"/>
  <c r="B9" i="67" s="1"/>
  <c r="O8" i="67"/>
  <c r="K8" i="67" s="1"/>
  <c r="G8" i="67"/>
  <c r="B8" i="67" s="1"/>
  <c r="O7" i="67"/>
  <c r="K7" i="67" s="1"/>
  <c r="G7" i="67"/>
  <c r="B7" i="67" s="1"/>
  <c r="O6" i="67"/>
  <c r="K6" i="67" s="1"/>
  <c r="G6" i="67"/>
  <c r="B6" i="67" s="1"/>
  <c r="O5" i="67"/>
  <c r="K5" i="67" s="1"/>
  <c r="G5" i="67"/>
  <c r="B5" i="67" s="1"/>
  <c r="O4" i="67"/>
  <c r="K4" i="67" s="1"/>
  <c r="G4" i="67"/>
  <c r="B4" i="67" s="1"/>
  <c r="O21" i="66"/>
  <c r="K21" i="66" s="1"/>
  <c r="G21" i="66"/>
  <c r="B21" i="66" s="1"/>
  <c r="O20" i="66"/>
  <c r="K20" i="66" s="1"/>
  <c r="G20" i="66"/>
  <c r="B20" i="66"/>
  <c r="O19" i="66"/>
  <c r="K19" i="66" s="1"/>
  <c r="G19" i="66"/>
  <c r="B19" i="66" s="1"/>
  <c r="O18" i="66"/>
  <c r="K18" i="66" s="1"/>
  <c r="G18" i="66"/>
  <c r="B18" i="66" s="1"/>
  <c r="O17" i="66"/>
  <c r="K17" i="66" s="1"/>
  <c r="G17" i="66"/>
  <c r="B17" i="66" s="1"/>
  <c r="O16" i="66"/>
  <c r="K16" i="66" s="1"/>
  <c r="G16" i="66"/>
  <c r="B16" i="66" s="1"/>
  <c r="O15" i="66"/>
  <c r="K15" i="66" s="1"/>
  <c r="G15" i="66"/>
  <c r="B15" i="66" s="1"/>
  <c r="O14" i="66"/>
  <c r="K14" i="66" s="1"/>
  <c r="G14" i="66"/>
  <c r="B14" i="66"/>
  <c r="O13" i="66"/>
  <c r="K13" i="66" s="1"/>
  <c r="G13" i="66"/>
  <c r="B13" i="66" s="1"/>
  <c r="O12" i="66"/>
  <c r="K12" i="66" s="1"/>
  <c r="G12" i="66"/>
  <c r="B12" i="66" s="1"/>
  <c r="O11" i="66"/>
  <c r="K11" i="66" s="1"/>
  <c r="G11" i="66"/>
  <c r="B11" i="66" s="1"/>
  <c r="O10" i="66"/>
  <c r="K10" i="66" s="1"/>
  <c r="G10" i="66"/>
  <c r="B10" i="66" s="1"/>
  <c r="O9" i="66"/>
  <c r="K9" i="66" s="1"/>
  <c r="G9" i="66"/>
  <c r="B9" i="66" s="1"/>
  <c r="O8" i="66"/>
  <c r="K8" i="66" s="1"/>
  <c r="G8" i="66"/>
  <c r="B8" i="66" s="1"/>
  <c r="O7" i="66"/>
  <c r="K7" i="66" s="1"/>
  <c r="G7" i="66"/>
  <c r="B7" i="66"/>
  <c r="O6" i="66"/>
  <c r="K6" i="66" s="1"/>
  <c r="G6" i="66"/>
  <c r="B6" i="66"/>
  <c r="O5" i="66"/>
  <c r="K5" i="66" s="1"/>
  <c r="G5" i="66"/>
  <c r="B5" i="66" s="1"/>
  <c r="O4" i="66"/>
  <c r="K4" i="66" s="1"/>
  <c r="G4" i="66"/>
  <c r="B4" i="66"/>
  <c r="O21" i="65"/>
  <c r="K21" i="65" s="1"/>
  <c r="G21" i="65"/>
  <c r="B21" i="65" s="1"/>
  <c r="O20" i="65"/>
  <c r="K20" i="65" s="1"/>
  <c r="G20" i="65"/>
  <c r="B20" i="65"/>
  <c r="O19" i="65"/>
  <c r="K19" i="65" s="1"/>
  <c r="G19" i="65"/>
  <c r="B19" i="65" s="1"/>
  <c r="O18" i="65"/>
  <c r="K18" i="65" s="1"/>
  <c r="G18" i="65"/>
  <c r="B18" i="65" s="1"/>
  <c r="O17" i="65"/>
  <c r="K17" i="65" s="1"/>
  <c r="G17" i="65"/>
  <c r="B17" i="65" s="1"/>
  <c r="O16" i="65"/>
  <c r="K16" i="65" s="1"/>
  <c r="G16" i="65"/>
  <c r="B16" i="65" s="1"/>
  <c r="O15" i="65"/>
  <c r="K15" i="65" s="1"/>
  <c r="G15" i="65"/>
  <c r="B15" i="65" s="1"/>
  <c r="O14" i="65"/>
  <c r="K14" i="65" s="1"/>
  <c r="G14" i="65"/>
  <c r="B14" i="65" s="1"/>
  <c r="O13" i="65"/>
  <c r="K13" i="65" s="1"/>
  <c r="G13" i="65"/>
  <c r="B13" i="65" s="1"/>
  <c r="O12" i="65"/>
  <c r="K12" i="65" s="1"/>
  <c r="G12" i="65"/>
  <c r="B12" i="65" s="1"/>
  <c r="O11" i="65"/>
  <c r="K11" i="65" s="1"/>
  <c r="G11" i="65"/>
  <c r="B11" i="65" s="1"/>
  <c r="O10" i="65"/>
  <c r="K10" i="65" s="1"/>
  <c r="G10" i="65"/>
  <c r="B10" i="65" s="1"/>
  <c r="O9" i="65"/>
  <c r="K9" i="65" s="1"/>
  <c r="G9" i="65"/>
  <c r="B9" i="65" s="1"/>
  <c r="O8" i="65"/>
  <c r="K8" i="65" s="1"/>
  <c r="G8" i="65"/>
  <c r="B8" i="65"/>
  <c r="O7" i="65"/>
  <c r="K7" i="65" s="1"/>
  <c r="G7" i="65"/>
  <c r="B7" i="65"/>
  <c r="O6" i="65"/>
  <c r="K6" i="65" s="1"/>
  <c r="G6" i="65"/>
  <c r="B6" i="65" s="1"/>
  <c r="O5" i="65"/>
  <c r="K5" i="65" s="1"/>
  <c r="G5" i="65"/>
  <c r="B5" i="65" s="1"/>
  <c r="O4" i="65"/>
  <c r="K4" i="65" s="1"/>
  <c r="G4" i="65"/>
  <c r="B4" i="65" s="1"/>
  <c r="O21" i="64"/>
  <c r="K21" i="64" s="1"/>
  <c r="G21" i="64"/>
  <c r="B21" i="64" s="1"/>
  <c r="O20" i="64"/>
  <c r="K20" i="64" s="1"/>
  <c r="G20" i="64"/>
  <c r="B20" i="64" s="1"/>
  <c r="O19" i="64"/>
  <c r="K19" i="64" s="1"/>
  <c r="G19" i="64"/>
  <c r="B19" i="64" s="1"/>
  <c r="O18" i="64"/>
  <c r="K18" i="64" s="1"/>
  <c r="G18" i="64"/>
  <c r="B18" i="64" s="1"/>
  <c r="O17" i="64"/>
  <c r="K17" i="64" s="1"/>
  <c r="G17" i="64"/>
  <c r="B17" i="64" s="1"/>
  <c r="O16" i="64"/>
  <c r="K16" i="64" s="1"/>
  <c r="G16" i="64"/>
  <c r="B16" i="64" s="1"/>
  <c r="O15" i="64"/>
  <c r="K15" i="64" s="1"/>
  <c r="G15" i="64"/>
  <c r="B15" i="64" s="1"/>
  <c r="O14" i="64"/>
  <c r="K14" i="64" s="1"/>
  <c r="G14" i="64"/>
  <c r="B14" i="64" s="1"/>
  <c r="O13" i="64"/>
  <c r="K13" i="64" s="1"/>
  <c r="G13" i="64"/>
  <c r="B13" i="64" s="1"/>
  <c r="O12" i="64"/>
  <c r="K12" i="64" s="1"/>
  <c r="G12" i="64"/>
  <c r="B12" i="64" s="1"/>
  <c r="O11" i="64"/>
  <c r="K11" i="64" s="1"/>
  <c r="G11" i="64"/>
  <c r="B11" i="64" s="1"/>
  <c r="O10" i="64"/>
  <c r="K10" i="64" s="1"/>
  <c r="G10" i="64"/>
  <c r="B10" i="64" s="1"/>
  <c r="O9" i="64"/>
  <c r="K9" i="64" s="1"/>
  <c r="G9" i="64"/>
  <c r="B9" i="64" s="1"/>
  <c r="O8" i="64"/>
  <c r="K8" i="64" s="1"/>
  <c r="G8" i="64"/>
  <c r="B8" i="64" s="1"/>
  <c r="O7" i="64"/>
  <c r="K7" i="64" s="1"/>
  <c r="G7" i="64"/>
  <c r="B7" i="64" s="1"/>
  <c r="O6" i="64"/>
  <c r="K6" i="64" s="1"/>
  <c r="G6" i="64"/>
  <c r="B6" i="64" s="1"/>
  <c r="O5" i="64"/>
  <c r="K5" i="64" s="1"/>
  <c r="G5" i="64"/>
  <c r="B5" i="64" s="1"/>
  <c r="O4" i="64"/>
  <c r="K4" i="64" s="1"/>
  <c r="G4" i="64"/>
  <c r="B4" i="64" s="1"/>
  <c r="O21" i="63"/>
  <c r="K21" i="63" s="1"/>
  <c r="G21" i="63"/>
  <c r="B21" i="63" s="1"/>
  <c r="O20" i="63"/>
  <c r="K20" i="63" s="1"/>
  <c r="G20" i="63"/>
  <c r="B20" i="63" s="1"/>
  <c r="O19" i="63"/>
  <c r="K19" i="63" s="1"/>
  <c r="G19" i="63"/>
  <c r="B19" i="63" s="1"/>
  <c r="O18" i="63"/>
  <c r="K18" i="63" s="1"/>
  <c r="G18" i="63"/>
  <c r="B18" i="63"/>
  <c r="O17" i="63"/>
  <c r="K17" i="63" s="1"/>
  <c r="G17" i="63"/>
  <c r="B17" i="63" s="1"/>
  <c r="O16" i="63"/>
  <c r="K16" i="63" s="1"/>
  <c r="G16" i="63"/>
  <c r="B16" i="63" s="1"/>
  <c r="O15" i="63"/>
  <c r="K15" i="63" s="1"/>
  <c r="G15" i="63"/>
  <c r="B15" i="63" s="1"/>
  <c r="O14" i="63"/>
  <c r="K14" i="63" s="1"/>
  <c r="G14" i="63"/>
  <c r="B14" i="63" s="1"/>
  <c r="O13" i="63"/>
  <c r="K13" i="63" s="1"/>
  <c r="G13" i="63"/>
  <c r="B13" i="63" s="1"/>
  <c r="O12" i="63"/>
  <c r="K12" i="63" s="1"/>
  <c r="G12" i="63"/>
  <c r="B12" i="63" s="1"/>
  <c r="O11" i="63"/>
  <c r="K11" i="63" s="1"/>
  <c r="G11" i="63"/>
  <c r="B11" i="63" s="1"/>
  <c r="O10" i="63"/>
  <c r="K10" i="63" s="1"/>
  <c r="G10" i="63"/>
  <c r="B10" i="63"/>
  <c r="O9" i="63"/>
  <c r="K9" i="63" s="1"/>
  <c r="G9" i="63"/>
  <c r="B9" i="63" s="1"/>
  <c r="O8" i="63"/>
  <c r="K8" i="63" s="1"/>
  <c r="G8" i="63"/>
  <c r="B8" i="63" s="1"/>
  <c r="O7" i="63"/>
  <c r="K7" i="63" s="1"/>
  <c r="G7" i="63"/>
  <c r="B7" i="63" s="1"/>
  <c r="O6" i="63"/>
  <c r="K6" i="63" s="1"/>
  <c r="G6" i="63"/>
  <c r="B6" i="63" s="1"/>
  <c r="O5" i="63"/>
  <c r="K5" i="63" s="1"/>
  <c r="G5" i="63"/>
  <c r="B5" i="63" s="1"/>
  <c r="O4" i="63"/>
  <c r="K4" i="63" s="1"/>
  <c r="G4" i="63"/>
  <c r="B4" i="63"/>
  <c r="Q26" i="101" l="1"/>
  <c r="Q23" i="100"/>
  <c r="B26" i="105"/>
  <c r="Q26" i="105" s="1"/>
  <c r="Q23" i="104"/>
  <c r="Q23" i="102"/>
  <c r="Q23" i="101"/>
  <c r="B26" i="100"/>
  <c r="Q26" i="100" s="1"/>
  <c r="B26" i="106"/>
  <c r="Q26" i="106" s="1"/>
  <c r="Q23" i="106"/>
  <c r="B26" i="103"/>
  <c r="Q26" i="103" s="1"/>
  <c r="Q23" i="103"/>
  <c r="B26" i="107"/>
  <c r="Q26" i="107" s="1"/>
  <c r="Q23" i="107"/>
  <c r="K23" i="99"/>
  <c r="K23" i="98"/>
  <c r="R26" i="98" s="1"/>
  <c r="B23" i="98"/>
  <c r="K23" i="97"/>
  <c r="R26" i="97" s="1"/>
  <c r="B23" i="96"/>
  <c r="K23" i="96"/>
  <c r="R26" i="96" s="1"/>
  <c r="B23" i="95"/>
  <c r="K23" i="95"/>
  <c r="R26" i="95" s="1"/>
  <c r="K23" i="94"/>
  <c r="R26" i="94" s="1"/>
  <c r="B23" i="94"/>
  <c r="B23" i="93"/>
  <c r="K23" i="93"/>
  <c r="R26" i="93" s="1"/>
  <c r="B23" i="92"/>
  <c r="K23" i="92"/>
  <c r="R26" i="92" s="1"/>
  <c r="K23" i="91"/>
  <c r="R26" i="91" s="1"/>
  <c r="B23" i="91"/>
  <c r="R23" i="91" s="1"/>
  <c r="K23" i="90"/>
  <c r="R26" i="90" s="1"/>
  <c r="B23" i="90"/>
  <c r="R23" i="90" s="1"/>
  <c r="B23" i="89"/>
  <c r="K23" i="89"/>
  <c r="R26" i="89" s="1"/>
  <c r="B23" i="88"/>
  <c r="K23" i="88"/>
  <c r="R26" i="88" s="1"/>
  <c r="K23" i="87"/>
  <c r="R26" i="87" s="1"/>
  <c r="B23" i="87"/>
  <c r="B23" i="86"/>
  <c r="K23" i="86"/>
  <c r="R26" i="86" s="1"/>
  <c r="B23" i="85"/>
  <c r="K23" i="85"/>
  <c r="R26" i="85" s="1"/>
  <c r="B23" i="84"/>
  <c r="K23" i="84"/>
  <c r="K23" i="83"/>
  <c r="R26" i="83" s="1"/>
  <c r="B23" i="83"/>
  <c r="R23" i="83" s="1"/>
  <c r="B23" i="82"/>
  <c r="K23" i="82"/>
  <c r="R26" i="82" s="1"/>
  <c r="B23" i="81"/>
  <c r="K23" i="81"/>
  <c r="R26" i="81" s="1"/>
  <c r="B23" i="80"/>
  <c r="K23" i="80"/>
  <c r="R26" i="80" s="1"/>
  <c r="B23" i="79"/>
  <c r="K23" i="79"/>
  <c r="R26" i="79" s="1"/>
  <c r="B23" i="78"/>
  <c r="K23" i="78"/>
  <c r="R26" i="78" s="1"/>
  <c r="B23" i="77"/>
  <c r="K23" i="77"/>
  <c r="R26" i="77" s="1"/>
  <c r="K23" i="76"/>
  <c r="R26" i="76" s="1"/>
  <c r="B23" i="76"/>
  <c r="B23" i="75"/>
  <c r="K23" i="75"/>
  <c r="R26" i="75" s="1"/>
  <c r="B23" i="74"/>
  <c r="K23" i="74"/>
  <c r="R26" i="74" s="1"/>
  <c r="K23" i="73"/>
  <c r="R26" i="73" s="1"/>
  <c r="B23" i="73"/>
  <c r="R23" i="73" s="1"/>
  <c r="K23" i="72"/>
  <c r="R26" i="72" s="1"/>
  <c r="B23" i="72"/>
  <c r="R23" i="71"/>
  <c r="B23" i="70"/>
  <c r="K23" i="70"/>
  <c r="R26" i="70" s="1"/>
  <c r="K23" i="69"/>
  <c r="R26" i="69" s="1"/>
  <c r="B23" i="69"/>
  <c r="B23" i="68"/>
  <c r="K23" i="68"/>
  <c r="R26" i="68" s="1"/>
  <c r="B23" i="67"/>
  <c r="K23" i="67"/>
  <c r="R26" i="67" s="1"/>
  <c r="K23" i="66"/>
  <c r="R26" i="66" s="1"/>
  <c r="B23" i="66"/>
  <c r="R23" i="66" s="1"/>
  <c r="K23" i="65"/>
  <c r="R26" i="65" s="1"/>
  <c r="B23" i="65"/>
  <c r="K23" i="64"/>
  <c r="R26" i="64" s="1"/>
  <c r="B23" i="64"/>
  <c r="K23" i="63"/>
  <c r="R26" i="63" s="1"/>
  <c r="B23" i="63"/>
  <c r="R23" i="63" s="1"/>
  <c r="O21" i="62"/>
  <c r="K21" i="62"/>
  <c r="G21" i="62"/>
  <c r="B21" i="62" s="1"/>
  <c r="O20" i="62"/>
  <c r="K20" i="62" s="1"/>
  <c r="G20" i="62"/>
  <c r="B20" i="62" s="1"/>
  <c r="O19" i="62"/>
  <c r="K19" i="62" s="1"/>
  <c r="G19" i="62"/>
  <c r="B19" i="62" s="1"/>
  <c r="O18" i="62"/>
  <c r="K18" i="62" s="1"/>
  <c r="G18" i="62"/>
  <c r="B18" i="62" s="1"/>
  <c r="O17" i="62"/>
  <c r="K17" i="62"/>
  <c r="G17" i="62"/>
  <c r="B17" i="62" s="1"/>
  <c r="O16" i="62"/>
  <c r="K16" i="62" s="1"/>
  <c r="G16" i="62"/>
  <c r="B16" i="62" s="1"/>
  <c r="O15" i="62"/>
  <c r="K15" i="62" s="1"/>
  <c r="G15" i="62"/>
  <c r="B15" i="62" s="1"/>
  <c r="O14" i="62"/>
  <c r="K14" i="62" s="1"/>
  <c r="G14" i="62"/>
  <c r="B14" i="62" s="1"/>
  <c r="O13" i="62"/>
  <c r="K13" i="62"/>
  <c r="G13" i="62"/>
  <c r="B13" i="62" s="1"/>
  <c r="O12" i="62"/>
  <c r="K12" i="62" s="1"/>
  <c r="G12" i="62"/>
  <c r="B12" i="62" s="1"/>
  <c r="O11" i="62"/>
  <c r="K11" i="62" s="1"/>
  <c r="G11" i="62"/>
  <c r="B11" i="62" s="1"/>
  <c r="O10" i="62"/>
  <c r="K10" i="62" s="1"/>
  <c r="G10" i="62"/>
  <c r="B10" i="62" s="1"/>
  <c r="O9" i="62"/>
  <c r="K9" i="62"/>
  <c r="G9" i="62"/>
  <c r="B9" i="62" s="1"/>
  <c r="O8" i="62"/>
  <c r="K8" i="62" s="1"/>
  <c r="G8" i="62"/>
  <c r="B8" i="62" s="1"/>
  <c r="O7" i="62"/>
  <c r="K7" i="62" s="1"/>
  <c r="G7" i="62"/>
  <c r="B7" i="62" s="1"/>
  <c r="O6" i="62"/>
  <c r="K6" i="62" s="1"/>
  <c r="G6" i="62"/>
  <c r="B6" i="62" s="1"/>
  <c r="O5" i="62"/>
  <c r="K5" i="62" s="1"/>
  <c r="G5" i="62"/>
  <c r="B5" i="62" s="1"/>
  <c r="O4" i="62"/>
  <c r="K4" i="62" s="1"/>
  <c r="G4" i="62"/>
  <c r="B4" i="62" s="1"/>
  <c r="O21" i="59"/>
  <c r="K21" i="59"/>
  <c r="G21" i="59"/>
  <c r="B21" i="59" s="1"/>
  <c r="O20" i="59"/>
  <c r="K20" i="59" s="1"/>
  <c r="G20" i="59"/>
  <c r="B20" i="59" s="1"/>
  <c r="O19" i="59"/>
  <c r="K19" i="59" s="1"/>
  <c r="G19" i="59"/>
  <c r="B19" i="59" s="1"/>
  <c r="O18" i="59"/>
  <c r="K18" i="59"/>
  <c r="G18" i="59"/>
  <c r="B18" i="59" s="1"/>
  <c r="O17" i="59"/>
  <c r="K17" i="59" s="1"/>
  <c r="G17" i="59"/>
  <c r="B17" i="59" s="1"/>
  <c r="O16" i="59"/>
  <c r="K16" i="59"/>
  <c r="G16" i="59"/>
  <c r="B16" i="59" s="1"/>
  <c r="O15" i="59"/>
  <c r="K15" i="59" s="1"/>
  <c r="G15" i="59"/>
  <c r="B15" i="59" s="1"/>
  <c r="O14" i="59"/>
  <c r="K14" i="59" s="1"/>
  <c r="G14" i="59"/>
  <c r="B14" i="59" s="1"/>
  <c r="O13" i="59"/>
  <c r="K13" i="59"/>
  <c r="G13" i="59"/>
  <c r="B13" i="59" s="1"/>
  <c r="O12" i="59"/>
  <c r="K12" i="59" s="1"/>
  <c r="G12" i="59"/>
  <c r="B12" i="59" s="1"/>
  <c r="O11" i="59"/>
  <c r="K11" i="59" s="1"/>
  <c r="G11" i="59"/>
  <c r="B11" i="59" s="1"/>
  <c r="O10" i="59"/>
  <c r="K10" i="59"/>
  <c r="G10" i="59"/>
  <c r="B10" i="59" s="1"/>
  <c r="O9" i="59"/>
  <c r="K9" i="59" s="1"/>
  <c r="G9" i="59"/>
  <c r="B9" i="59" s="1"/>
  <c r="O8" i="59"/>
  <c r="K8" i="59"/>
  <c r="G8" i="59"/>
  <c r="B8" i="59" s="1"/>
  <c r="O7" i="59"/>
  <c r="K7" i="59" s="1"/>
  <c r="G7" i="59"/>
  <c r="B7" i="59" s="1"/>
  <c r="O6" i="59"/>
  <c r="K6" i="59" s="1"/>
  <c r="G6" i="59"/>
  <c r="B6" i="59" s="1"/>
  <c r="O5" i="59"/>
  <c r="K5" i="59"/>
  <c r="G5" i="59"/>
  <c r="B5" i="59" s="1"/>
  <c r="O4" i="59"/>
  <c r="K4" i="59" s="1"/>
  <c r="G4" i="59"/>
  <c r="B4" i="59" s="1"/>
  <c r="O21" i="58"/>
  <c r="K21" i="58" s="1"/>
  <c r="G21" i="58"/>
  <c r="B21" i="58" s="1"/>
  <c r="O20" i="58"/>
  <c r="K20" i="58" s="1"/>
  <c r="G20" i="58"/>
  <c r="B20" i="58" s="1"/>
  <c r="O19" i="58"/>
  <c r="K19" i="58" s="1"/>
  <c r="G19" i="58"/>
  <c r="B19" i="58" s="1"/>
  <c r="O18" i="58"/>
  <c r="K18" i="58"/>
  <c r="G18" i="58"/>
  <c r="B18" i="58" s="1"/>
  <c r="O17" i="58"/>
  <c r="K17" i="58" s="1"/>
  <c r="G17" i="58"/>
  <c r="B17" i="58" s="1"/>
  <c r="O16" i="58"/>
  <c r="K16" i="58" s="1"/>
  <c r="G16" i="58"/>
  <c r="B16" i="58" s="1"/>
  <c r="O15" i="58"/>
  <c r="K15" i="58" s="1"/>
  <c r="G15" i="58"/>
  <c r="B15" i="58" s="1"/>
  <c r="O14" i="58"/>
  <c r="K14" i="58"/>
  <c r="G14" i="58"/>
  <c r="B14" i="58" s="1"/>
  <c r="O13" i="58"/>
  <c r="K13" i="58" s="1"/>
  <c r="G13" i="58"/>
  <c r="B13" i="58" s="1"/>
  <c r="O12" i="58"/>
  <c r="K12" i="58" s="1"/>
  <c r="G12" i="58"/>
  <c r="B12" i="58" s="1"/>
  <c r="O11" i="58"/>
  <c r="K11" i="58" s="1"/>
  <c r="G11" i="58"/>
  <c r="B11" i="58" s="1"/>
  <c r="O10" i="58"/>
  <c r="K10" i="58"/>
  <c r="G10" i="58"/>
  <c r="B10" i="58" s="1"/>
  <c r="O9" i="58"/>
  <c r="K9" i="58" s="1"/>
  <c r="G9" i="58"/>
  <c r="B9" i="58" s="1"/>
  <c r="O8" i="58"/>
  <c r="K8" i="58" s="1"/>
  <c r="G8" i="58"/>
  <c r="B8" i="58" s="1"/>
  <c r="O7" i="58"/>
  <c r="K7" i="58" s="1"/>
  <c r="G7" i="58"/>
  <c r="B7" i="58" s="1"/>
  <c r="O6" i="58"/>
  <c r="K6" i="58" s="1"/>
  <c r="G6" i="58"/>
  <c r="B6" i="58" s="1"/>
  <c r="O5" i="58"/>
  <c r="K5" i="58" s="1"/>
  <c r="G5" i="58"/>
  <c r="B5" i="58" s="1"/>
  <c r="O4" i="58"/>
  <c r="K4" i="58" s="1"/>
  <c r="G4" i="58"/>
  <c r="B4" i="58" s="1"/>
  <c r="O21" i="57"/>
  <c r="K21" i="57" s="1"/>
  <c r="G21" i="57"/>
  <c r="B21" i="57"/>
  <c r="O20" i="57"/>
  <c r="K20" i="57" s="1"/>
  <c r="G20" i="57"/>
  <c r="B20" i="57"/>
  <c r="O19" i="57"/>
  <c r="K19" i="57" s="1"/>
  <c r="G19" i="57"/>
  <c r="B19" i="57"/>
  <c r="O18" i="57"/>
  <c r="K18" i="57" s="1"/>
  <c r="G18" i="57"/>
  <c r="B18" i="57"/>
  <c r="O17" i="57"/>
  <c r="K17" i="57" s="1"/>
  <c r="G17" i="57"/>
  <c r="B17" i="57"/>
  <c r="O16" i="57"/>
  <c r="K16" i="57" s="1"/>
  <c r="G16" i="57"/>
  <c r="B16" i="57"/>
  <c r="O15" i="57"/>
  <c r="K15" i="57" s="1"/>
  <c r="G15" i="57"/>
  <c r="B15" i="57" s="1"/>
  <c r="O14" i="57"/>
  <c r="K14" i="57" s="1"/>
  <c r="G14" i="57"/>
  <c r="B14" i="57" s="1"/>
  <c r="O13" i="57"/>
  <c r="K13" i="57"/>
  <c r="G13" i="57"/>
  <c r="B13" i="57" s="1"/>
  <c r="O12" i="57"/>
  <c r="K12" i="57" s="1"/>
  <c r="G12" i="57"/>
  <c r="B12" i="57" s="1"/>
  <c r="O11" i="57"/>
  <c r="K11" i="57"/>
  <c r="G11" i="57"/>
  <c r="B11" i="57" s="1"/>
  <c r="O10" i="57"/>
  <c r="K10" i="57" s="1"/>
  <c r="G10" i="57"/>
  <c r="B10" i="57" s="1"/>
  <c r="O9" i="57"/>
  <c r="K9" i="57"/>
  <c r="G9" i="57"/>
  <c r="B9" i="57" s="1"/>
  <c r="O8" i="57"/>
  <c r="K8" i="57" s="1"/>
  <c r="G8" i="57"/>
  <c r="B8" i="57"/>
  <c r="O7" i="57"/>
  <c r="K7" i="57" s="1"/>
  <c r="G7" i="57"/>
  <c r="B7" i="57"/>
  <c r="O6" i="57"/>
  <c r="K6" i="57" s="1"/>
  <c r="G6" i="57"/>
  <c r="B6" i="57" s="1"/>
  <c r="O5" i="57"/>
  <c r="K5" i="57"/>
  <c r="G5" i="57"/>
  <c r="B5" i="57" s="1"/>
  <c r="O4" i="57"/>
  <c r="K4" i="57" s="1"/>
  <c r="G4" i="57"/>
  <c r="B4" i="57" s="1"/>
  <c r="O21" i="56"/>
  <c r="K21" i="56" s="1"/>
  <c r="G21" i="56"/>
  <c r="B21" i="56"/>
  <c r="O20" i="56"/>
  <c r="K20" i="56" s="1"/>
  <c r="G20" i="56"/>
  <c r="B20" i="56"/>
  <c r="O19" i="56"/>
  <c r="K19" i="56" s="1"/>
  <c r="G19" i="56"/>
  <c r="B19" i="56" s="1"/>
  <c r="O18" i="56"/>
  <c r="K18" i="56" s="1"/>
  <c r="G18" i="56"/>
  <c r="B18" i="56" s="1"/>
  <c r="O17" i="56"/>
  <c r="K17" i="56" s="1"/>
  <c r="G17" i="56"/>
  <c r="B17" i="56" s="1"/>
  <c r="O16" i="56"/>
  <c r="K16" i="56" s="1"/>
  <c r="G16" i="56"/>
  <c r="B16" i="56"/>
  <c r="O15" i="56"/>
  <c r="K15" i="56" s="1"/>
  <c r="G15" i="56"/>
  <c r="B15" i="56" s="1"/>
  <c r="O14" i="56"/>
  <c r="K14" i="56" s="1"/>
  <c r="G14" i="56"/>
  <c r="B14" i="56" s="1"/>
  <c r="O13" i="56"/>
  <c r="K13" i="56" s="1"/>
  <c r="G13" i="56"/>
  <c r="B13" i="56" s="1"/>
  <c r="O12" i="56"/>
  <c r="K12" i="56" s="1"/>
  <c r="G12" i="56"/>
  <c r="B12" i="56"/>
  <c r="O11" i="56"/>
  <c r="K11" i="56" s="1"/>
  <c r="G11" i="56"/>
  <c r="B11" i="56" s="1"/>
  <c r="O10" i="56"/>
  <c r="K10" i="56" s="1"/>
  <c r="G10" i="56"/>
  <c r="B10" i="56" s="1"/>
  <c r="O9" i="56"/>
  <c r="K9" i="56" s="1"/>
  <c r="G9" i="56"/>
  <c r="B9" i="56" s="1"/>
  <c r="O8" i="56"/>
  <c r="K8" i="56" s="1"/>
  <c r="G8" i="56"/>
  <c r="B8" i="56" s="1"/>
  <c r="O7" i="56"/>
  <c r="K7" i="56" s="1"/>
  <c r="G7" i="56"/>
  <c r="B7" i="56" s="1"/>
  <c r="O6" i="56"/>
  <c r="K6" i="56" s="1"/>
  <c r="G6" i="56"/>
  <c r="B6" i="56" s="1"/>
  <c r="O5" i="56"/>
  <c r="K5" i="56" s="1"/>
  <c r="G5" i="56"/>
  <c r="B5" i="56" s="1"/>
  <c r="O4" i="56"/>
  <c r="K4" i="56" s="1"/>
  <c r="G4" i="56"/>
  <c r="B4" i="56"/>
  <c r="O21" i="55"/>
  <c r="K21" i="55" s="1"/>
  <c r="G21" i="55"/>
  <c r="B21" i="55" s="1"/>
  <c r="O20" i="55"/>
  <c r="K20" i="55" s="1"/>
  <c r="G20" i="55"/>
  <c r="B20" i="55" s="1"/>
  <c r="O19" i="55"/>
  <c r="K19" i="55" s="1"/>
  <c r="G19" i="55"/>
  <c r="B19" i="55" s="1"/>
  <c r="O18" i="55"/>
  <c r="K18" i="55" s="1"/>
  <c r="G18" i="55"/>
  <c r="B18" i="55" s="1"/>
  <c r="O17" i="55"/>
  <c r="K17" i="55" s="1"/>
  <c r="G17" i="55"/>
  <c r="B17" i="55" s="1"/>
  <c r="O16" i="55"/>
  <c r="K16" i="55" s="1"/>
  <c r="G16" i="55"/>
  <c r="B16" i="55" s="1"/>
  <c r="O15" i="55"/>
  <c r="K15" i="55" s="1"/>
  <c r="G15" i="55"/>
  <c r="B15" i="55" s="1"/>
  <c r="O14" i="55"/>
  <c r="K14" i="55" s="1"/>
  <c r="G14" i="55"/>
  <c r="B14" i="55" s="1"/>
  <c r="O13" i="55"/>
  <c r="K13" i="55" s="1"/>
  <c r="G13" i="55"/>
  <c r="B13" i="55" s="1"/>
  <c r="O12" i="55"/>
  <c r="K12" i="55" s="1"/>
  <c r="G12" i="55"/>
  <c r="B12" i="55" s="1"/>
  <c r="O11" i="55"/>
  <c r="K11" i="55" s="1"/>
  <c r="G11" i="55"/>
  <c r="B11" i="55" s="1"/>
  <c r="O10" i="55"/>
  <c r="K10" i="55" s="1"/>
  <c r="G10" i="55"/>
  <c r="B10" i="55" s="1"/>
  <c r="O9" i="55"/>
  <c r="K9" i="55" s="1"/>
  <c r="G9" i="55"/>
  <c r="B9" i="55" s="1"/>
  <c r="O8" i="55"/>
  <c r="K8" i="55" s="1"/>
  <c r="G8" i="55"/>
  <c r="B8" i="55" s="1"/>
  <c r="O7" i="55"/>
  <c r="K7" i="55" s="1"/>
  <c r="G7" i="55"/>
  <c r="B7" i="55" s="1"/>
  <c r="O6" i="55"/>
  <c r="K6" i="55" s="1"/>
  <c r="G6" i="55"/>
  <c r="B6" i="55" s="1"/>
  <c r="O5" i="55"/>
  <c r="K5" i="55" s="1"/>
  <c r="G5" i="55"/>
  <c r="B5" i="55" s="1"/>
  <c r="O4" i="55"/>
  <c r="K4" i="55" s="1"/>
  <c r="G4" i="55"/>
  <c r="B4" i="55" s="1"/>
  <c r="O21" i="54"/>
  <c r="K21" i="54" s="1"/>
  <c r="G21" i="54"/>
  <c r="B21" i="54" s="1"/>
  <c r="O20" i="54"/>
  <c r="K20" i="54" s="1"/>
  <c r="G20" i="54"/>
  <c r="B20" i="54" s="1"/>
  <c r="O19" i="54"/>
  <c r="K19" i="54" s="1"/>
  <c r="G19" i="54"/>
  <c r="B19" i="54" s="1"/>
  <c r="O18" i="54"/>
  <c r="K18" i="54" s="1"/>
  <c r="G18" i="54"/>
  <c r="B18" i="54" s="1"/>
  <c r="O17" i="54"/>
  <c r="K17" i="54" s="1"/>
  <c r="G17" i="54"/>
  <c r="B17" i="54" s="1"/>
  <c r="O16" i="54"/>
  <c r="K16" i="54" s="1"/>
  <c r="G16" i="54"/>
  <c r="B16" i="54" s="1"/>
  <c r="O15" i="54"/>
  <c r="K15" i="54" s="1"/>
  <c r="G15" i="54"/>
  <c r="B15" i="54" s="1"/>
  <c r="O14" i="54"/>
  <c r="K14" i="54" s="1"/>
  <c r="G14" i="54"/>
  <c r="B14" i="54" s="1"/>
  <c r="O13" i="54"/>
  <c r="K13" i="54" s="1"/>
  <c r="G13" i="54"/>
  <c r="B13" i="54" s="1"/>
  <c r="O12" i="54"/>
  <c r="K12" i="54" s="1"/>
  <c r="G12" i="54"/>
  <c r="B12" i="54" s="1"/>
  <c r="O11" i="54"/>
  <c r="K11" i="54" s="1"/>
  <c r="G11" i="54"/>
  <c r="B11" i="54" s="1"/>
  <c r="O10" i="54"/>
  <c r="K10" i="54" s="1"/>
  <c r="G10" i="54"/>
  <c r="B10" i="54" s="1"/>
  <c r="O9" i="54"/>
  <c r="K9" i="54" s="1"/>
  <c r="G9" i="54"/>
  <c r="B9" i="54" s="1"/>
  <c r="O8" i="54"/>
  <c r="K8" i="54" s="1"/>
  <c r="G8" i="54"/>
  <c r="B8" i="54" s="1"/>
  <c r="O7" i="54"/>
  <c r="K7" i="54" s="1"/>
  <c r="G7" i="54"/>
  <c r="B7" i="54" s="1"/>
  <c r="O6" i="54"/>
  <c r="K6" i="54" s="1"/>
  <c r="G6" i="54"/>
  <c r="B6" i="54" s="1"/>
  <c r="O5" i="54"/>
  <c r="K5" i="54" s="1"/>
  <c r="G5" i="54"/>
  <c r="B5" i="54" s="1"/>
  <c r="O4" i="54"/>
  <c r="K4" i="54" s="1"/>
  <c r="G4" i="54"/>
  <c r="B4" i="54" s="1"/>
  <c r="O21" i="53"/>
  <c r="K21" i="53"/>
  <c r="G21" i="53"/>
  <c r="B21" i="53" s="1"/>
  <c r="O20" i="53"/>
  <c r="K20" i="53" s="1"/>
  <c r="G20" i="53"/>
  <c r="B20" i="53" s="1"/>
  <c r="O19" i="53"/>
  <c r="K19" i="53" s="1"/>
  <c r="G19" i="53"/>
  <c r="B19" i="53" s="1"/>
  <c r="O18" i="53"/>
  <c r="K18" i="53"/>
  <c r="G18" i="53"/>
  <c r="B18" i="53" s="1"/>
  <c r="O17" i="53"/>
  <c r="K17" i="53" s="1"/>
  <c r="G17" i="53"/>
  <c r="B17" i="53" s="1"/>
  <c r="O16" i="53"/>
  <c r="K16" i="53"/>
  <c r="G16" i="53"/>
  <c r="B16" i="53" s="1"/>
  <c r="O15" i="53"/>
  <c r="K15" i="53" s="1"/>
  <c r="G15" i="53"/>
  <c r="B15" i="53" s="1"/>
  <c r="O14" i="53"/>
  <c r="K14" i="53" s="1"/>
  <c r="G14" i="53"/>
  <c r="B14" i="53" s="1"/>
  <c r="O13" i="53"/>
  <c r="K13" i="53"/>
  <c r="G13" i="53"/>
  <c r="B13" i="53" s="1"/>
  <c r="O12" i="53"/>
  <c r="K12" i="53" s="1"/>
  <c r="G12" i="53"/>
  <c r="B12" i="53" s="1"/>
  <c r="O11" i="53"/>
  <c r="K11" i="53" s="1"/>
  <c r="G11" i="53"/>
  <c r="B11" i="53" s="1"/>
  <c r="O10" i="53"/>
  <c r="K10" i="53"/>
  <c r="G10" i="53"/>
  <c r="B10" i="53" s="1"/>
  <c r="O9" i="53"/>
  <c r="K9" i="53" s="1"/>
  <c r="G9" i="53"/>
  <c r="B9" i="53" s="1"/>
  <c r="O8" i="53"/>
  <c r="K8" i="53"/>
  <c r="G8" i="53"/>
  <c r="B8" i="53" s="1"/>
  <c r="O7" i="53"/>
  <c r="K7" i="53" s="1"/>
  <c r="G7" i="53"/>
  <c r="B7" i="53" s="1"/>
  <c r="O6" i="53"/>
  <c r="K6" i="53" s="1"/>
  <c r="G6" i="53"/>
  <c r="B6" i="53" s="1"/>
  <c r="O5" i="53"/>
  <c r="K5" i="53"/>
  <c r="G5" i="53"/>
  <c r="B5" i="53" s="1"/>
  <c r="O4" i="53"/>
  <c r="K4" i="53" s="1"/>
  <c r="G4" i="53"/>
  <c r="B4" i="53" s="1"/>
  <c r="B20" i="52"/>
  <c r="B19" i="52"/>
  <c r="O21" i="52"/>
  <c r="K21" i="52"/>
  <c r="G21" i="52"/>
  <c r="B21" i="52"/>
  <c r="O20" i="52"/>
  <c r="K20" i="52"/>
  <c r="G20" i="52"/>
  <c r="O19" i="52"/>
  <c r="K19" i="52"/>
  <c r="G19" i="52"/>
  <c r="O18" i="52"/>
  <c r="K18" i="52"/>
  <c r="G18" i="52"/>
  <c r="B18" i="52"/>
  <c r="O17" i="52"/>
  <c r="K17" i="52"/>
  <c r="G17" i="52"/>
  <c r="B17" i="52"/>
  <c r="O16" i="52"/>
  <c r="K16" i="52"/>
  <c r="G16" i="52"/>
  <c r="B16" i="52"/>
  <c r="O15" i="52"/>
  <c r="K15" i="52"/>
  <c r="G15" i="52"/>
  <c r="B15" i="52"/>
  <c r="O14" i="52"/>
  <c r="K14" i="52"/>
  <c r="G14" i="52"/>
  <c r="B14" i="52"/>
  <c r="O13" i="52"/>
  <c r="K13" i="52"/>
  <c r="G13" i="52"/>
  <c r="B13" i="52"/>
  <c r="O12" i="52"/>
  <c r="K12" i="52"/>
  <c r="G12" i="52"/>
  <c r="B12" i="52"/>
  <c r="O11" i="52"/>
  <c r="K11" i="52"/>
  <c r="G11" i="52"/>
  <c r="B11" i="52"/>
  <c r="O10" i="52"/>
  <c r="K10" i="52"/>
  <c r="G10" i="52"/>
  <c r="B10" i="52"/>
  <c r="O9" i="52"/>
  <c r="K9" i="52"/>
  <c r="G9" i="52"/>
  <c r="B9" i="52"/>
  <c r="O8" i="52"/>
  <c r="K8" i="52"/>
  <c r="G8" i="52"/>
  <c r="B8" i="52"/>
  <c r="O7" i="52"/>
  <c r="K7" i="52"/>
  <c r="G7" i="52"/>
  <c r="B7" i="52"/>
  <c r="O6" i="52"/>
  <c r="K6" i="52"/>
  <c r="G6" i="52"/>
  <c r="B6" i="52"/>
  <c r="O5" i="52"/>
  <c r="K5" i="52"/>
  <c r="G5" i="52"/>
  <c r="B5" i="52"/>
  <c r="O4" i="52"/>
  <c r="K4" i="52"/>
  <c r="K23" i="52" s="1"/>
  <c r="R26" i="52" s="1"/>
  <c r="G4" i="52"/>
  <c r="B4" i="52" s="1"/>
  <c r="O21" i="51"/>
  <c r="K21" i="51" s="1"/>
  <c r="G21" i="51"/>
  <c r="B21" i="51" s="1"/>
  <c r="O20" i="51"/>
  <c r="K20" i="51" s="1"/>
  <c r="G20" i="51"/>
  <c r="B20" i="51"/>
  <c r="O19" i="51"/>
  <c r="K19" i="51" s="1"/>
  <c r="G19" i="51"/>
  <c r="B19" i="51" s="1"/>
  <c r="O18" i="51"/>
  <c r="K18" i="51" s="1"/>
  <c r="G18" i="51"/>
  <c r="B18" i="51" s="1"/>
  <c r="O17" i="51"/>
  <c r="K17" i="51" s="1"/>
  <c r="G17" i="51"/>
  <c r="B17" i="51" s="1"/>
  <c r="O16" i="51"/>
  <c r="K16" i="51" s="1"/>
  <c r="G16" i="51"/>
  <c r="B16" i="51" s="1"/>
  <c r="O15" i="51"/>
  <c r="K15" i="51" s="1"/>
  <c r="G15" i="51"/>
  <c r="B15" i="51" s="1"/>
  <c r="O14" i="51"/>
  <c r="K14" i="51" s="1"/>
  <c r="G14" i="51"/>
  <c r="B14" i="51" s="1"/>
  <c r="O13" i="51"/>
  <c r="K13" i="51" s="1"/>
  <c r="G13" i="51"/>
  <c r="B13" i="51" s="1"/>
  <c r="O12" i="51"/>
  <c r="K12" i="51" s="1"/>
  <c r="G12" i="51"/>
  <c r="B12" i="51" s="1"/>
  <c r="O11" i="51"/>
  <c r="K11" i="51" s="1"/>
  <c r="G11" i="51"/>
  <c r="B11" i="51" s="1"/>
  <c r="O10" i="51"/>
  <c r="K10" i="51" s="1"/>
  <c r="G10" i="51"/>
  <c r="B10" i="51" s="1"/>
  <c r="O9" i="51"/>
  <c r="K9" i="51" s="1"/>
  <c r="G9" i="51"/>
  <c r="B9" i="51" s="1"/>
  <c r="O8" i="51"/>
  <c r="K8" i="51" s="1"/>
  <c r="G8" i="51"/>
  <c r="B8" i="51"/>
  <c r="O7" i="51"/>
  <c r="K7" i="51" s="1"/>
  <c r="G7" i="51"/>
  <c r="B7" i="51" s="1"/>
  <c r="O6" i="51"/>
  <c r="K6" i="51" s="1"/>
  <c r="G6" i="51"/>
  <c r="B6" i="51" s="1"/>
  <c r="O5" i="51"/>
  <c r="K5" i="51" s="1"/>
  <c r="G5" i="51"/>
  <c r="B5" i="51" s="1"/>
  <c r="O4" i="51"/>
  <c r="K4" i="51" s="1"/>
  <c r="G4" i="51"/>
  <c r="B4" i="51"/>
  <c r="O21" i="50"/>
  <c r="K21" i="50"/>
  <c r="G21" i="50"/>
  <c r="B21" i="50" s="1"/>
  <c r="O20" i="50"/>
  <c r="K20" i="50"/>
  <c r="G20" i="50"/>
  <c r="B20" i="50" s="1"/>
  <c r="O19" i="50"/>
  <c r="K19" i="50" s="1"/>
  <c r="G19" i="50"/>
  <c r="B19" i="50" s="1"/>
  <c r="O18" i="50"/>
  <c r="K18" i="50"/>
  <c r="G18" i="50"/>
  <c r="B18" i="50" s="1"/>
  <c r="O17" i="50"/>
  <c r="K17" i="50"/>
  <c r="G17" i="50"/>
  <c r="B17" i="50" s="1"/>
  <c r="O16" i="50"/>
  <c r="K16" i="50" s="1"/>
  <c r="G16" i="50"/>
  <c r="B16" i="50" s="1"/>
  <c r="O15" i="50"/>
  <c r="K15" i="50" s="1"/>
  <c r="G15" i="50"/>
  <c r="B15" i="50" s="1"/>
  <c r="O14" i="50"/>
  <c r="K14" i="50"/>
  <c r="G14" i="50"/>
  <c r="B14" i="50" s="1"/>
  <c r="O13" i="50"/>
  <c r="K13" i="50" s="1"/>
  <c r="G13" i="50"/>
  <c r="B13" i="50" s="1"/>
  <c r="O12" i="50"/>
  <c r="K12" i="50"/>
  <c r="G12" i="50"/>
  <c r="B12" i="50" s="1"/>
  <c r="O11" i="50"/>
  <c r="K11" i="50" s="1"/>
  <c r="G11" i="50"/>
  <c r="B11" i="50" s="1"/>
  <c r="O10" i="50"/>
  <c r="K10" i="50" s="1"/>
  <c r="G10" i="50"/>
  <c r="B10" i="50" s="1"/>
  <c r="O9" i="50"/>
  <c r="K9" i="50"/>
  <c r="G9" i="50"/>
  <c r="B9" i="50" s="1"/>
  <c r="O8" i="50"/>
  <c r="K8" i="50"/>
  <c r="G8" i="50"/>
  <c r="B8" i="50" s="1"/>
  <c r="O7" i="50"/>
  <c r="K7" i="50" s="1"/>
  <c r="G7" i="50"/>
  <c r="B7" i="50" s="1"/>
  <c r="O6" i="50"/>
  <c r="K6" i="50"/>
  <c r="G6" i="50"/>
  <c r="B6" i="50" s="1"/>
  <c r="O5" i="50"/>
  <c r="K5" i="50"/>
  <c r="G5" i="50"/>
  <c r="B5" i="50" s="1"/>
  <c r="O4" i="50"/>
  <c r="K4" i="50" s="1"/>
  <c r="G4" i="50"/>
  <c r="B4" i="50" s="1"/>
  <c r="O21" i="49"/>
  <c r="K21" i="49"/>
  <c r="G21" i="49"/>
  <c r="B21" i="49" s="1"/>
  <c r="O20" i="49"/>
  <c r="K20" i="49" s="1"/>
  <c r="G20" i="49"/>
  <c r="B20" i="49"/>
  <c r="O19" i="49"/>
  <c r="K19" i="49" s="1"/>
  <c r="G19" i="49"/>
  <c r="B19" i="49"/>
  <c r="O18" i="49"/>
  <c r="K18" i="49" s="1"/>
  <c r="G18" i="49"/>
  <c r="B18" i="49"/>
  <c r="O17" i="49"/>
  <c r="K17" i="49" s="1"/>
  <c r="G17" i="49"/>
  <c r="B17" i="49"/>
  <c r="O16" i="49"/>
  <c r="K16" i="49" s="1"/>
  <c r="G16" i="49"/>
  <c r="B16" i="49"/>
  <c r="O15" i="49"/>
  <c r="K15" i="49" s="1"/>
  <c r="G15" i="49"/>
  <c r="B15" i="49"/>
  <c r="O14" i="49"/>
  <c r="K14" i="49" s="1"/>
  <c r="G14" i="49"/>
  <c r="B14" i="49"/>
  <c r="O13" i="49"/>
  <c r="K13" i="49" s="1"/>
  <c r="G13" i="49"/>
  <c r="B13" i="49"/>
  <c r="O12" i="49"/>
  <c r="K12" i="49" s="1"/>
  <c r="G12" i="49"/>
  <c r="B12" i="49"/>
  <c r="O11" i="49"/>
  <c r="K11" i="49" s="1"/>
  <c r="G11" i="49"/>
  <c r="B11" i="49"/>
  <c r="O10" i="49"/>
  <c r="K10" i="49" s="1"/>
  <c r="G10" i="49"/>
  <c r="B10" i="49"/>
  <c r="O9" i="49"/>
  <c r="K9" i="49" s="1"/>
  <c r="G9" i="49"/>
  <c r="B9" i="49"/>
  <c r="O8" i="49"/>
  <c r="K8" i="49" s="1"/>
  <c r="G8" i="49"/>
  <c r="B8" i="49"/>
  <c r="O7" i="49"/>
  <c r="K7" i="49" s="1"/>
  <c r="G7" i="49"/>
  <c r="B7" i="49"/>
  <c r="O6" i="49"/>
  <c r="K6" i="49" s="1"/>
  <c r="G6" i="49"/>
  <c r="B6" i="49"/>
  <c r="O5" i="49"/>
  <c r="K5" i="49" s="1"/>
  <c r="G5" i="49"/>
  <c r="B5" i="49"/>
  <c r="O4" i="49"/>
  <c r="K4" i="49" s="1"/>
  <c r="G4" i="49"/>
  <c r="B4" i="49"/>
  <c r="B20" i="48"/>
  <c r="O21" i="48"/>
  <c r="K21" i="48"/>
  <c r="G21" i="48"/>
  <c r="B21" i="48" s="1"/>
  <c r="O20" i="48"/>
  <c r="K20" i="48"/>
  <c r="G20" i="48"/>
  <c r="O19" i="48"/>
  <c r="K19" i="48" s="1"/>
  <c r="G19" i="48"/>
  <c r="B19" i="48"/>
  <c r="O18" i="48"/>
  <c r="K18" i="48" s="1"/>
  <c r="G18" i="48"/>
  <c r="B18" i="48" s="1"/>
  <c r="O17" i="48"/>
  <c r="K17" i="48" s="1"/>
  <c r="G17" i="48"/>
  <c r="B17" i="48"/>
  <c r="O16" i="48"/>
  <c r="K16" i="48" s="1"/>
  <c r="G16" i="48"/>
  <c r="B16" i="48"/>
  <c r="O15" i="48"/>
  <c r="K15" i="48" s="1"/>
  <c r="G15" i="48"/>
  <c r="B15" i="48"/>
  <c r="O14" i="48"/>
  <c r="K14" i="48" s="1"/>
  <c r="G14" i="48"/>
  <c r="B14" i="48" s="1"/>
  <c r="O13" i="48"/>
  <c r="K13" i="48" s="1"/>
  <c r="G13" i="48"/>
  <c r="B13" i="48"/>
  <c r="O12" i="48"/>
  <c r="K12" i="48" s="1"/>
  <c r="G12" i="48"/>
  <c r="B12" i="48"/>
  <c r="O11" i="48"/>
  <c r="K11" i="48" s="1"/>
  <c r="G11" i="48"/>
  <c r="B11" i="48" s="1"/>
  <c r="O10" i="48"/>
  <c r="K10" i="48" s="1"/>
  <c r="G10" i="48"/>
  <c r="B10" i="48" s="1"/>
  <c r="O9" i="48"/>
  <c r="K9" i="48" s="1"/>
  <c r="G9" i="48"/>
  <c r="B9" i="48"/>
  <c r="O8" i="48"/>
  <c r="K8" i="48" s="1"/>
  <c r="G8" i="48"/>
  <c r="B8" i="48" s="1"/>
  <c r="O7" i="48"/>
  <c r="K7" i="48" s="1"/>
  <c r="G7" i="48"/>
  <c r="B7" i="48" s="1"/>
  <c r="O6" i="48"/>
  <c r="K6" i="48" s="1"/>
  <c r="G6" i="48"/>
  <c r="B6" i="48" s="1"/>
  <c r="O5" i="48"/>
  <c r="K5" i="48" s="1"/>
  <c r="G5" i="48"/>
  <c r="B5" i="48"/>
  <c r="O4" i="48"/>
  <c r="K4" i="48" s="1"/>
  <c r="G4" i="48"/>
  <c r="B4" i="48"/>
  <c r="R23" i="99" l="1"/>
  <c r="R26" i="99"/>
  <c r="R23" i="97"/>
  <c r="R23" i="84"/>
  <c r="R26" i="84"/>
  <c r="R23" i="72"/>
  <c r="R23" i="64"/>
  <c r="R23" i="65"/>
  <c r="R23" i="98"/>
  <c r="R23" i="96"/>
  <c r="R23" i="95"/>
  <c r="R23" i="94"/>
  <c r="R23" i="93"/>
  <c r="R23" i="92"/>
  <c r="R23" i="89"/>
  <c r="R23" i="88"/>
  <c r="R23" i="87"/>
  <c r="R23" i="86"/>
  <c r="R23" i="85"/>
  <c r="R23" i="82"/>
  <c r="R23" i="81"/>
  <c r="R23" i="80"/>
  <c r="R23" i="79"/>
  <c r="R23" i="78"/>
  <c r="R23" i="77"/>
  <c r="R23" i="76"/>
  <c r="R23" i="75"/>
  <c r="R23" i="74"/>
  <c r="R23" i="70"/>
  <c r="R23" i="69"/>
  <c r="R23" i="68"/>
  <c r="R23" i="67"/>
  <c r="K23" i="62"/>
  <c r="R26" i="62" s="1"/>
  <c r="B23" i="62"/>
  <c r="B23" i="58"/>
  <c r="K23" i="59"/>
  <c r="R26" i="59" s="1"/>
  <c r="B23" i="59"/>
  <c r="K23" i="57"/>
  <c r="R26" i="57" s="1"/>
  <c r="B23" i="57"/>
  <c r="R23" i="57" s="1"/>
  <c r="K23" i="58"/>
  <c r="R26" i="58" s="1"/>
  <c r="K23" i="56"/>
  <c r="R26" i="56" s="1"/>
  <c r="B23" i="56"/>
  <c r="R23" i="56" s="1"/>
  <c r="B23" i="55"/>
  <c r="K23" i="55"/>
  <c r="R26" i="55" s="1"/>
  <c r="B23" i="54"/>
  <c r="K23" i="54"/>
  <c r="R26" i="54" s="1"/>
  <c r="K23" i="53"/>
  <c r="R26" i="53" s="1"/>
  <c r="B23" i="53"/>
  <c r="B23" i="52"/>
  <c r="R23" i="52" s="1"/>
  <c r="K23" i="51"/>
  <c r="R26" i="51" s="1"/>
  <c r="B23" i="51"/>
  <c r="R23" i="51" s="1"/>
  <c r="K23" i="50"/>
  <c r="R26" i="50" s="1"/>
  <c r="B23" i="50"/>
  <c r="K23" i="49"/>
  <c r="R26" i="49" s="1"/>
  <c r="B23" i="49"/>
  <c r="R23" i="49" s="1"/>
  <c r="K23" i="48"/>
  <c r="R26" i="48" s="1"/>
  <c r="B23" i="48"/>
  <c r="O21" i="47"/>
  <c r="K21" i="47" s="1"/>
  <c r="G21" i="47"/>
  <c r="B21" i="47" s="1"/>
  <c r="O20" i="47"/>
  <c r="K20" i="47" s="1"/>
  <c r="G20" i="47"/>
  <c r="B20" i="47" s="1"/>
  <c r="O19" i="47"/>
  <c r="K19" i="47" s="1"/>
  <c r="G19" i="47"/>
  <c r="B19" i="47" s="1"/>
  <c r="O18" i="47"/>
  <c r="K18" i="47" s="1"/>
  <c r="G18" i="47"/>
  <c r="B18" i="47" s="1"/>
  <c r="O17" i="47"/>
  <c r="K17" i="47" s="1"/>
  <c r="G17" i="47"/>
  <c r="B17" i="47" s="1"/>
  <c r="O16" i="47"/>
  <c r="K16" i="47" s="1"/>
  <c r="G16" i="47"/>
  <c r="B16" i="47" s="1"/>
  <c r="O15" i="47"/>
  <c r="K15" i="47" s="1"/>
  <c r="G15" i="47"/>
  <c r="B15" i="47" s="1"/>
  <c r="O14" i="47"/>
  <c r="K14" i="47" s="1"/>
  <c r="G14" i="47"/>
  <c r="B14" i="47" s="1"/>
  <c r="O13" i="47"/>
  <c r="K13" i="47" s="1"/>
  <c r="G13" i="47"/>
  <c r="B13" i="47" s="1"/>
  <c r="O12" i="47"/>
  <c r="K12" i="47" s="1"/>
  <c r="G12" i="47"/>
  <c r="B12" i="47" s="1"/>
  <c r="O11" i="47"/>
  <c r="K11" i="47" s="1"/>
  <c r="G11" i="47"/>
  <c r="B11" i="47" s="1"/>
  <c r="O10" i="47"/>
  <c r="K10" i="47" s="1"/>
  <c r="G10" i="47"/>
  <c r="B10" i="47" s="1"/>
  <c r="O9" i="47"/>
  <c r="K9" i="47" s="1"/>
  <c r="G9" i="47"/>
  <c r="B9" i="47" s="1"/>
  <c r="O8" i="47"/>
  <c r="K8" i="47" s="1"/>
  <c r="G8" i="47"/>
  <c r="B8" i="47" s="1"/>
  <c r="O7" i="47"/>
  <c r="K7" i="47" s="1"/>
  <c r="G7" i="47"/>
  <c r="B7" i="47" s="1"/>
  <c r="O6" i="47"/>
  <c r="K6" i="47" s="1"/>
  <c r="G6" i="47"/>
  <c r="B6" i="47" s="1"/>
  <c r="O5" i="47"/>
  <c r="K5" i="47" s="1"/>
  <c r="G5" i="47"/>
  <c r="B5" i="47" s="1"/>
  <c r="O4" i="47"/>
  <c r="K4" i="47" s="1"/>
  <c r="G4" i="47"/>
  <c r="B4" i="47" s="1"/>
  <c r="O21" i="46"/>
  <c r="K21" i="46" s="1"/>
  <c r="G21" i="46"/>
  <c r="B21" i="46" s="1"/>
  <c r="O20" i="46"/>
  <c r="K20" i="46" s="1"/>
  <c r="G20" i="46"/>
  <c r="B20" i="46" s="1"/>
  <c r="O19" i="46"/>
  <c r="K19" i="46" s="1"/>
  <c r="G19" i="46"/>
  <c r="B19" i="46" s="1"/>
  <c r="O18" i="46"/>
  <c r="K18" i="46" s="1"/>
  <c r="G18" i="46"/>
  <c r="B18" i="46" s="1"/>
  <c r="O17" i="46"/>
  <c r="K17" i="46" s="1"/>
  <c r="G17" i="46"/>
  <c r="B17" i="46" s="1"/>
  <c r="O16" i="46"/>
  <c r="K16" i="46" s="1"/>
  <c r="G16" i="46"/>
  <c r="B16" i="46" s="1"/>
  <c r="O15" i="46"/>
  <c r="K15" i="46" s="1"/>
  <c r="G15" i="46"/>
  <c r="B15" i="46" s="1"/>
  <c r="O14" i="46"/>
  <c r="K14" i="46" s="1"/>
  <c r="G14" i="46"/>
  <c r="B14" i="46" s="1"/>
  <c r="O13" i="46"/>
  <c r="K13" i="46" s="1"/>
  <c r="G13" i="46"/>
  <c r="B13" i="46" s="1"/>
  <c r="O12" i="46"/>
  <c r="K12" i="46" s="1"/>
  <c r="G12" i="46"/>
  <c r="B12" i="46" s="1"/>
  <c r="O11" i="46"/>
  <c r="K11" i="46" s="1"/>
  <c r="G11" i="46"/>
  <c r="B11" i="46" s="1"/>
  <c r="O10" i="46"/>
  <c r="K10" i="46" s="1"/>
  <c r="G10" i="46"/>
  <c r="B10" i="46" s="1"/>
  <c r="O9" i="46"/>
  <c r="K9" i="46" s="1"/>
  <c r="G9" i="46"/>
  <c r="B9" i="46" s="1"/>
  <c r="O8" i="46"/>
  <c r="K8" i="46" s="1"/>
  <c r="G8" i="46"/>
  <c r="B8" i="46" s="1"/>
  <c r="O7" i="46"/>
  <c r="K7" i="46" s="1"/>
  <c r="G7" i="46"/>
  <c r="B7" i="46" s="1"/>
  <c r="O6" i="46"/>
  <c r="K6" i="46" s="1"/>
  <c r="G6" i="46"/>
  <c r="B6" i="46" s="1"/>
  <c r="O5" i="46"/>
  <c r="K5" i="46" s="1"/>
  <c r="G5" i="46"/>
  <c r="B5" i="46" s="1"/>
  <c r="O4" i="46"/>
  <c r="K4" i="46" s="1"/>
  <c r="G4" i="46"/>
  <c r="B4" i="46" s="1"/>
  <c r="O21" i="45"/>
  <c r="K21" i="45" s="1"/>
  <c r="G21" i="45"/>
  <c r="B21" i="45" s="1"/>
  <c r="O20" i="45"/>
  <c r="K20" i="45" s="1"/>
  <c r="G20" i="45"/>
  <c r="B20" i="45" s="1"/>
  <c r="O19" i="45"/>
  <c r="K19" i="45" s="1"/>
  <c r="G19" i="45"/>
  <c r="B19" i="45" s="1"/>
  <c r="O18" i="45"/>
  <c r="K18" i="45" s="1"/>
  <c r="G18" i="45"/>
  <c r="B18" i="45" s="1"/>
  <c r="O17" i="45"/>
  <c r="K17" i="45" s="1"/>
  <c r="G17" i="45"/>
  <c r="B17" i="45" s="1"/>
  <c r="O16" i="45"/>
  <c r="K16" i="45" s="1"/>
  <c r="G16" i="45"/>
  <c r="B16" i="45" s="1"/>
  <c r="O15" i="45"/>
  <c r="K15" i="45" s="1"/>
  <c r="G15" i="45"/>
  <c r="B15" i="45" s="1"/>
  <c r="O14" i="45"/>
  <c r="K14" i="45" s="1"/>
  <c r="G14" i="45"/>
  <c r="B14" i="45" s="1"/>
  <c r="O13" i="45"/>
  <c r="K13" i="45" s="1"/>
  <c r="G13" i="45"/>
  <c r="B13" i="45" s="1"/>
  <c r="O12" i="45"/>
  <c r="K12" i="45" s="1"/>
  <c r="G12" i="45"/>
  <c r="B12" i="45" s="1"/>
  <c r="O11" i="45"/>
  <c r="K11" i="45" s="1"/>
  <c r="G11" i="45"/>
  <c r="B11" i="45" s="1"/>
  <c r="O10" i="45"/>
  <c r="K10" i="45" s="1"/>
  <c r="G10" i="45"/>
  <c r="B10" i="45" s="1"/>
  <c r="O9" i="45"/>
  <c r="K9" i="45" s="1"/>
  <c r="G9" i="45"/>
  <c r="B9" i="45" s="1"/>
  <c r="O8" i="45"/>
  <c r="K8" i="45" s="1"/>
  <c r="G8" i="45"/>
  <c r="B8" i="45" s="1"/>
  <c r="O7" i="45"/>
  <c r="K7" i="45" s="1"/>
  <c r="G7" i="45"/>
  <c r="B7" i="45" s="1"/>
  <c r="O6" i="45"/>
  <c r="K6" i="45" s="1"/>
  <c r="G6" i="45"/>
  <c r="B6" i="45" s="1"/>
  <c r="O5" i="45"/>
  <c r="K5" i="45" s="1"/>
  <c r="G5" i="45"/>
  <c r="B5" i="45" s="1"/>
  <c r="O4" i="45"/>
  <c r="K4" i="45" s="1"/>
  <c r="G4" i="45"/>
  <c r="B4" i="45" s="1"/>
  <c r="O21" i="44"/>
  <c r="K21" i="44" s="1"/>
  <c r="G21" i="44"/>
  <c r="B21" i="44" s="1"/>
  <c r="O20" i="44"/>
  <c r="K20" i="44" s="1"/>
  <c r="G20" i="44"/>
  <c r="O19" i="44"/>
  <c r="K19" i="44" s="1"/>
  <c r="G19" i="44"/>
  <c r="B19" i="44" s="1"/>
  <c r="O18" i="44"/>
  <c r="K18" i="44" s="1"/>
  <c r="G18" i="44"/>
  <c r="B18" i="44" s="1"/>
  <c r="O17" i="44"/>
  <c r="K17" i="44" s="1"/>
  <c r="G17" i="44"/>
  <c r="B17" i="44" s="1"/>
  <c r="O16" i="44"/>
  <c r="K16" i="44" s="1"/>
  <c r="G16" i="44"/>
  <c r="B16" i="44" s="1"/>
  <c r="O15" i="44"/>
  <c r="K15" i="44" s="1"/>
  <c r="G15" i="44"/>
  <c r="B15" i="44" s="1"/>
  <c r="O14" i="44"/>
  <c r="K14" i="44" s="1"/>
  <c r="G14" i="44"/>
  <c r="B14" i="44" s="1"/>
  <c r="O13" i="44"/>
  <c r="K13" i="44" s="1"/>
  <c r="G13" i="44"/>
  <c r="B13" i="44" s="1"/>
  <c r="O12" i="44"/>
  <c r="K12" i="44" s="1"/>
  <c r="G12" i="44"/>
  <c r="B12" i="44" s="1"/>
  <c r="O11" i="44"/>
  <c r="K11" i="44" s="1"/>
  <c r="G11" i="44"/>
  <c r="B11" i="44" s="1"/>
  <c r="O10" i="44"/>
  <c r="K10" i="44" s="1"/>
  <c r="G10" i="44"/>
  <c r="B10" i="44" s="1"/>
  <c r="O9" i="44"/>
  <c r="K9" i="44" s="1"/>
  <c r="G9" i="44"/>
  <c r="B9" i="44" s="1"/>
  <c r="O8" i="44"/>
  <c r="K8" i="44" s="1"/>
  <c r="G8" i="44"/>
  <c r="B8" i="44" s="1"/>
  <c r="O7" i="44"/>
  <c r="K7" i="44" s="1"/>
  <c r="G7" i="44"/>
  <c r="B7" i="44" s="1"/>
  <c r="O6" i="44"/>
  <c r="K6" i="44" s="1"/>
  <c r="G6" i="44"/>
  <c r="B6" i="44" s="1"/>
  <c r="O5" i="44"/>
  <c r="K5" i="44" s="1"/>
  <c r="G5" i="44"/>
  <c r="B5" i="44" s="1"/>
  <c r="O4" i="44"/>
  <c r="K4" i="44" s="1"/>
  <c r="G4" i="44"/>
  <c r="B4" i="44" s="1"/>
  <c r="O21" i="43"/>
  <c r="K21" i="43" s="1"/>
  <c r="G21" i="43"/>
  <c r="B21" i="43" s="1"/>
  <c r="O20" i="43"/>
  <c r="K20" i="43" s="1"/>
  <c r="G20" i="43"/>
  <c r="B20" i="43" s="1"/>
  <c r="O19" i="43"/>
  <c r="K19" i="43" s="1"/>
  <c r="G19" i="43"/>
  <c r="B19" i="43" s="1"/>
  <c r="O18" i="43"/>
  <c r="K18" i="43" s="1"/>
  <c r="G18" i="43"/>
  <c r="B18" i="43" s="1"/>
  <c r="O17" i="43"/>
  <c r="K17" i="43" s="1"/>
  <c r="G17" i="43"/>
  <c r="B17" i="43" s="1"/>
  <c r="O16" i="43"/>
  <c r="K16" i="43" s="1"/>
  <c r="G16" i="43"/>
  <c r="B16" i="43" s="1"/>
  <c r="O15" i="43"/>
  <c r="K15" i="43" s="1"/>
  <c r="G15" i="43"/>
  <c r="B15" i="43" s="1"/>
  <c r="O14" i="43"/>
  <c r="K14" i="43" s="1"/>
  <c r="G14" i="43"/>
  <c r="B14" i="43" s="1"/>
  <c r="O13" i="43"/>
  <c r="K13" i="43" s="1"/>
  <c r="G13" i="43"/>
  <c r="B13" i="43" s="1"/>
  <c r="O12" i="43"/>
  <c r="K12" i="43" s="1"/>
  <c r="G12" i="43"/>
  <c r="B12" i="43" s="1"/>
  <c r="O11" i="43"/>
  <c r="K11" i="43" s="1"/>
  <c r="G11" i="43"/>
  <c r="B11" i="43" s="1"/>
  <c r="O10" i="43"/>
  <c r="K10" i="43" s="1"/>
  <c r="G10" i="43"/>
  <c r="B10" i="43" s="1"/>
  <c r="O9" i="43"/>
  <c r="K9" i="43" s="1"/>
  <c r="G9" i="43"/>
  <c r="B9" i="43" s="1"/>
  <c r="O8" i="43"/>
  <c r="K8" i="43" s="1"/>
  <c r="G8" i="43"/>
  <c r="B8" i="43" s="1"/>
  <c r="O7" i="43"/>
  <c r="K7" i="43" s="1"/>
  <c r="G7" i="43"/>
  <c r="B7" i="43" s="1"/>
  <c r="O6" i="43"/>
  <c r="K6" i="43" s="1"/>
  <c r="G6" i="43"/>
  <c r="B6" i="43" s="1"/>
  <c r="O5" i="43"/>
  <c r="K5" i="43" s="1"/>
  <c r="G5" i="43"/>
  <c r="B5" i="43" s="1"/>
  <c r="O4" i="43"/>
  <c r="K4" i="43" s="1"/>
  <c r="G4" i="43"/>
  <c r="B4" i="43" s="1"/>
  <c r="O21" i="42"/>
  <c r="K21" i="42"/>
  <c r="G21" i="42"/>
  <c r="B21" i="42" s="1"/>
  <c r="O20" i="42"/>
  <c r="K20" i="42" s="1"/>
  <c r="G20" i="42"/>
  <c r="B20" i="42" s="1"/>
  <c r="O19" i="42"/>
  <c r="K19" i="42" s="1"/>
  <c r="G19" i="42"/>
  <c r="B19" i="42" s="1"/>
  <c r="O18" i="42"/>
  <c r="K18" i="42" s="1"/>
  <c r="G18" i="42"/>
  <c r="B18" i="42" s="1"/>
  <c r="O17" i="42"/>
  <c r="K17" i="42"/>
  <c r="G17" i="42"/>
  <c r="B17" i="42" s="1"/>
  <c r="O16" i="42"/>
  <c r="K16" i="42" s="1"/>
  <c r="G16" i="42"/>
  <c r="B16" i="42" s="1"/>
  <c r="O15" i="42"/>
  <c r="K15" i="42" s="1"/>
  <c r="G15" i="42"/>
  <c r="B15" i="42" s="1"/>
  <c r="O14" i="42"/>
  <c r="K14" i="42" s="1"/>
  <c r="G14" i="42"/>
  <c r="B14" i="42" s="1"/>
  <c r="O13" i="42"/>
  <c r="K13" i="42"/>
  <c r="G13" i="42"/>
  <c r="B13" i="42" s="1"/>
  <c r="O12" i="42"/>
  <c r="K12" i="42" s="1"/>
  <c r="G12" i="42"/>
  <c r="B12" i="42" s="1"/>
  <c r="O11" i="42"/>
  <c r="K11" i="42" s="1"/>
  <c r="G11" i="42"/>
  <c r="B11" i="42" s="1"/>
  <c r="O10" i="42"/>
  <c r="K10" i="42" s="1"/>
  <c r="G10" i="42"/>
  <c r="B10" i="42" s="1"/>
  <c r="O9" i="42"/>
  <c r="K9" i="42"/>
  <c r="G9" i="42"/>
  <c r="B9" i="42" s="1"/>
  <c r="O8" i="42"/>
  <c r="K8" i="42" s="1"/>
  <c r="G8" i="42"/>
  <c r="B8" i="42" s="1"/>
  <c r="O7" i="42"/>
  <c r="K7" i="42" s="1"/>
  <c r="G7" i="42"/>
  <c r="B7" i="42" s="1"/>
  <c r="O6" i="42"/>
  <c r="K6" i="42" s="1"/>
  <c r="G6" i="42"/>
  <c r="B6" i="42" s="1"/>
  <c r="O5" i="42"/>
  <c r="K5" i="42"/>
  <c r="G5" i="42"/>
  <c r="B5" i="42" s="1"/>
  <c r="O4" i="42"/>
  <c r="K4" i="42" s="1"/>
  <c r="G4" i="42"/>
  <c r="B4" i="42" s="1"/>
  <c r="O21" i="41"/>
  <c r="K21" i="41" s="1"/>
  <c r="G21" i="41"/>
  <c r="B21" i="41" s="1"/>
  <c r="O20" i="41"/>
  <c r="K20" i="41" s="1"/>
  <c r="G20" i="41"/>
  <c r="B20" i="41" s="1"/>
  <c r="O19" i="41"/>
  <c r="K19" i="41" s="1"/>
  <c r="G19" i="41"/>
  <c r="B19" i="41" s="1"/>
  <c r="O18" i="41"/>
  <c r="K18" i="41" s="1"/>
  <c r="G18" i="41"/>
  <c r="B18" i="41" s="1"/>
  <c r="O17" i="41"/>
  <c r="K17" i="41"/>
  <c r="G17" i="41"/>
  <c r="B17" i="41" s="1"/>
  <c r="O16" i="41"/>
  <c r="K16" i="41" s="1"/>
  <c r="G16" i="41"/>
  <c r="B16" i="41" s="1"/>
  <c r="O15" i="41"/>
  <c r="K15" i="41"/>
  <c r="G15" i="41"/>
  <c r="B15" i="41" s="1"/>
  <c r="O14" i="41"/>
  <c r="K14" i="41" s="1"/>
  <c r="G14" i="41"/>
  <c r="B14" i="41" s="1"/>
  <c r="O13" i="41"/>
  <c r="K13" i="41" s="1"/>
  <c r="G13" i="41"/>
  <c r="B13" i="41" s="1"/>
  <c r="O12" i="41"/>
  <c r="K12" i="41" s="1"/>
  <c r="G12" i="41"/>
  <c r="B12" i="41" s="1"/>
  <c r="O11" i="41"/>
  <c r="K11" i="41" s="1"/>
  <c r="G11" i="41"/>
  <c r="B11" i="41" s="1"/>
  <c r="O10" i="41"/>
  <c r="K10" i="41" s="1"/>
  <c r="G10" i="41"/>
  <c r="B10" i="41" s="1"/>
  <c r="O9" i="41"/>
  <c r="K9" i="41" s="1"/>
  <c r="G9" i="41"/>
  <c r="B9" i="41" s="1"/>
  <c r="O8" i="41"/>
  <c r="K8" i="41" s="1"/>
  <c r="G8" i="41"/>
  <c r="B8" i="41" s="1"/>
  <c r="O7" i="41"/>
  <c r="K7" i="41"/>
  <c r="G7" i="41"/>
  <c r="B7" i="41" s="1"/>
  <c r="O6" i="41"/>
  <c r="K6" i="41" s="1"/>
  <c r="G6" i="41"/>
  <c r="B6" i="41" s="1"/>
  <c r="O5" i="41"/>
  <c r="K5" i="41" s="1"/>
  <c r="G5" i="41"/>
  <c r="B5" i="41" s="1"/>
  <c r="O4" i="41"/>
  <c r="K4" i="41" s="1"/>
  <c r="G4" i="41"/>
  <c r="B4" i="41" s="1"/>
  <c r="O21" i="40"/>
  <c r="K21" i="40" s="1"/>
  <c r="G21" i="40"/>
  <c r="B21" i="40" s="1"/>
  <c r="O20" i="40"/>
  <c r="K20" i="40" s="1"/>
  <c r="G20" i="40"/>
  <c r="B20" i="40" s="1"/>
  <c r="O19" i="40"/>
  <c r="K19" i="40" s="1"/>
  <c r="G19" i="40"/>
  <c r="B19" i="40" s="1"/>
  <c r="O18" i="40"/>
  <c r="K18" i="40" s="1"/>
  <c r="G18" i="40"/>
  <c r="B18" i="40" s="1"/>
  <c r="O17" i="40"/>
  <c r="K17" i="40" s="1"/>
  <c r="G17" i="40"/>
  <c r="B17" i="40" s="1"/>
  <c r="O16" i="40"/>
  <c r="K16" i="40" s="1"/>
  <c r="G16" i="40"/>
  <c r="B16" i="40" s="1"/>
  <c r="O15" i="40"/>
  <c r="K15" i="40" s="1"/>
  <c r="G15" i="40"/>
  <c r="B15" i="40" s="1"/>
  <c r="O14" i="40"/>
  <c r="K14" i="40" s="1"/>
  <c r="G14" i="40"/>
  <c r="B14" i="40" s="1"/>
  <c r="O13" i="40"/>
  <c r="K13" i="40" s="1"/>
  <c r="G13" i="40"/>
  <c r="B13" i="40" s="1"/>
  <c r="O12" i="40"/>
  <c r="K12" i="40" s="1"/>
  <c r="G12" i="40"/>
  <c r="B12" i="40" s="1"/>
  <c r="O11" i="40"/>
  <c r="K11" i="40" s="1"/>
  <c r="G11" i="40"/>
  <c r="B11" i="40" s="1"/>
  <c r="O10" i="40"/>
  <c r="K10" i="40" s="1"/>
  <c r="G10" i="40"/>
  <c r="B10" i="40" s="1"/>
  <c r="O9" i="40"/>
  <c r="K9" i="40" s="1"/>
  <c r="G9" i="40"/>
  <c r="B9" i="40" s="1"/>
  <c r="O8" i="40"/>
  <c r="K8" i="40" s="1"/>
  <c r="G8" i="40"/>
  <c r="B8" i="40" s="1"/>
  <c r="O7" i="40"/>
  <c r="K7" i="40" s="1"/>
  <c r="G7" i="40"/>
  <c r="B7" i="40" s="1"/>
  <c r="O6" i="40"/>
  <c r="K6" i="40" s="1"/>
  <c r="G6" i="40"/>
  <c r="B6" i="40" s="1"/>
  <c r="O5" i="40"/>
  <c r="K5" i="40" s="1"/>
  <c r="G5" i="40"/>
  <c r="B5" i="40" s="1"/>
  <c r="O4" i="40"/>
  <c r="K4" i="40" s="1"/>
  <c r="G4" i="40"/>
  <c r="B4" i="40" s="1"/>
  <c r="O21" i="39"/>
  <c r="K21" i="39" s="1"/>
  <c r="G21" i="39"/>
  <c r="B21" i="39" s="1"/>
  <c r="O20" i="39"/>
  <c r="K20" i="39"/>
  <c r="G20" i="39"/>
  <c r="B20" i="39" s="1"/>
  <c r="O19" i="39"/>
  <c r="K19" i="39" s="1"/>
  <c r="G19" i="39"/>
  <c r="B19" i="39" s="1"/>
  <c r="O18" i="39"/>
  <c r="K18" i="39" s="1"/>
  <c r="G18" i="39"/>
  <c r="B18" i="39" s="1"/>
  <c r="O17" i="39"/>
  <c r="K17" i="39" s="1"/>
  <c r="G17" i="39"/>
  <c r="B17" i="39" s="1"/>
  <c r="O16" i="39"/>
  <c r="K16" i="39"/>
  <c r="G16" i="39"/>
  <c r="B16" i="39" s="1"/>
  <c r="O15" i="39"/>
  <c r="K15" i="39" s="1"/>
  <c r="G15" i="39"/>
  <c r="B15" i="39" s="1"/>
  <c r="O14" i="39"/>
  <c r="K14" i="39" s="1"/>
  <c r="G14" i="39"/>
  <c r="B14" i="39" s="1"/>
  <c r="O13" i="39"/>
  <c r="K13" i="39" s="1"/>
  <c r="G13" i="39"/>
  <c r="B13" i="39" s="1"/>
  <c r="O12" i="39"/>
  <c r="K12" i="39"/>
  <c r="G12" i="39"/>
  <c r="B12" i="39" s="1"/>
  <c r="O11" i="39"/>
  <c r="K11" i="39" s="1"/>
  <c r="G11" i="39"/>
  <c r="B11" i="39" s="1"/>
  <c r="O10" i="39"/>
  <c r="K10" i="39" s="1"/>
  <c r="G10" i="39"/>
  <c r="B10" i="39" s="1"/>
  <c r="O9" i="39"/>
  <c r="K9" i="39" s="1"/>
  <c r="G9" i="39"/>
  <c r="B9" i="39" s="1"/>
  <c r="O8" i="39"/>
  <c r="K8" i="39"/>
  <c r="G8" i="39"/>
  <c r="B8" i="39" s="1"/>
  <c r="O7" i="39"/>
  <c r="K7" i="39" s="1"/>
  <c r="G7" i="39"/>
  <c r="B7" i="39" s="1"/>
  <c r="O6" i="39"/>
  <c r="K6" i="39" s="1"/>
  <c r="G6" i="39"/>
  <c r="B6" i="39" s="1"/>
  <c r="O5" i="39"/>
  <c r="K5" i="39" s="1"/>
  <c r="G5" i="39"/>
  <c r="B5" i="39" s="1"/>
  <c r="O4" i="39"/>
  <c r="K4" i="39" s="1"/>
  <c r="G4" i="39"/>
  <c r="B4" i="39" s="1"/>
  <c r="O21" i="38"/>
  <c r="K21" i="38" s="1"/>
  <c r="G21" i="38"/>
  <c r="B21" i="38" s="1"/>
  <c r="O20" i="38"/>
  <c r="K20" i="38" s="1"/>
  <c r="G20" i="38"/>
  <c r="B20" i="38" s="1"/>
  <c r="O19" i="38"/>
  <c r="K19" i="38" s="1"/>
  <c r="G19" i="38"/>
  <c r="B19" i="38" s="1"/>
  <c r="O18" i="38"/>
  <c r="K18" i="38" s="1"/>
  <c r="G18" i="38"/>
  <c r="B18" i="38" s="1"/>
  <c r="O17" i="38"/>
  <c r="K17" i="38" s="1"/>
  <c r="G17" i="38"/>
  <c r="B17" i="38" s="1"/>
  <c r="O16" i="38"/>
  <c r="K16" i="38" s="1"/>
  <c r="G16" i="38"/>
  <c r="B16" i="38" s="1"/>
  <c r="O15" i="38"/>
  <c r="K15" i="38" s="1"/>
  <c r="G15" i="38"/>
  <c r="B15" i="38" s="1"/>
  <c r="O14" i="38"/>
  <c r="K14" i="38" s="1"/>
  <c r="G14" i="38"/>
  <c r="B14" i="38" s="1"/>
  <c r="O13" i="38"/>
  <c r="K13" i="38" s="1"/>
  <c r="G13" i="38"/>
  <c r="B13" i="38" s="1"/>
  <c r="O12" i="38"/>
  <c r="K12" i="38" s="1"/>
  <c r="G12" i="38"/>
  <c r="B12" i="38" s="1"/>
  <c r="O11" i="38"/>
  <c r="K11" i="38" s="1"/>
  <c r="G11" i="38"/>
  <c r="B11" i="38" s="1"/>
  <c r="O10" i="38"/>
  <c r="K10" i="38" s="1"/>
  <c r="G10" i="38"/>
  <c r="B10" i="38" s="1"/>
  <c r="O9" i="38"/>
  <c r="K9" i="38" s="1"/>
  <c r="G9" i="38"/>
  <c r="B9" i="38" s="1"/>
  <c r="O8" i="38"/>
  <c r="K8" i="38" s="1"/>
  <c r="G8" i="38"/>
  <c r="B8" i="38" s="1"/>
  <c r="O7" i="38"/>
  <c r="K7" i="38" s="1"/>
  <c r="G7" i="38"/>
  <c r="B7" i="38" s="1"/>
  <c r="O6" i="38"/>
  <c r="K6" i="38" s="1"/>
  <c r="G6" i="38"/>
  <c r="B6" i="38" s="1"/>
  <c r="O5" i="38"/>
  <c r="K5" i="38" s="1"/>
  <c r="G5" i="38"/>
  <c r="B5" i="38" s="1"/>
  <c r="O4" i="38"/>
  <c r="K4" i="38" s="1"/>
  <c r="G4" i="38"/>
  <c r="B4" i="38" s="1"/>
  <c r="O21" i="32"/>
  <c r="K21" i="32"/>
  <c r="G21" i="32"/>
  <c r="B21" i="32" s="1"/>
  <c r="O20" i="32"/>
  <c r="K20" i="32"/>
  <c r="G20" i="32"/>
  <c r="B20" i="32" s="1"/>
  <c r="O19" i="32"/>
  <c r="K19" i="32" s="1"/>
  <c r="G19" i="32"/>
  <c r="B19" i="32" s="1"/>
  <c r="O18" i="32"/>
  <c r="K18" i="32"/>
  <c r="G18" i="32"/>
  <c r="B18" i="32" s="1"/>
  <c r="O17" i="32"/>
  <c r="K17" i="32"/>
  <c r="G17" i="32"/>
  <c r="B17" i="32" s="1"/>
  <c r="O16" i="32"/>
  <c r="K16" i="32"/>
  <c r="G16" i="32"/>
  <c r="B16" i="32" s="1"/>
  <c r="O15" i="32"/>
  <c r="K15" i="32" s="1"/>
  <c r="G15" i="32"/>
  <c r="B15" i="32" s="1"/>
  <c r="O14" i="32"/>
  <c r="K14" i="32"/>
  <c r="G14" i="32"/>
  <c r="B14" i="32" s="1"/>
  <c r="O13" i="32"/>
  <c r="K13" i="32"/>
  <c r="G13" i="32"/>
  <c r="B13" i="32" s="1"/>
  <c r="O12" i="32"/>
  <c r="K12" i="32"/>
  <c r="G12" i="32"/>
  <c r="B12" i="32" s="1"/>
  <c r="O11" i="32"/>
  <c r="K11" i="32" s="1"/>
  <c r="G11" i="32"/>
  <c r="B11" i="32" s="1"/>
  <c r="O10" i="32"/>
  <c r="K10" i="32"/>
  <c r="G10" i="32"/>
  <c r="B10" i="32" s="1"/>
  <c r="O9" i="32"/>
  <c r="K9" i="32"/>
  <c r="G9" i="32"/>
  <c r="B9" i="32" s="1"/>
  <c r="O8" i="32"/>
  <c r="K8" i="32"/>
  <c r="G8" i="32"/>
  <c r="B8" i="32" s="1"/>
  <c r="O7" i="32"/>
  <c r="K7" i="32" s="1"/>
  <c r="G7" i="32"/>
  <c r="B7" i="32" s="1"/>
  <c r="O6" i="32"/>
  <c r="K6" i="32" s="1"/>
  <c r="G6" i="32"/>
  <c r="B6" i="32" s="1"/>
  <c r="O5" i="32"/>
  <c r="K5" i="32" s="1"/>
  <c r="G5" i="32"/>
  <c r="B5" i="32" s="1"/>
  <c r="O4" i="32"/>
  <c r="K4" i="32" s="1"/>
  <c r="G4" i="32"/>
  <c r="B4" i="32" s="1"/>
  <c r="O21" i="31"/>
  <c r="K21" i="31" s="1"/>
  <c r="G21" i="31"/>
  <c r="B21" i="31" s="1"/>
  <c r="O20" i="31"/>
  <c r="K20" i="31" s="1"/>
  <c r="G20" i="31"/>
  <c r="B20" i="31" s="1"/>
  <c r="O19" i="31"/>
  <c r="K19" i="31" s="1"/>
  <c r="G19" i="31"/>
  <c r="B19" i="31" s="1"/>
  <c r="O18" i="31"/>
  <c r="K18" i="31" s="1"/>
  <c r="G18" i="31"/>
  <c r="B18" i="31" s="1"/>
  <c r="O17" i="31"/>
  <c r="K17" i="31" s="1"/>
  <c r="G17" i="31"/>
  <c r="B17" i="31" s="1"/>
  <c r="O16" i="31"/>
  <c r="K16" i="31" s="1"/>
  <c r="G16" i="31"/>
  <c r="B16" i="31" s="1"/>
  <c r="O15" i="31"/>
  <c r="K15" i="31" s="1"/>
  <c r="G15" i="31"/>
  <c r="B15" i="31" s="1"/>
  <c r="O14" i="31"/>
  <c r="K14" i="31" s="1"/>
  <c r="G14" i="31"/>
  <c r="B14" i="31" s="1"/>
  <c r="O13" i="31"/>
  <c r="K13" i="31" s="1"/>
  <c r="G13" i="31"/>
  <c r="B13" i="31" s="1"/>
  <c r="O12" i="31"/>
  <c r="K12" i="31" s="1"/>
  <c r="G12" i="31"/>
  <c r="B12" i="31" s="1"/>
  <c r="O11" i="31"/>
  <c r="K11" i="31" s="1"/>
  <c r="G11" i="31"/>
  <c r="B11" i="31" s="1"/>
  <c r="O10" i="31"/>
  <c r="K10" i="31" s="1"/>
  <c r="G10" i="31"/>
  <c r="B10" i="31" s="1"/>
  <c r="O9" i="31"/>
  <c r="K9" i="31" s="1"/>
  <c r="G9" i="31"/>
  <c r="B9" i="31" s="1"/>
  <c r="O8" i="31"/>
  <c r="K8" i="31" s="1"/>
  <c r="G8" i="31"/>
  <c r="B8" i="31" s="1"/>
  <c r="O7" i="31"/>
  <c r="K7" i="31" s="1"/>
  <c r="G7" i="31"/>
  <c r="B7" i="31" s="1"/>
  <c r="O6" i="31"/>
  <c r="K6" i="31" s="1"/>
  <c r="G6" i="31"/>
  <c r="B6" i="31" s="1"/>
  <c r="O5" i="31"/>
  <c r="K5" i="31" s="1"/>
  <c r="G5" i="31"/>
  <c r="B5" i="31" s="1"/>
  <c r="O4" i="31"/>
  <c r="K4" i="31" s="1"/>
  <c r="G4" i="31"/>
  <c r="B4" i="31" s="1"/>
  <c r="O21" i="30"/>
  <c r="K21" i="30" s="1"/>
  <c r="G21" i="30"/>
  <c r="B21" i="30" s="1"/>
  <c r="O20" i="30"/>
  <c r="K20" i="30" s="1"/>
  <c r="G20" i="30"/>
  <c r="B20" i="30" s="1"/>
  <c r="O19" i="30"/>
  <c r="K19" i="30" s="1"/>
  <c r="G19" i="30"/>
  <c r="B19" i="30" s="1"/>
  <c r="O18" i="30"/>
  <c r="K18" i="30" s="1"/>
  <c r="G18" i="30"/>
  <c r="B18" i="30" s="1"/>
  <c r="O17" i="30"/>
  <c r="K17" i="30" s="1"/>
  <c r="G17" i="30"/>
  <c r="B17" i="30" s="1"/>
  <c r="O16" i="30"/>
  <c r="K16" i="30" s="1"/>
  <c r="G16" i="30"/>
  <c r="B16" i="30" s="1"/>
  <c r="O15" i="30"/>
  <c r="K15" i="30" s="1"/>
  <c r="G15" i="30"/>
  <c r="B15" i="30" s="1"/>
  <c r="O14" i="30"/>
  <c r="K14" i="30" s="1"/>
  <c r="G14" i="30"/>
  <c r="B14" i="30" s="1"/>
  <c r="O13" i="30"/>
  <c r="K13" i="30" s="1"/>
  <c r="G13" i="30"/>
  <c r="B13" i="30" s="1"/>
  <c r="O12" i="30"/>
  <c r="K12" i="30" s="1"/>
  <c r="G12" i="30"/>
  <c r="B12" i="30" s="1"/>
  <c r="O11" i="30"/>
  <c r="K11" i="30" s="1"/>
  <c r="G11" i="30"/>
  <c r="B11" i="30" s="1"/>
  <c r="O10" i="30"/>
  <c r="K10" i="30" s="1"/>
  <c r="G10" i="30"/>
  <c r="B10" i="30" s="1"/>
  <c r="O9" i="30"/>
  <c r="K9" i="30" s="1"/>
  <c r="G9" i="30"/>
  <c r="B9" i="30" s="1"/>
  <c r="O8" i="30"/>
  <c r="K8" i="30" s="1"/>
  <c r="G8" i="30"/>
  <c r="B8" i="30" s="1"/>
  <c r="O7" i="30"/>
  <c r="K7" i="30" s="1"/>
  <c r="G7" i="30"/>
  <c r="B7" i="30" s="1"/>
  <c r="O6" i="30"/>
  <c r="K6" i="30" s="1"/>
  <c r="G6" i="30"/>
  <c r="B6" i="30" s="1"/>
  <c r="O5" i="30"/>
  <c r="K5" i="30" s="1"/>
  <c r="G5" i="30"/>
  <c r="B5" i="30" s="1"/>
  <c r="O4" i="30"/>
  <c r="K4" i="30" s="1"/>
  <c r="G4" i="30"/>
  <c r="B4" i="30" s="1"/>
  <c r="O21" i="29"/>
  <c r="K21" i="29" s="1"/>
  <c r="G21" i="29"/>
  <c r="B21" i="29" s="1"/>
  <c r="O20" i="29"/>
  <c r="K20" i="29" s="1"/>
  <c r="G20" i="29"/>
  <c r="B20" i="29" s="1"/>
  <c r="O19" i="29"/>
  <c r="K19" i="29" s="1"/>
  <c r="G19" i="29"/>
  <c r="B19" i="29" s="1"/>
  <c r="O18" i="29"/>
  <c r="K18" i="29" s="1"/>
  <c r="G18" i="29"/>
  <c r="B18" i="29" s="1"/>
  <c r="O17" i="29"/>
  <c r="K17" i="29" s="1"/>
  <c r="G17" i="29"/>
  <c r="B17" i="29" s="1"/>
  <c r="O16" i="29"/>
  <c r="K16" i="29" s="1"/>
  <c r="G16" i="29"/>
  <c r="B16" i="29" s="1"/>
  <c r="O15" i="29"/>
  <c r="K15" i="29" s="1"/>
  <c r="G15" i="29"/>
  <c r="B15" i="29" s="1"/>
  <c r="O14" i="29"/>
  <c r="K14" i="29" s="1"/>
  <c r="G14" i="29"/>
  <c r="B14" i="29" s="1"/>
  <c r="O13" i="29"/>
  <c r="K13" i="29" s="1"/>
  <c r="G13" i="29"/>
  <c r="B13" i="29" s="1"/>
  <c r="O12" i="29"/>
  <c r="K12" i="29" s="1"/>
  <c r="G12" i="29"/>
  <c r="B12" i="29" s="1"/>
  <c r="O11" i="29"/>
  <c r="K11" i="29" s="1"/>
  <c r="G11" i="29"/>
  <c r="B11" i="29" s="1"/>
  <c r="O10" i="29"/>
  <c r="K10" i="29" s="1"/>
  <c r="G10" i="29"/>
  <c r="B10" i="29" s="1"/>
  <c r="O9" i="29"/>
  <c r="K9" i="29" s="1"/>
  <c r="G9" i="29"/>
  <c r="B9" i="29" s="1"/>
  <c r="O8" i="29"/>
  <c r="K8" i="29" s="1"/>
  <c r="G8" i="29"/>
  <c r="B8" i="29" s="1"/>
  <c r="O7" i="29"/>
  <c r="K7" i="29" s="1"/>
  <c r="G7" i="29"/>
  <c r="B7" i="29" s="1"/>
  <c r="O6" i="29"/>
  <c r="K6" i="29" s="1"/>
  <c r="G6" i="29"/>
  <c r="B6" i="29" s="1"/>
  <c r="O5" i="29"/>
  <c r="K5" i="29" s="1"/>
  <c r="G5" i="29"/>
  <c r="B5" i="29" s="1"/>
  <c r="O4" i="29"/>
  <c r="K4" i="29" s="1"/>
  <c r="G4" i="29"/>
  <c r="B4" i="29" s="1"/>
  <c r="B23" i="29" s="1"/>
  <c r="O21" i="28"/>
  <c r="K21" i="28" s="1"/>
  <c r="G21" i="28"/>
  <c r="B21" i="28" s="1"/>
  <c r="O20" i="28"/>
  <c r="K20" i="28" s="1"/>
  <c r="G20" i="28"/>
  <c r="B20" i="28" s="1"/>
  <c r="O19" i="28"/>
  <c r="K19" i="28" s="1"/>
  <c r="G19" i="28"/>
  <c r="B19" i="28" s="1"/>
  <c r="O18" i="28"/>
  <c r="K18" i="28" s="1"/>
  <c r="G18" i="28"/>
  <c r="B18" i="28"/>
  <c r="O17" i="28"/>
  <c r="K17" i="28" s="1"/>
  <c r="G17" i="28"/>
  <c r="B17" i="28" s="1"/>
  <c r="O16" i="28"/>
  <c r="K16" i="28" s="1"/>
  <c r="G16" i="28"/>
  <c r="B16" i="28" s="1"/>
  <c r="O15" i="28"/>
  <c r="K15" i="28" s="1"/>
  <c r="G15" i="28"/>
  <c r="B15" i="28" s="1"/>
  <c r="O14" i="28"/>
  <c r="K14" i="28" s="1"/>
  <c r="G14" i="28"/>
  <c r="B14" i="28" s="1"/>
  <c r="O13" i="28"/>
  <c r="K13" i="28" s="1"/>
  <c r="G13" i="28"/>
  <c r="B13" i="28" s="1"/>
  <c r="O12" i="28"/>
  <c r="K12" i="28" s="1"/>
  <c r="G12" i="28"/>
  <c r="B12" i="28" s="1"/>
  <c r="O11" i="28"/>
  <c r="K11" i="28" s="1"/>
  <c r="G11" i="28"/>
  <c r="B11" i="28" s="1"/>
  <c r="O10" i="28"/>
  <c r="K10" i="28" s="1"/>
  <c r="G10" i="28"/>
  <c r="B10" i="28"/>
  <c r="O9" i="28"/>
  <c r="K9" i="28" s="1"/>
  <c r="G9" i="28"/>
  <c r="B9" i="28" s="1"/>
  <c r="O8" i="28"/>
  <c r="K8" i="28" s="1"/>
  <c r="G8" i="28"/>
  <c r="B8" i="28" s="1"/>
  <c r="O7" i="28"/>
  <c r="K7" i="28" s="1"/>
  <c r="G7" i="28"/>
  <c r="B7" i="28" s="1"/>
  <c r="O6" i="28"/>
  <c r="K6" i="28" s="1"/>
  <c r="G6" i="28"/>
  <c r="B6" i="28"/>
  <c r="O5" i="28"/>
  <c r="K5" i="28" s="1"/>
  <c r="G5" i="28"/>
  <c r="B5" i="28" s="1"/>
  <c r="O4" i="28"/>
  <c r="K4" i="28" s="1"/>
  <c r="G4" i="28"/>
  <c r="B4" i="28" s="1"/>
  <c r="O21" i="27"/>
  <c r="K21" i="27" s="1"/>
  <c r="G21" i="27"/>
  <c r="B21" i="27" s="1"/>
  <c r="O20" i="27"/>
  <c r="K20" i="27" s="1"/>
  <c r="G20" i="27"/>
  <c r="B20" i="27" s="1"/>
  <c r="O19" i="27"/>
  <c r="K19" i="27" s="1"/>
  <c r="G19" i="27"/>
  <c r="B19" i="27" s="1"/>
  <c r="O18" i="27"/>
  <c r="K18" i="27" s="1"/>
  <c r="G18" i="27"/>
  <c r="B18" i="27" s="1"/>
  <c r="O17" i="27"/>
  <c r="K17" i="27" s="1"/>
  <c r="G17" i="27"/>
  <c r="B17" i="27" s="1"/>
  <c r="O16" i="27"/>
  <c r="K16" i="27" s="1"/>
  <c r="G16" i="27"/>
  <c r="B16" i="27" s="1"/>
  <c r="O15" i="27"/>
  <c r="K15" i="27" s="1"/>
  <c r="G15" i="27"/>
  <c r="B15" i="27" s="1"/>
  <c r="O14" i="27"/>
  <c r="K14" i="27" s="1"/>
  <c r="G14" i="27"/>
  <c r="B14" i="27" s="1"/>
  <c r="O13" i="27"/>
  <c r="K13" i="27" s="1"/>
  <c r="G13" i="27"/>
  <c r="B13" i="27" s="1"/>
  <c r="O12" i="27"/>
  <c r="K12" i="27" s="1"/>
  <c r="G12" i="27"/>
  <c r="B12" i="27" s="1"/>
  <c r="O11" i="27"/>
  <c r="K11" i="27" s="1"/>
  <c r="G11" i="27"/>
  <c r="B11" i="27" s="1"/>
  <c r="O10" i="27"/>
  <c r="K10" i="27" s="1"/>
  <c r="G10" i="27"/>
  <c r="B10" i="27" s="1"/>
  <c r="O9" i="27"/>
  <c r="K9" i="27" s="1"/>
  <c r="G9" i="27"/>
  <c r="B9" i="27" s="1"/>
  <c r="O8" i="27"/>
  <c r="K8" i="27" s="1"/>
  <c r="G8" i="27"/>
  <c r="B8" i="27" s="1"/>
  <c r="O7" i="27"/>
  <c r="K7" i="27" s="1"/>
  <c r="G7" i="27"/>
  <c r="B7" i="27" s="1"/>
  <c r="O6" i="27"/>
  <c r="K6" i="27" s="1"/>
  <c r="G6" i="27"/>
  <c r="B6" i="27" s="1"/>
  <c r="O5" i="27"/>
  <c r="K5" i="27" s="1"/>
  <c r="G5" i="27"/>
  <c r="B5" i="27" s="1"/>
  <c r="O4" i="27"/>
  <c r="K4" i="27" s="1"/>
  <c r="G4" i="27"/>
  <c r="B4" i="27" s="1"/>
  <c r="O21" i="26"/>
  <c r="K21" i="26" s="1"/>
  <c r="G21" i="26"/>
  <c r="B21" i="26" s="1"/>
  <c r="O20" i="26"/>
  <c r="K20" i="26" s="1"/>
  <c r="G20" i="26"/>
  <c r="B20" i="26" s="1"/>
  <c r="O19" i="26"/>
  <c r="K19" i="26" s="1"/>
  <c r="G19" i="26"/>
  <c r="B19" i="26" s="1"/>
  <c r="O18" i="26"/>
  <c r="K18" i="26" s="1"/>
  <c r="G18" i="26"/>
  <c r="B18" i="26"/>
  <c r="O17" i="26"/>
  <c r="K17" i="26" s="1"/>
  <c r="G17" i="26"/>
  <c r="B17" i="26" s="1"/>
  <c r="O16" i="26"/>
  <c r="K16" i="26" s="1"/>
  <c r="G16" i="26"/>
  <c r="B16" i="26" s="1"/>
  <c r="O15" i="26"/>
  <c r="K15" i="26" s="1"/>
  <c r="G15" i="26"/>
  <c r="B15" i="26" s="1"/>
  <c r="O14" i="26"/>
  <c r="K14" i="26" s="1"/>
  <c r="G14" i="26"/>
  <c r="B14" i="26"/>
  <c r="O13" i="26"/>
  <c r="K13" i="26" s="1"/>
  <c r="G13" i="26"/>
  <c r="B13" i="26" s="1"/>
  <c r="O12" i="26"/>
  <c r="K12" i="26" s="1"/>
  <c r="G12" i="26"/>
  <c r="B12" i="26" s="1"/>
  <c r="O11" i="26"/>
  <c r="K11" i="26" s="1"/>
  <c r="G11" i="26"/>
  <c r="B11" i="26" s="1"/>
  <c r="O10" i="26"/>
  <c r="K10" i="26" s="1"/>
  <c r="G10" i="26"/>
  <c r="B10" i="26"/>
  <c r="O9" i="26"/>
  <c r="K9" i="26" s="1"/>
  <c r="G9" i="26"/>
  <c r="B9" i="26" s="1"/>
  <c r="O8" i="26"/>
  <c r="K8" i="26" s="1"/>
  <c r="G8" i="26"/>
  <c r="B8" i="26" s="1"/>
  <c r="O7" i="26"/>
  <c r="K7" i="26" s="1"/>
  <c r="G7" i="26"/>
  <c r="B7" i="26" s="1"/>
  <c r="O6" i="26"/>
  <c r="K6" i="26" s="1"/>
  <c r="G6" i="26"/>
  <c r="B6" i="26"/>
  <c r="O5" i="26"/>
  <c r="K5" i="26" s="1"/>
  <c r="G5" i="26"/>
  <c r="B5" i="26" s="1"/>
  <c r="O4" i="26"/>
  <c r="K4" i="26" s="1"/>
  <c r="G4" i="26"/>
  <c r="B4" i="26" s="1"/>
  <c r="O21" i="25"/>
  <c r="K21" i="25" s="1"/>
  <c r="G21" i="25"/>
  <c r="B21" i="25" s="1"/>
  <c r="O20" i="25"/>
  <c r="K20" i="25" s="1"/>
  <c r="G20" i="25"/>
  <c r="B20" i="25" s="1"/>
  <c r="O19" i="25"/>
  <c r="K19" i="25" s="1"/>
  <c r="G19" i="25"/>
  <c r="B19" i="25" s="1"/>
  <c r="O18" i="25"/>
  <c r="K18" i="25" s="1"/>
  <c r="G18" i="25"/>
  <c r="B18" i="25"/>
  <c r="O17" i="25"/>
  <c r="K17" i="25" s="1"/>
  <c r="G17" i="25"/>
  <c r="B17" i="25" s="1"/>
  <c r="O16" i="25"/>
  <c r="K16" i="25" s="1"/>
  <c r="G16" i="25"/>
  <c r="B16" i="25" s="1"/>
  <c r="O15" i="25"/>
  <c r="K15" i="25" s="1"/>
  <c r="G15" i="25"/>
  <c r="B15" i="25" s="1"/>
  <c r="O14" i="25"/>
  <c r="K14" i="25" s="1"/>
  <c r="G14" i="25"/>
  <c r="B14" i="25"/>
  <c r="O13" i="25"/>
  <c r="K13" i="25" s="1"/>
  <c r="G13" i="25"/>
  <c r="B13" i="25" s="1"/>
  <c r="O12" i="25"/>
  <c r="K12" i="25" s="1"/>
  <c r="G12" i="25"/>
  <c r="B12" i="25" s="1"/>
  <c r="O11" i="25"/>
  <c r="K11" i="25" s="1"/>
  <c r="G11" i="25"/>
  <c r="B11" i="25" s="1"/>
  <c r="O10" i="25"/>
  <c r="K10" i="25" s="1"/>
  <c r="G10" i="25"/>
  <c r="B10" i="25"/>
  <c r="O9" i="25"/>
  <c r="K9" i="25" s="1"/>
  <c r="G9" i="25"/>
  <c r="B9" i="25" s="1"/>
  <c r="O8" i="25"/>
  <c r="K8" i="25" s="1"/>
  <c r="G8" i="25"/>
  <c r="B8" i="25" s="1"/>
  <c r="O7" i="25"/>
  <c r="K7" i="25" s="1"/>
  <c r="G7" i="25"/>
  <c r="B7" i="25" s="1"/>
  <c r="O6" i="25"/>
  <c r="K6" i="25" s="1"/>
  <c r="G6" i="25"/>
  <c r="B6" i="25"/>
  <c r="O5" i="25"/>
  <c r="K5" i="25" s="1"/>
  <c r="G5" i="25"/>
  <c r="B5" i="25" s="1"/>
  <c r="O4" i="25"/>
  <c r="K4" i="25" s="1"/>
  <c r="G4" i="25"/>
  <c r="B4" i="25" s="1"/>
  <c r="O21" i="24"/>
  <c r="K21" i="24" s="1"/>
  <c r="G21" i="24"/>
  <c r="B21" i="24" s="1"/>
  <c r="O20" i="24"/>
  <c r="K20" i="24" s="1"/>
  <c r="G20" i="24"/>
  <c r="B20" i="24" s="1"/>
  <c r="O19" i="24"/>
  <c r="K19" i="24" s="1"/>
  <c r="G19" i="24"/>
  <c r="B19" i="24" s="1"/>
  <c r="O18" i="24"/>
  <c r="K18" i="24" s="1"/>
  <c r="G18" i="24"/>
  <c r="B18" i="24" s="1"/>
  <c r="O17" i="24"/>
  <c r="K17" i="24" s="1"/>
  <c r="G17" i="24"/>
  <c r="B17" i="24" s="1"/>
  <c r="O16" i="24"/>
  <c r="K16" i="24" s="1"/>
  <c r="G16" i="24"/>
  <c r="B16" i="24" s="1"/>
  <c r="O15" i="24"/>
  <c r="K15" i="24" s="1"/>
  <c r="G15" i="24"/>
  <c r="B15" i="24" s="1"/>
  <c r="O14" i="24"/>
  <c r="K14" i="24" s="1"/>
  <c r="G14" i="24"/>
  <c r="B14" i="24" s="1"/>
  <c r="O13" i="24"/>
  <c r="K13" i="24" s="1"/>
  <c r="G13" i="24"/>
  <c r="B13" i="24" s="1"/>
  <c r="O12" i="24"/>
  <c r="K12" i="24" s="1"/>
  <c r="G12" i="24"/>
  <c r="B12" i="24" s="1"/>
  <c r="O11" i="24"/>
  <c r="K11" i="24" s="1"/>
  <c r="G11" i="24"/>
  <c r="B11" i="24" s="1"/>
  <c r="O10" i="24"/>
  <c r="K10" i="24" s="1"/>
  <c r="G10" i="24"/>
  <c r="B10" i="24" s="1"/>
  <c r="O9" i="24"/>
  <c r="K9" i="24" s="1"/>
  <c r="G9" i="24"/>
  <c r="B9" i="24" s="1"/>
  <c r="O8" i="24"/>
  <c r="K8" i="24" s="1"/>
  <c r="G8" i="24"/>
  <c r="B8" i="24" s="1"/>
  <c r="O7" i="24"/>
  <c r="K7" i="24" s="1"/>
  <c r="G7" i="24"/>
  <c r="B7" i="24" s="1"/>
  <c r="O6" i="24"/>
  <c r="K6" i="24" s="1"/>
  <c r="G6" i="24"/>
  <c r="B6" i="24" s="1"/>
  <c r="O5" i="24"/>
  <c r="K5" i="24" s="1"/>
  <c r="G5" i="24"/>
  <c r="B5" i="24" s="1"/>
  <c r="O4" i="24"/>
  <c r="K4" i="24" s="1"/>
  <c r="G4" i="24"/>
  <c r="B4" i="24" s="1"/>
  <c r="O21" i="23"/>
  <c r="K21" i="23"/>
  <c r="G21" i="23"/>
  <c r="B21" i="23" s="1"/>
  <c r="O20" i="23"/>
  <c r="K20" i="23" s="1"/>
  <c r="G20" i="23"/>
  <c r="B20" i="23" s="1"/>
  <c r="O19" i="23"/>
  <c r="K19" i="23"/>
  <c r="G19" i="23"/>
  <c r="B19" i="23" s="1"/>
  <c r="O18" i="23"/>
  <c r="K18" i="23" s="1"/>
  <c r="G18" i="23"/>
  <c r="B18" i="23" s="1"/>
  <c r="O17" i="23"/>
  <c r="K17" i="23" s="1"/>
  <c r="G17" i="23"/>
  <c r="B17" i="23" s="1"/>
  <c r="O16" i="23"/>
  <c r="K16" i="23"/>
  <c r="G16" i="23"/>
  <c r="B16" i="23" s="1"/>
  <c r="O15" i="23"/>
  <c r="K15" i="23"/>
  <c r="G15" i="23"/>
  <c r="B15" i="23" s="1"/>
  <c r="O14" i="23"/>
  <c r="K14" i="23" s="1"/>
  <c r="G14" i="23"/>
  <c r="B14" i="23" s="1"/>
  <c r="O13" i="23"/>
  <c r="K13" i="23"/>
  <c r="G13" i="23"/>
  <c r="B13" i="23" s="1"/>
  <c r="O12" i="23"/>
  <c r="K12" i="23"/>
  <c r="G12" i="23"/>
  <c r="B12" i="23" s="1"/>
  <c r="O11" i="23"/>
  <c r="K11" i="23"/>
  <c r="G11" i="23"/>
  <c r="B11" i="23" s="1"/>
  <c r="O10" i="23"/>
  <c r="K10" i="23" s="1"/>
  <c r="G10" i="23"/>
  <c r="B10" i="23" s="1"/>
  <c r="O9" i="23"/>
  <c r="K9" i="23"/>
  <c r="G9" i="23"/>
  <c r="B9" i="23" s="1"/>
  <c r="O8" i="23"/>
  <c r="K8" i="23"/>
  <c r="G8" i="23"/>
  <c r="B8" i="23" s="1"/>
  <c r="O7" i="23"/>
  <c r="K7" i="23" s="1"/>
  <c r="G7" i="23"/>
  <c r="B7" i="23" s="1"/>
  <c r="O6" i="23"/>
  <c r="K6" i="23" s="1"/>
  <c r="G6" i="23"/>
  <c r="B6" i="23" s="1"/>
  <c r="O5" i="23"/>
  <c r="K5" i="23" s="1"/>
  <c r="G5" i="23"/>
  <c r="B5" i="23" s="1"/>
  <c r="O4" i="23"/>
  <c r="K4" i="23" s="1"/>
  <c r="G4" i="23"/>
  <c r="B4" i="23" s="1"/>
  <c r="O21" i="22"/>
  <c r="K21" i="22" s="1"/>
  <c r="G21" i="22"/>
  <c r="B21" i="22" s="1"/>
  <c r="O20" i="22"/>
  <c r="K20" i="22" s="1"/>
  <c r="G20" i="22"/>
  <c r="B20" i="22"/>
  <c r="O19" i="22"/>
  <c r="K19" i="22" s="1"/>
  <c r="G19" i="22"/>
  <c r="B19" i="22"/>
  <c r="O18" i="22"/>
  <c r="K18" i="22" s="1"/>
  <c r="G18" i="22"/>
  <c r="B18" i="22" s="1"/>
  <c r="O17" i="22"/>
  <c r="K17" i="22" s="1"/>
  <c r="G17" i="22"/>
  <c r="B17" i="22" s="1"/>
  <c r="O16" i="22"/>
  <c r="K16" i="22" s="1"/>
  <c r="G16" i="22"/>
  <c r="B16" i="22"/>
  <c r="O15" i="22"/>
  <c r="K15" i="22" s="1"/>
  <c r="G15" i="22"/>
  <c r="B15" i="22"/>
  <c r="O14" i="22"/>
  <c r="K14" i="22" s="1"/>
  <c r="G14" i="22"/>
  <c r="B14" i="22"/>
  <c r="O13" i="22"/>
  <c r="K13" i="22" s="1"/>
  <c r="G13" i="22"/>
  <c r="B13" i="22" s="1"/>
  <c r="O12" i="22"/>
  <c r="K12" i="22" s="1"/>
  <c r="G12" i="22"/>
  <c r="B12" i="22"/>
  <c r="O11" i="22"/>
  <c r="K11" i="22" s="1"/>
  <c r="G11" i="22"/>
  <c r="B11" i="22"/>
  <c r="O10" i="22"/>
  <c r="K10" i="22" s="1"/>
  <c r="G10" i="22"/>
  <c r="B10" i="22"/>
  <c r="O9" i="22"/>
  <c r="K9" i="22" s="1"/>
  <c r="G9" i="22"/>
  <c r="B9" i="22"/>
  <c r="O8" i="22"/>
  <c r="K8" i="22" s="1"/>
  <c r="G8" i="22"/>
  <c r="B8" i="22" s="1"/>
  <c r="O7" i="22"/>
  <c r="K7" i="22" s="1"/>
  <c r="G7" i="22"/>
  <c r="B7" i="22"/>
  <c r="O6" i="22"/>
  <c r="K6" i="22" s="1"/>
  <c r="G6" i="22"/>
  <c r="B6" i="22"/>
  <c r="O5" i="22"/>
  <c r="K5" i="22" s="1"/>
  <c r="G5" i="22"/>
  <c r="B5" i="22" s="1"/>
  <c r="O4" i="22"/>
  <c r="K4" i="22" s="1"/>
  <c r="G4" i="22"/>
  <c r="B4" i="22"/>
  <c r="O21" i="21"/>
  <c r="K21" i="21" s="1"/>
  <c r="G21" i="21"/>
  <c r="B21" i="21" s="1"/>
  <c r="O20" i="21"/>
  <c r="K20" i="21" s="1"/>
  <c r="G20" i="21"/>
  <c r="B20" i="21" s="1"/>
  <c r="O19" i="21"/>
  <c r="K19" i="21" s="1"/>
  <c r="G19" i="21"/>
  <c r="B19" i="21" s="1"/>
  <c r="O18" i="21"/>
  <c r="K18" i="21" s="1"/>
  <c r="G18" i="21"/>
  <c r="B18" i="21" s="1"/>
  <c r="O17" i="21"/>
  <c r="K17" i="21" s="1"/>
  <c r="G17" i="21"/>
  <c r="B17" i="21" s="1"/>
  <c r="O16" i="21"/>
  <c r="K16" i="21" s="1"/>
  <c r="G16" i="21"/>
  <c r="B16" i="21" s="1"/>
  <c r="O15" i="21"/>
  <c r="K15" i="21" s="1"/>
  <c r="G15" i="21"/>
  <c r="B15" i="21" s="1"/>
  <c r="O14" i="21"/>
  <c r="K14" i="21" s="1"/>
  <c r="G14" i="21"/>
  <c r="B14" i="21" s="1"/>
  <c r="O13" i="21"/>
  <c r="K13" i="21" s="1"/>
  <c r="G13" i="21"/>
  <c r="B13" i="21" s="1"/>
  <c r="O12" i="21"/>
  <c r="K12" i="21" s="1"/>
  <c r="G12" i="21"/>
  <c r="B12" i="21" s="1"/>
  <c r="O11" i="21"/>
  <c r="K11" i="21" s="1"/>
  <c r="G11" i="21"/>
  <c r="B11" i="21" s="1"/>
  <c r="O10" i="21"/>
  <c r="K10" i="21" s="1"/>
  <c r="G10" i="21"/>
  <c r="B10" i="21" s="1"/>
  <c r="O9" i="21"/>
  <c r="K9" i="21" s="1"/>
  <c r="G9" i="21"/>
  <c r="B9" i="21" s="1"/>
  <c r="O8" i="21"/>
  <c r="K8" i="21" s="1"/>
  <c r="G8" i="21"/>
  <c r="B8" i="21" s="1"/>
  <c r="O7" i="21"/>
  <c r="K7" i="21" s="1"/>
  <c r="G7" i="21"/>
  <c r="B7" i="21" s="1"/>
  <c r="O6" i="21"/>
  <c r="K6" i="21" s="1"/>
  <c r="G6" i="21"/>
  <c r="B6" i="21" s="1"/>
  <c r="O5" i="21"/>
  <c r="K5" i="21" s="1"/>
  <c r="G5" i="21"/>
  <c r="B5" i="21" s="1"/>
  <c r="O4" i="21"/>
  <c r="K4" i="21" s="1"/>
  <c r="G4" i="21"/>
  <c r="B4" i="21" s="1"/>
  <c r="O21" i="20"/>
  <c r="K21" i="20"/>
  <c r="G21" i="20"/>
  <c r="B21" i="20"/>
  <c r="O20" i="20"/>
  <c r="K20" i="20"/>
  <c r="G20" i="20"/>
  <c r="B20" i="20" s="1"/>
  <c r="O19" i="20"/>
  <c r="K19" i="20"/>
  <c r="G19" i="20"/>
  <c r="B19" i="20"/>
  <c r="O18" i="20"/>
  <c r="K18" i="20"/>
  <c r="G18" i="20"/>
  <c r="B18" i="20"/>
  <c r="O17" i="20"/>
  <c r="K17" i="20"/>
  <c r="G17" i="20"/>
  <c r="B17" i="20"/>
  <c r="O16" i="20"/>
  <c r="K16" i="20"/>
  <c r="G16" i="20"/>
  <c r="B16" i="20"/>
  <c r="O15" i="20"/>
  <c r="K15" i="20"/>
  <c r="G15" i="20"/>
  <c r="B15" i="20" s="1"/>
  <c r="O14" i="20"/>
  <c r="K14" i="20" s="1"/>
  <c r="G14" i="20"/>
  <c r="B14" i="20"/>
  <c r="O13" i="20"/>
  <c r="K13" i="20" s="1"/>
  <c r="G13" i="20"/>
  <c r="B13" i="20" s="1"/>
  <c r="O12" i="20"/>
  <c r="K12" i="20"/>
  <c r="G12" i="20"/>
  <c r="B12" i="20"/>
  <c r="O11" i="20"/>
  <c r="K11" i="20"/>
  <c r="G11" i="20"/>
  <c r="B11" i="20"/>
  <c r="O10" i="20"/>
  <c r="K10" i="20"/>
  <c r="G10" i="20"/>
  <c r="B10" i="20" s="1"/>
  <c r="O9" i="20"/>
  <c r="K9" i="20"/>
  <c r="G9" i="20"/>
  <c r="B9" i="20"/>
  <c r="O8" i="20"/>
  <c r="K8" i="20"/>
  <c r="G8" i="20"/>
  <c r="B8" i="20"/>
  <c r="O7" i="20"/>
  <c r="K7" i="20"/>
  <c r="G7" i="20"/>
  <c r="B7" i="20"/>
  <c r="O6" i="20"/>
  <c r="K6" i="20"/>
  <c r="G6" i="20"/>
  <c r="B6" i="20" s="1"/>
  <c r="O5" i="20"/>
  <c r="K5" i="20"/>
  <c r="G5" i="20"/>
  <c r="B5" i="20"/>
  <c r="O4" i="20"/>
  <c r="K4" i="20"/>
  <c r="G4" i="20"/>
  <c r="B4" i="20"/>
  <c r="O21" i="19"/>
  <c r="K21" i="19"/>
  <c r="G21" i="19"/>
  <c r="B21" i="19" s="1"/>
  <c r="O20" i="19"/>
  <c r="K20" i="19"/>
  <c r="G20" i="19"/>
  <c r="B20" i="19" s="1"/>
  <c r="O19" i="19"/>
  <c r="K19" i="19"/>
  <c r="G19" i="19"/>
  <c r="B19" i="19" s="1"/>
  <c r="O18" i="19"/>
  <c r="K18" i="19" s="1"/>
  <c r="G18" i="19"/>
  <c r="B18" i="19" s="1"/>
  <c r="O17" i="19"/>
  <c r="K17" i="19"/>
  <c r="G17" i="19"/>
  <c r="B17" i="19" s="1"/>
  <c r="O16" i="19"/>
  <c r="K16" i="19"/>
  <c r="G16" i="19"/>
  <c r="B16" i="19" s="1"/>
  <c r="O15" i="19"/>
  <c r="K15" i="19" s="1"/>
  <c r="G15" i="19"/>
  <c r="B15" i="19" s="1"/>
  <c r="O14" i="19"/>
  <c r="K14" i="19" s="1"/>
  <c r="G14" i="19"/>
  <c r="B14" i="19" s="1"/>
  <c r="O13" i="19"/>
  <c r="K13" i="19" s="1"/>
  <c r="G13" i="19"/>
  <c r="B13" i="19" s="1"/>
  <c r="O12" i="19"/>
  <c r="K12" i="19" s="1"/>
  <c r="G12" i="19"/>
  <c r="B12" i="19" s="1"/>
  <c r="O11" i="19"/>
  <c r="K11" i="19"/>
  <c r="G11" i="19"/>
  <c r="B11" i="19" s="1"/>
  <c r="O10" i="19"/>
  <c r="K10" i="19" s="1"/>
  <c r="G10" i="19"/>
  <c r="B10" i="19" s="1"/>
  <c r="O9" i="19"/>
  <c r="K9" i="19" s="1"/>
  <c r="G9" i="19"/>
  <c r="B9" i="19" s="1"/>
  <c r="O8" i="19"/>
  <c r="K8" i="19"/>
  <c r="G8" i="19"/>
  <c r="B8" i="19" s="1"/>
  <c r="O7" i="19"/>
  <c r="K7" i="19" s="1"/>
  <c r="G7" i="19"/>
  <c r="B7" i="19" s="1"/>
  <c r="O6" i="19"/>
  <c r="K6" i="19" s="1"/>
  <c r="G6" i="19"/>
  <c r="B6" i="19" s="1"/>
  <c r="O5" i="19"/>
  <c r="K5" i="19"/>
  <c r="G5" i="19"/>
  <c r="B5" i="19" s="1"/>
  <c r="O4" i="19"/>
  <c r="K4" i="19" s="1"/>
  <c r="G4" i="19"/>
  <c r="B4" i="19" s="1"/>
  <c r="O21" i="18"/>
  <c r="K21" i="18" s="1"/>
  <c r="G21" i="18"/>
  <c r="B21" i="18" s="1"/>
  <c r="O20" i="18"/>
  <c r="K20" i="18" s="1"/>
  <c r="G20" i="18"/>
  <c r="B20" i="18" s="1"/>
  <c r="O19" i="18"/>
  <c r="K19" i="18" s="1"/>
  <c r="G19" i="18"/>
  <c r="B19" i="18" s="1"/>
  <c r="O18" i="18"/>
  <c r="K18" i="18" s="1"/>
  <c r="G18" i="18"/>
  <c r="B18" i="18" s="1"/>
  <c r="O17" i="18"/>
  <c r="K17" i="18" s="1"/>
  <c r="G17" i="18"/>
  <c r="B17" i="18" s="1"/>
  <c r="O16" i="18"/>
  <c r="K16" i="18" s="1"/>
  <c r="G16" i="18"/>
  <c r="B16" i="18" s="1"/>
  <c r="O15" i="18"/>
  <c r="K15" i="18" s="1"/>
  <c r="G15" i="18"/>
  <c r="B15" i="18" s="1"/>
  <c r="O14" i="18"/>
  <c r="K14" i="18" s="1"/>
  <c r="G14" i="18"/>
  <c r="B14" i="18" s="1"/>
  <c r="O13" i="18"/>
  <c r="K13" i="18" s="1"/>
  <c r="G13" i="18"/>
  <c r="B13" i="18" s="1"/>
  <c r="O12" i="18"/>
  <c r="K12" i="18" s="1"/>
  <c r="G12" i="18"/>
  <c r="B12" i="18" s="1"/>
  <c r="O11" i="18"/>
  <c r="K11" i="18" s="1"/>
  <c r="G11" i="18"/>
  <c r="B11" i="18" s="1"/>
  <c r="O10" i="18"/>
  <c r="K10" i="18" s="1"/>
  <c r="G10" i="18"/>
  <c r="B10" i="18" s="1"/>
  <c r="O9" i="18"/>
  <c r="K9" i="18" s="1"/>
  <c r="G9" i="18"/>
  <c r="B9" i="18" s="1"/>
  <c r="O8" i="18"/>
  <c r="K8" i="18" s="1"/>
  <c r="G8" i="18"/>
  <c r="B8" i="18" s="1"/>
  <c r="O7" i="18"/>
  <c r="K7" i="18" s="1"/>
  <c r="G7" i="18"/>
  <c r="B7" i="18" s="1"/>
  <c r="O6" i="18"/>
  <c r="K6" i="18" s="1"/>
  <c r="G6" i="18"/>
  <c r="B6" i="18" s="1"/>
  <c r="O5" i="18"/>
  <c r="K5" i="18" s="1"/>
  <c r="G5" i="18"/>
  <c r="B5" i="18" s="1"/>
  <c r="O4" i="18"/>
  <c r="K4" i="18" s="1"/>
  <c r="G4" i="18"/>
  <c r="B4" i="18" s="1"/>
  <c r="O21" i="17"/>
  <c r="K21" i="17" s="1"/>
  <c r="G21" i="17"/>
  <c r="B21" i="17" s="1"/>
  <c r="O20" i="17"/>
  <c r="K20" i="17" s="1"/>
  <c r="G20" i="17"/>
  <c r="B20" i="17"/>
  <c r="O19" i="17"/>
  <c r="K19" i="17" s="1"/>
  <c r="G19" i="17"/>
  <c r="B19" i="17"/>
  <c r="O18" i="17"/>
  <c r="K18" i="17" s="1"/>
  <c r="G18" i="17"/>
  <c r="B18" i="17"/>
  <c r="O17" i="17"/>
  <c r="K17" i="17" s="1"/>
  <c r="G17" i="17"/>
  <c r="B17" i="17" s="1"/>
  <c r="O16" i="17"/>
  <c r="K16" i="17" s="1"/>
  <c r="G16" i="17"/>
  <c r="B16" i="17"/>
  <c r="O15" i="17"/>
  <c r="K15" i="17" s="1"/>
  <c r="G15" i="17"/>
  <c r="B15" i="17" s="1"/>
  <c r="O14" i="17"/>
  <c r="K14" i="17" s="1"/>
  <c r="G14" i="17"/>
  <c r="B14" i="17" s="1"/>
  <c r="O13" i="17"/>
  <c r="K13" i="17" s="1"/>
  <c r="G13" i="17"/>
  <c r="B13" i="17" s="1"/>
  <c r="O12" i="17"/>
  <c r="K12" i="17" s="1"/>
  <c r="G12" i="17"/>
  <c r="B12" i="17"/>
  <c r="O11" i="17"/>
  <c r="K11" i="17" s="1"/>
  <c r="G11" i="17"/>
  <c r="B11" i="17"/>
  <c r="O10" i="17"/>
  <c r="K10" i="17" s="1"/>
  <c r="G10" i="17"/>
  <c r="B10" i="17"/>
  <c r="O9" i="17"/>
  <c r="K9" i="17" s="1"/>
  <c r="G9" i="17"/>
  <c r="B9" i="17" s="1"/>
  <c r="O8" i="17"/>
  <c r="K8" i="17" s="1"/>
  <c r="G8" i="17"/>
  <c r="B8" i="17"/>
  <c r="O7" i="17"/>
  <c r="K7" i="17" s="1"/>
  <c r="G7" i="17"/>
  <c r="B7" i="17"/>
  <c r="O6" i="17"/>
  <c r="K6" i="17" s="1"/>
  <c r="G6" i="17"/>
  <c r="B6" i="17" s="1"/>
  <c r="O5" i="17"/>
  <c r="K5" i="17" s="1"/>
  <c r="G5" i="17"/>
  <c r="B5" i="17" s="1"/>
  <c r="O4" i="17"/>
  <c r="K4" i="17" s="1"/>
  <c r="G4" i="17"/>
  <c r="B4" i="17"/>
  <c r="R23" i="48" l="1"/>
  <c r="K23" i="43"/>
  <c r="R26" i="43" s="1"/>
  <c r="R23" i="62"/>
  <c r="R23" i="58"/>
  <c r="R23" i="59"/>
  <c r="R23" i="55"/>
  <c r="R23" i="54"/>
  <c r="R23" i="53"/>
  <c r="R23" i="50"/>
  <c r="B23" i="47"/>
  <c r="K23" i="47"/>
  <c r="B23" i="46"/>
  <c r="K23" i="46"/>
  <c r="R26" i="46" s="1"/>
  <c r="B23" i="45"/>
  <c r="K23" i="45"/>
  <c r="R26" i="45" s="1"/>
  <c r="B23" i="44"/>
  <c r="K23" i="44"/>
  <c r="R26" i="44" s="1"/>
  <c r="B23" i="43"/>
  <c r="R23" i="43" s="1"/>
  <c r="K23" i="42"/>
  <c r="R26" i="42" s="1"/>
  <c r="B23" i="42"/>
  <c r="B23" i="41"/>
  <c r="K23" i="41"/>
  <c r="R26" i="41" s="1"/>
  <c r="B23" i="40"/>
  <c r="K23" i="40"/>
  <c r="R26" i="40" s="1"/>
  <c r="B23" i="39"/>
  <c r="K23" i="39"/>
  <c r="R26" i="39" s="1"/>
  <c r="B23" i="38"/>
  <c r="K23" i="38"/>
  <c r="R26" i="38" s="1"/>
  <c r="K23" i="32"/>
  <c r="R26" i="32" s="1"/>
  <c r="B23" i="32"/>
  <c r="B23" i="31"/>
  <c r="K23" i="31"/>
  <c r="R26" i="31" s="1"/>
  <c r="B23" i="30"/>
  <c r="K23" i="30"/>
  <c r="R26" i="30" s="1"/>
  <c r="K23" i="29"/>
  <c r="B23" i="28"/>
  <c r="K23" i="28"/>
  <c r="R26" i="28" s="1"/>
  <c r="K23" i="27"/>
  <c r="R26" i="27" s="1"/>
  <c r="B23" i="27"/>
  <c r="K23" i="26"/>
  <c r="R26" i="26" s="1"/>
  <c r="B23" i="26"/>
  <c r="B23" i="25"/>
  <c r="K23" i="25"/>
  <c r="R26" i="25" s="1"/>
  <c r="K23" i="24"/>
  <c r="R26" i="24" s="1"/>
  <c r="B23" i="24"/>
  <c r="R23" i="24" s="1"/>
  <c r="K23" i="23"/>
  <c r="R26" i="23" s="1"/>
  <c r="B23" i="23"/>
  <c r="B23" i="22"/>
  <c r="K23" i="22"/>
  <c r="R26" i="22" s="1"/>
  <c r="B23" i="21"/>
  <c r="K23" i="21"/>
  <c r="R26" i="21" s="1"/>
  <c r="K23" i="20"/>
  <c r="R26" i="20" s="1"/>
  <c r="B23" i="20"/>
  <c r="R23" i="20" s="1"/>
  <c r="B23" i="19"/>
  <c r="R23" i="19" s="1"/>
  <c r="K23" i="19"/>
  <c r="R26" i="19" s="1"/>
  <c r="K23" i="18"/>
  <c r="R26" i="18" s="1"/>
  <c r="B23" i="18"/>
  <c r="R23" i="18" s="1"/>
  <c r="B23" i="17"/>
  <c r="K23" i="17"/>
  <c r="R26" i="17" s="1"/>
  <c r="O21" i="16"/>
  <c r="K21" i="16" s="1"/>
  <c r="G21" i="16"/>
  <c r="B21" i="16" s="1"/>
  <c r="O20" i="16"/>
  <c r="K20" i="16" s="1"/>
  <c r="G20" i="16"/>
  <c r="B20" i="16" s="1"/>
  <c r="O19" i="16"/>
  <c r="K19" i="16" s="1"/>
  <c r="G19" i="16"/>
  <c r="B19" i="16" s="1"/>
  <c r="O18" i="16"/>
  <c r="K18" i="16" s="1"/>
  <c r="G18" i="16"/>
  <c r="B18" i="16" s="1"/>
  <c r="O17" i="16"/>
  <c r="K17" i="16" s="1"/>
  <c r="G17" i="16"/>
  <c r="B17" i="16" s="1"/>
  <c r="O16" i="16"/>
  <c r="K16" i="16" s="1"/>
  <c r="G16" i="16"/>
  <c r="B16" i="16" s="1"/>
  <c r="O15" i="16"/>
  <c r="K15" i="16" s="1"/>
  <c r="G15" i="16"/>
  <c r="B15" i="16" s="1"/>
  <c r="O14" i="16"/>
  <c r="K14" i="16" s="1"/>
  <c r="G14" i="16"/>
  <c r="B14" i="16" s="1"/>
  <c r="O13" i="16"/>
  <c r="K13" i="16" s="1"/>
  <c r="G13" i="16"/>
  <c r="B13" i="16" s="1"/>
  <c r="O12" i="16"/>
  <c r="K12" i="16" s="1"/>
  <c r="G12" i="16"/>
  <c r="B12" i="16" s="1"/>
  <c r="O11" i="16"/>
  <c r="K11" i="16" s="1"/>
  <c r="G11" i="16"/>
  <c r="B11" i="16" s="1"/>
  <c r="O10" i="16"/>
  <c r="K10" i="16" s="1"/>
  <c r="G10" i="16"/>
  <c r="B10" i="16" s="1"/>
  <c r="O9" i="16"/>
  <c r="K9" i="16" s="1"/>
  <c r="G9" i="16"/>
  <c r="B9" i="16" s="1"/>
  <c r="O8" i="16"/>
  <c r="K8" i="16" s="1"/>
  <c r="G8" i="16"/>
  <c r="B8" i="16" s="1"/>
  <c r="O7" i="16"/>
  <c r="K7" i="16" s="1"/>
  <c r="G7" i="16"/>
  <c r="B7" i="16" s="1"/>
  <c r="O6" i="16"/>
  <c r="K6" i="16" s="1"/>
  <c r="G6" i="16"/>
  <c r="B6" i="16" s="1"/>
  <c r="O5" i="16"/>
  <c r="K5" i="16" s="1"/>
  <c r="G5" i="16"/>
  <c r="B5" i="16" s="1"/>
  <c r="O4" i="16"/>
  <c r="K4" i="16" s="1"/>
  <c r="G4" i="16"/>
  <c r="B4" i="16" s="1"/>
  <c r="O21" i="15"/>
  <c r="K21" i="15" s="1"/>
  <c r="G21" i="15"/>
  <c r="B21" i="15" s="1"/>
  <c r="O20" i="15"/>
  <c r="K20" i="15" s="1"/>
  <c r="G20" i="15"/>
  <c r="B20" i="15" s="1"/>
  <c r="O19" i="15"/>
  <c r="K19" i="15" s="1"/>
  <c r="G19" i="15"/>
  <c r="B19" i="15" s="1"/>
  <c r="O18" i="15"/>
  <c r="K18" i="15" s="1"/>
  <c r="G18" i="15"/>
  <c r="B18" i="15"/>
  <c r="O17" i="15"/>
  <c r="K17" i="15" s="1"/>
  <c r="G17" i="15"/>
  <c r="B17" i="15" s="1"/>
  <c r="O16" i="15"/>
  <c r="K16" i="15" s="1"/>
  <c r="G16" i="15"/>
  <c r="B16" i="15" s="1"/>
  <c r="O15" i="15"/>
  <c r="K15" i="15" s="1"/>
  <c r="G15" i="15"/>
  <c r="B15" i="15" s="1"/>
  <c r="O14" i="15"/>
  <c r="K14" i="15" s="1"/>
  <c r="G14" i="15"/>
  <c r="B14" i="15"/>
  <c r="O13" i="15"/>
  <c r="K13" i="15" s="1"/>
  <c r="G13" i="15"/>
  <c r="B13" i="15" s="1"/>
  <c r="O12" i="15"/>
  <c r="K12" i="15" s="1"/>
  <c r="G12" i="15"/>
  <c r="B12" i="15" s="1"/>
  <c r="O11" i="15"/>
  <c r="K11" i="15" s="1"/>
  <c r="G11" i="15"/>
  <c r="B11" i="15" s="1"/>
  <c r="O10" i="15"/>
  <c r="K10" i="15" s="1"/>
  <c r="G10" i="15"/>
  <c r="B10" i="15"/>
  <c r="O9" i="15"/>
  <c r="K9" i="15" s="1"/>
  <c r="G9" i="15"/>
  <c r="B9" i="15" s="1"/>
  <c r="O8" i="15"/>
  <c r="K8" i="15" s="1"/>
  <c r="G8" i="15"/>
  <c r="B8" i="15" s="1"/>
  <c r="O7" i="15"/>
  <c r="K7" i="15" s="1"/>
  <c r="G7" i="15"/>
  <c r="B7" i="15" s="1"/>
  <c r="O6" i="15"/>
  <c r="K6" i="15" s="1"/>
  <c r="G6" i="15"/>
  <c r="B6" i="15"/>
  <c r="O5" i="15"/>
  <c r="K5" i="15" s="1"/>
  <c r="G5" i="15"/>
  <c r="B5" i="15" s="1"/>
  <c r="O4" i="15"/>
  <c r="K4" i="15" s="1"/>
  <c r="G4" i="15"/>
  <c r="B4" i="15" s="1"/>
  <c r="O21" i="14"/>
  <c r="K21" i="14" s="1"/>
  <c r="G21" i="14"/>
  <c r="B21" i="14" s="1"/>
  <c r="O20" i="14"/>
  <c r="K20" i="14" s="1"/>
  <c r="G20" i="14"/>
  <c r="B20" i="14" s="1"/>
  <c r="O19" i="14"/>
  <c r="K19" i="14" s="1"/>
  <c r="G19" i="14"/>
  <c r="B19" i="14" s="1"/>
  <c r="O18" i="14"/>
  <c r="K18" i="14" s="1"/>
  <c r="G18" i="14"/>
  <c r="B18" i="14" s="1"/>
  <c r="O17" i="14"/>
  <c r="K17" i="14" s="1"/>
  <c r="G17" i="14"/>
  <c r="B17" i="14" s="1"/>
  <c r="O16" i="14"/>
  <c r="K16" i="14" s="1"/>
  <c r="G16" i="14"/>
  <c r="B16" i="14" s="1"/>
  <c r="O15" i="14"/>
  <c r="K15" i="14" s="1"/>
  <c r="G15" i="14"/>
  <c r="B15" i="14" s="1"/>
  <c r="O14" i="14"/>
  <c r="K14" i="14" s="1"/>
  <c r="G14" i="14"/>
  <c r="B14" i="14" s="1"/>
  <c r="O13" i="14"/>
  <c r="K13" i="14" s="1"/>
  <c r="G13" i="14"/>
  <c r="B13" i="14" s="1"/>
  <c r="O12" i="14"/>
  <c r="K12" i="14" s="1"/>
  <c r="G12" i="14"/>
  <c r="B12" i="14" s="1"/>
  <c r="O11" i="14"/>
  <c r="K11" i="14" s="1"/>
  <c r="G11" i="14"/>
  <c r="B11" i="14" s="1"/>
  <c r="O10" i="14"/>
  <c r="K10" i="14" s="1"/>
  <c r="G10" i="14"/>
  <c r="B10" i="14" s="1"/>
  <c r="O9" i="14"/>
  <c r="K9" i="14" s="1"/>
  <c r="G9" i="14"/>
  <c r="B9" i="14" s="1"/>
  <c r="O8" i="14"/>
  <c r="K8" i="14" s="1"/>
  <c r="G8" i="14"/>
  <c r="B8" i="14" s="1"/>
  <c r="O7" i="14"/>
  <c r="K7" i="14" s="1"/>
  <c r="G7" i="14"/>
  <c r="B7" i="14" s="1"/>
  <c r="O6" i="14"/>
  <c r="K6" i="14" s="1"/>
  <c r="G6" i="14"/>
  <c r="B6" i="14" s="1"/>
  <c r="O5" i="14"/>
  <c r="K5" i="14" s="1"/>
  <c r="G5" i="14"/>
  <c r="B5" i="14" s="1"/>
  <c r="O4" i="14"/>
  <c r="K4" i="14" s="1"/>
  <c r="G4" i="14"/>
  <c r="B4" i="14" s="1"/>
  <c r="O21" i="13"/>
  <c r="K21" i="13" s="1"/>
  <c r="G21" i="13"/>
  <c r="B21" i="13" s="1"/>
  <c r="O20" i="13"/>
  <c r="K20" i="13" s="1"/>
  <c r="G20" i="13"/>
  <c r="B20" i="13" s="1"/>
  <c r="O19" i="13"/>
  <c r="K19" i="13" s="1"/>
  <c r="G19" i="13"/>
  <c r="B19" i="13" s="1"/>
  <c r="O18" i="13"/>
  <c r="K18" i="13" s="1"/>
  <c r="G18" i="13"/>
  <c r="B18" i="13" s="1"/>
  <c r="O17" i="13"/>
  <c r="K17" i="13" s="1"/>
  <c r="G17" i="13"/>
  <c r="B17" i="13" s="1"/>
  <c r="O16" i="13"/>
  <c r="K16" i="13" s="1"/>
  <c r="G16" i="13"/>
  <c r="B16" i="13" s="1"/>
  <c r="O15" i="13"/>
  <c r="K15" i="13" s="1"/>
  <c r="G15" i="13"/>
  <c r="B15" i="13" s="1"/>
  <c r="O14" i="13"/>
  <c r="K14" i="13" s="1"/>
  <c r="G14" i="13"/>
  <c r="B14" i="13" s="1"/>
  <c r="O13" i="13"/>
  <c r="K13" i="13" s="1"/>
  <c r="G13" i="13"/>
  <c r="B13" i="13" s="1"/>
  <c r="O12" i="13"/>
  <c r="K12" i="13" s="1"/>
  <c r="G12" i="13"/>
  <c r="B12" i="13" s="1"/>
  <c r="O11" i="13"/>
  <c r="K11" i="13" s="1"/>
  <c r="G11" i="13"/>
  <c r="B11" i="13" s="1"/>
  <c r="O10" i="13"/>
  <c r="K10" i="13" s="1"/>
  <c r="G10" i="13"/>
  <c r="B10" i="13" s="1"/>
  <c r="O9" i="13"/>
  <c r="K9" i="13" s="1"/>
  <c r="G9" i="13"/>
  <c r="B9" i="13" s="1"/>
  <c r="O8" i="13"/>
  <c r="K8" i="13" s="1"/>
  <c r="G8" i="13"/>
  <c r="B8" i="13" s="1"/>
  <c r="O7" i="13"/>
  <c r="K7" i="13" s="1"/>
  <c r="G7" i="13"/>
  <c r="B7" i="13" s="1"/>
  <c r="O6" i="13"/>
  <c r="K6" i="13" s="1"/>
  <c r="G6" i="13"/>
  <c r="B6" i="13" s="1"/>
  <c r="O5" i="13"/>
  <c r="K5" i="13" s="1"/>
  <c r="G5" i="13"/>
  <c r="B5" i="13" s="1"/>
  <c r="O4" i="13"/>
  <c r="K4" i="13" s="1"/>
  <c r="G4" i="13"/>
  <c r="B4" i="13" s="1"/>
  <c r="O21" i="12"/>
  <c r="K21" i="12" s="1"/>
  <c r="G21" i="12"/>
  <c r="B21" i="12" s="1"/>
  <c r="O20" i="12"/>
  <c r="K20" i="12" s="1"/>
  <c r="G20" i="12"/>
  <c r="B20" i="12" s="1"/>
  <c r="O19" i="12"/>
  <c r="K19" i="12" s="1"/>
  <c r="G19" i="12"/>
  <c r="B19" i="12" s="1"/>
  <c r="O18" i="12"/>
  <c r="K18" i="12" s="1"/>
  <c r="G18" i="12"/>
  <c r="B18" i="12" s="1"/>
  <c r="O17" i="12"/>
  <c r="K17" i="12" s="1"/>
  <c r="G17" i="12"/>
  <c r="B17" i="12" s="1"/>
  <c r="O16" i="12"/>
  <c r="K16" i="12" s="1"/>
  <c r="G16" i="12"/>
  <c r="B16" i="12" s="1"/>
  <c r="O15" i="12"/>
  <c r="K15" i="12" s="1"/>
  <c r="G15" i="12"/>
  <c r="B15" i="12" s="1"/>
  <c r="O14" i="12"/>
  <c r="K14" i="12" s="1"/>
  <c r="G14" i="12"/>
  <c r="B14" i="12" s="1"/>
  <c r="O13" i="12"/>
  <c r="K13" i="12" s="1"/>
  <c r="G13" i="12"/>
  <c r="B13" i="12" s="1"/>
  <c r="O12" i="12"/>
  <c r="K12" i="12" s="1"/>
  <c r="G12" i="12"/>
  <c r="B12" i="12" s="1"/>
  <c r="O11" i="12"/>
  <c r="K11" i="12" s="1"/>
  <c r="G11" i="12"/>
  <c r="B11" i="12" s="1"/>
  <c r="O10" i="12"/>
  <c r="K10" i="12" s="1"/>
  <c r="G10" i="12"/>
  <c r="B10" i="12" s="1"/>
  <c r="O9" i="12"/>
  <c r="K9" i="12" s="1"/>
  <c r="G9" i="12"/>
  <c r="B9" i="12" s="1"/>
  <c r="O8" i="12"/>
  <c r="K8" i="12" s="1"/>
  <c r="G8" i="12"/>
  <c r="B8" i="12" s="1"/>
  <c r="O7" i="12"/>
  <c r="K7" i="12" s="1"/>
  <c r="G7" i="12"/>
  <c r="B7" i="12" s="1"/>
  <c r="O6" i="12"/>
  <c r="K6" i="12" s="1"/>
  <c r="G6" i="12"/>
  <c r="B6" i="12" s="1"/>
  <c r="O5" i="12"/>
  <c r="K5" i="12" s="1"/>
  <c r="G5" i="12"/>
  <c r="B5" i="12" s="1"/>
  <c r="O4" i="12"/>
  <c r="K4" i="12" s="1"/>
  <c r="G4" i="12"/>
  <c r="B4" i="12" s="1"/>
  <c r="O21" i="11"/>
  <c r="K21" i="11"/>
  <c r="G21" i="11"/>
  <c r="B21" i="11" s="1"/>
  <c r="O20" i="11"/>
  <c r="K20" i="11" s="1"/>
  <c r="G20" i="11"/>
  <c r="B20" i="11" s="1"/>
  <c r="O19" i="11"/>
  <c r="K19" i="11" s="1"/>
  <c r="G19" i="11"/>
  <c r="B19" i="11" s="1"/>
  <c r="O18" i="11"/>
  <c r="K18" i="11" s="1"/>
  <c r="G18" i="11"/>
  <c r="B18" i="11" s="1"/>
  <c r="O17" i="11"/>
  <c r="K17" i="11"/>
  <c r="G17" i="11"/>
  <c r="B17" i="11" s="1"/>
  <c r="O16" i="11"/>
  <c r="K16" i="11" s="1"/>
  <c r="G16" i="11"/>
  <c r="B16" i="11" s="1"/>
  <c r="O15" i="11"/>
  <c r="K15" i="11" s="1"/>
  <c r="G15" i="11"/>
  <c r="B15" i="11" s="1"/>
  <c r="O14" i="11"/>
  <c r="K14" i="11" s="1"/>
  <c r="G14" i="11"/>
  <c r="B14" i="11" s="1"/>
  <c r="O13" i="11"/>
  <c r="K13" i="11"/>
  <c r="G13" i="11"/>
  <c r="B13" i="11" s="1"/>
  <c r="O12" i="11"/>
  <c r="K12" i="11" s="1"/>
  <c r="G12" i="11"/>
  <c r="B12" i="11" s="1"/>
  <c r="O11" i="11"/>
  <c r="K11" i="11" s="1"/>
  <c r="G11" i="11"/>
  <c r="B11" i="11" s="1"/>
  <c r="O10" i="11"/>
  <c r="K10" i="11" s="1"/>
  <c r="G10" i="11"/>
  <c r="B10" i="11" s="1"/>
  <c r="O9" i="11"/>
  <c r="K9" i="11"/>
  <c r="G9" i="11"/>
  <c r="B9" i="11" s="1"/>
  <c r="O8" i="11"/>
  <c r="K8" i="11" s="1"/>
  <c r="G8" i="11"/>
  <c r="B8" i="11" s="1"/>
  <c r="O7" i="11"/>
  <c r="K7" i="11" s="1"/>
  <c r="G7" i="11"/>
  <c r="B7" i="11" s="1"/>
  <c r="O6" i="11"/>
  <c r="K6" i="11" s="1"/>
  <c r="G6" i="11"/>
  <c r="B6" i="11" s="1"/>
  <c r="O5" i="11"/>
  <c r="K5" i="11"/>
  <c r="G5" i="11"/>
  <c r="B5" i="11" s="1"/>
  <c r="O4" i="11"/>
  <c r="K4" i="11" s="1"/>
  <c r="G4" i="11"/>
  <c r="B4" i="11" s="1"/>
  <c r="O21" i="10"/>
  <c r="K21" i="10" s="1"/>
  <c r="G21" i="10"/>
  <c r="B21" i="10" s="1"/>
  <c r="O20" i="10"/>
  <c r="K20" i="10" s="1"/>
  <c r="G20" i="10"/>
  <c r="B20" i="10" s="1"/>
  <c r="O19" i="10"/>
  <c r="K19" i="10" s="1"/>
  <c r="G19" i="10"/>
  <c r="B19" i="10" s="1"/>
  <c r="O18" i="10"/>
  <c r="K18" i="10" s="1"/>
  <c r="G18" i="10"/>
  <c r="B18" i="10" s="1"/>
  <c r="O17" i="10"/>
  <c r="K17" i="10" s="1"/>
  <c r="G17" i="10"/>
  <c r="B17" i="10" s="1"/>
  <c r="O16" i="10"/>
  <c r="K16" i="10" s="1"/>
  <c r="G16" i="10"/>
  <c r="B16" i="10" s="1"/>
  <c r="O15" i="10"/>
  <c r="K15" i="10" s="1"/>
  <c r="G15" i="10"/>
  <c r="B15" i="10" s="1"/>
  <c r="O14" i="10"/>
  <c r="K14" i="10" s="1"/>
  <c r="G14" i="10"/>
  <c r="B14" i="10" s="1"/>
  <c r="O13" i="10"/>
  <c r="K13" i="10" s="1"/>
  <c r="G13" i="10"/>
  <c r="B13" i="10" s="1"/>
  <c r="O12" i="10"/>
  <c r="K12" i="10" s="1"/>
  <c r="G12" i="10"/>
  <c r="B12" i="10" s="1"/>
  <c r="O11" i="10"/>
  <c r="K11" i="10" s="1"/>
  <c r="G11" i="10"/>
  <c r="B11" i="10" s="1"/>
  <c r="O10" i="10"/>
  <c r="K10" i="10" s="1"/>
  <c r="G10" i="10"/>
  <c r="B10" i="10" s="1"/>
  <c r="O9" i="10"/>
  <c r="K9" i="10" s="1"/>
  <c r="G9" i="10"/>
  <c r="B9" i="10" s="1"/>
  <c r="O8" i="10"/>
  <c r="K8" i="10" s="1"/>
  <c r="G8" i="10"/>
  <c r="B8" i="10" s="1"/>
  <c r="O7" i="10"/>
  <c r="K7" i="10" s="1"/>
  <c r="G7" i="10"/>
  <c r="B7" i="10" s="1"/>
  <c r="O6" i="10"/>
  <c r="K6" i="10" s="1"/>
  <c r="G6" i="10"/>
  <c r="B6" i="10" s="1"/>
  <c r="O5" i="10"/>
  <c r="K5" i="10" s="1"/>
  <c r="G5" i="10"/>
  <c r="B5" i="10" s="1"/>
  <c r="O4" i="10"/>
  <c r="K4" i="10" s="1"/>
  <c r="G4" i="10"/>
  <c r="B4" i="10" s="1"/>
  <c r="O21" i="9"/>
  <c r="K21" i="9"/>
  <c r="G21" i="9"/>
  <c r="B21" i="9"/>
  <c r="O20" i="9"/>
  <c r="K20" i="9"/>
  <c r="G20" i="9"/>
  <c r="B20" i="9"/>
  <c r="O19" i="9"/>
  <c r="K19" i="9"/>
  <c r="G19" i="9"/>
  <c r="B19" i="9"/>
  <c r="O18" i="9"/>
  <c r="K18" i="9"/>
  <c r="G18" i="9"/>
  <c r="B18" i="9"/>
  <c r="O17" i="9"/>
  <c r="K17" i="9"/>
  <c r="G17" i="9"/>
  <c r="B17" i="9" s="1"/>
  <c r="O16" i="9"/>
  <c r="K16" i="9" s="1"/>
  <c r="G16" i="9"/>
  <c r="B16" i="9"/>
  <c r="O15" i="9"/>
  <c r="K15" i="9" s="1"/>
  <c r="G15" i="9"/>
  <c r="B15" i="9"/>
  <c r="O14" i="9"/>
  <c r="K14" i="9" s="1"/>
  <c r="G14" i="9"/>
  <c r="B14" i="9"/>
  <c r="O13" i="9"/>
  <c r="K13" i="9" s="1"/>
  <c r="G13" i="9"/>
  <c r="B13" i="9" s="1"/>
  <c r="O12" i="9"/>
  <c r="K12" i="9"/>
  <c r="G12" i="9"/>
  <c r="B12" i="9"/>
  <c r="O11" i="9"/>
  <c r="K11" i="9"/>
  <c r="G11" i="9"/>
  <c r="B11" i="9"/>
  <c r="O10" i="9"/>
  <c r="K10" i="9"/>
  <c r="G10" i="9"/>
  <c r="B10" i="9"/>
  <c r="O9" i="9"/>
  <c r="K9" i="9"/>
  <c r="G9" i="9"/>
  <c r="B9" i="9"/>
  <c r="O8" i="9"/>
  <c r="K8" i="9"/>
  <c r="G8" i="9"/>
  <c r="B8" i="9"/>
  <c r="O7" i="9"/>
  <c r="K7" i="9" s="1"/>
  <c r="G7" i="9"/>
  <c r="B7" i="9"/>
  <c r="O6" i="9"/>
  <c r="K6" i="9"/>
  <c r="G6" i="9"/>
  <c r="B6" i="9" s="1"/>
  <c r="O5" i="9"/>
  <c r="K5" i="9" s="1"/>
  <c r="G5" i="9"/>
  <c r="B5" i="9"/>
  <c r="O4" i="9"/>
  <c r="K4" i="9"/>
  <c r="G4" i="9"/>
  <c r="B4" i="9"/>
  <c r="O21" i="8"/>
  <c r="K21" i="8" s="1"/>
  <c r="G21" i="8"/>
  <c r="B21" i="8" s="1"/>
  <c r="O20" i="8"/>
  <c r="K20" i="8" s="1"/>
  <c r="G20" i="8"/>
  <c r="B20" i="8" s="1"/>
  <c r="O19" i="8"/>
  <c r="K19" i="8"/>
  <c r="G19" i="8"/>
  <c r="B19" i="8" s="1"/>
  <c r="O18" i="8"/>
  <c r="K18" i="8" s="1"/>
  <c r="G18" i="8"/>
  <c r="B18" i="8" s="1"/>
  <c r="O17" i="8"/>
  <c r="K17" i="8" s="1"/>
  <c r="G17" i="8"/>
  <c r="B17" i="8" s="1"/>
  <c r="O16" i="8"/>
  <c r="K16" i="8" s="1"/>
  <c r="G16" i="8"/>
  <c r="B16" i="8" s="1"/>
  <c r="O15" i="8"/>
  <c r="K15" i="8"/>
  <c r="G15" i="8"/>
  <c r="B15" i="8" s="1"/>
  <c r="O14" i="8"/>
  <c r="K14" i="8" s="1"/>
  <c r="G14" i="8"/>
  <c r="B14" i="8" s="1"/>
  <c r="O13" i="8"/>
  <c r="K13" i="8" s="1"/>
  <c r="G13" i="8"/>
  <c r="B13" i="8" s="1"/>
  <c r="O12" i="8"/>
  <c r="K12" i="8" s="1"/>
  <c r="G12" i="8"/>
  <c r="B12" i="8" s="1"/>
  <c r="O11" i="8"/>
  <c r="K11" i="8"/>
  <c r="G11" i="8"/>
  <c r="B11" i="8" s="1"/>
  <c r="O10" i="8"/>
  <c r="K10" i="8" s="1"/>
  <c r="G10" i="8"/>
  <c r="B10" i="8" s="1"/>
  <c r="O9" i="8"/>
  <c r="K9" i="8" s="1"/>
  <c r="G9" i="8"/>
  <c r="B9" i="8" s="1"/>
  <c r="O8" i="8"/>
  <c r="K8" i="8" s="1"/>
  <c r="G8" i="8"/>
  <c r="B8" i="8" s="1"/>
  <c r="O7" i="8"/>
  <c r="K7" i="8"/>
  <c r="G7" i="8"/>
  <c r="B7" i="8" s="1"/>
  <c r="O6" i="8"/>
  <c r="K6" i="8" s="1"/>
  <c r="G6" i="8"/>
  <c r="B6" i="8" s="1"/>
  <c r="O5" i="8"/>
  <c r="K5" i="8" s="1"/>
  <c r="G5" i="8"/>
  <c r="B5" i="8" s="1"/>
  <c r="O4" i="8"/>
  <c r="K4" i="8" s="1"/>
  <c r="G4" i="8"/>
  <c r="B4" i="8" s="1"/>
  <c r="O21" i="7"/>
  <c r="K21" i="7" s="1"/>
  <c r="G21" i="7"/>
  <c r="B21" i="7" s="1"/>
  <c r="O20" i="7"/>
  <c r="K20" i="7" s="1"/>
  <c r="G20" i="7"/>
  <c r="B20" i="7" s="1"/>
  <c r="O19" i="7"/>
  <c r="K19" i="7" s="1"/>
  <c r="G19" i="7"/>
  <c r="B19" i="7"/>
  <c r="O18" i="7"/>
  <c r="K18" i="7" s="1"/>
  <c r="G18" i="7"/>
  <c r="B18" i="7" s="1"/>
  <c r="O17" i="7"/>
  <c r="K17" i="7" s="1"/>
  <c r="G17" i="7"/>
  <c r="B17" i="7" s="1"/>
  <c r="O16" i="7"/>
  <c r="K16" i="7" s="1"/>
  <c r="G16" i="7"/>
  <c r="B16" i="7" s="1"/>
  <c r="O15" i="7"/>
  <c r="K15" i="7" s="1"/>
  <c r="G15" i="7"/>
  <c r="B15" i="7"/>
  <c r="O14" i="7"/>
  <c r="K14" i="7" s="1"/>
  <c r="G14" i="7"/>
  <c r="B14" i="7" s="1"/>
  <c r="O13" i="7"/>
  <c r="K13" i="7" s="1"/>
  <c r="G13" i="7"/>
  <c r="B13" i="7" s="1"/>
  <c r="O12" i="7"/>
  <c r="K12" i="7" s="1"/>
  <c r="G12" i="7"/>
  <c r="B12" i="7" s="1"/>
  <c r="O11" i="7"/>
  <c r="K11" i="7" s="1"/>
  <c r="G11" i="7"/>
  <c r="B11" i="7"/>
  <c r="O10" i="7"/>
  <c r="K10" i="7" s="1"/>
  <c r="G10" i="7"/>
  <c r="B10" i="7" s="1"/>
  <c r="O9" i="7"/>
  <c r="K9" i="7" s="1"/>
  <c r="G9" i="7"/>
  <c r="B9" i="7" s="1"/>
  <c r="O8" i="7"/>
  <c r="K8" i="7" s="1"/>
  <c r="G8" i="7"/>
  <c r="B8" i="7" s="1"/>
  <c r="O7" i="7"/>
  <c r="K7" i="7" s="1"/>
  <c r="G7" i="7"/>
  <c r="B7" i="7"/>
  <c r="O6" i="7"/>
  <c r="K6" i="7" s="1"/>
  <c r="G6" i="7"/>
  <c r="B6" i="7" s="1"/>
  <c r="O5" i="7"/>
  <c r="K5" i="7" s="1"/>
  <c r="G5" i="7"/>
  <c r="B5" i="7" s="1"/>
  <c r="O4" i="7"/>
  <c r="K4" i="7" s="1"/>
  <c r="G4" i="7"/>
  <c r="B4" i="7" s="1"/>
  <c r="O21" i="6"/>
  <c r="K21" i="6"/>
  <c r="G21" i="6"/>
  <c r="B21" i="6" s="1"/>
  <c r="O20" i="6"/>
  <c r="K20" i="6" s="1"/>
  <c r="G20" i="6"/>
  <c r="B20" i="6" s="1"/>
  <c r="O19" i="6"/>
  <c r="K19" i="6" s="1"/>
  <c r="G19" i="6"/>
  <c r="B19" i="6" s="1"/>
  <c r="O18" i="6"/>
  <c r="K18" i="6"/>
  <c r="G18" i="6"/>
  <c r="B18" i="6" s="1"/>
  <c r="O17" i="6"/>
  <c r="K17" i="6" s="1"/>
  <c r="G17" i="6"/>
  <c r="B17" i="6" s="1"/>
  <c r="O16" i="6"/>
  <c r="K16" i="6"/>
  <c r="G16" i="6"/>
  <c r="B16" i="6" s="1"/>
  <c r="O15" i="6"/>
  <c r="K15" i="6" s="1"/>
  <c r="G15" i="6"/>
  <c r="B15" i="6" s="1"/>
  <c r="O14" i="6"/>
  <c r="K14" i="6" s="1"/>
  <c r="G14" i="6"/>
  <c r="B14" i="6" s="1"/>
  <c r="O13" i="6"/>
  <c r="K13" i="6"/>
  <c r="G13" i="6"/>
  <c r="B13" i="6" s="1"/>
  <c r="O12" i="6"/>
  <c r="K12" i="6"/>
  <c r="G12" i="6"/>
  <c r="B12" i="6" s="1"/>
  <c r="O11" i="6"/>
  <c r="K11" i="6" s="1"/>
  <c r="G11" i="6"/>
  <c r="B11" i="6" s="1"/>
  <c r="O10" i="6"/>
  <c r="K10" i="6"/>
  <c r="G10" i="6"/>
  <c r="B10" i="6" s="1"/>
  <c r="O9" i="6"/>
  <c r="K9" i="6"/>
  <c r="G9" i="6"/>
  <c r="B9" i="6" s="1"/>
  <c r="O8" i="6"/>
  <c r="K8" i="6"/>
  <c r="G8" i="6"/>
  <c r="B8" i="6" s="1"/>
  <c r="O7" i="6"/>
  <c r="K7" i="6" s="1"/>
  <c r="G7" i="6"/>
  <c r="B7" i="6" s="1"/>
  <c r="O6" i="6"/>
  <c r="K6" i="6"/>
  <c r="G6" i="6"/>
  <c r="B6" i="6" s="1"/>
  <c r="O5" i="6"/>
  <c r="K5" i="6"/>
  <c r="G5" i="6"/>
  <c r="B5" i="6" s="1"/>
  <c r="O4" i="6"/>
  <c r="K4" i="6" s="1"/>
  <c r="G4" i="6"/>
  <c r="B4" i="6" s="1"/>
  <c r="O21" i="5"/>
  <c r="K21" i="5" s="1"/>
  <c r="G21" i="5"/>
  <c r="B21" i="5"/>
  <c r="O20" i="5"/>
  <c r="K20" i="5" s="1"/>
  <c r="G20" i="5"/>
  <c r="B20" i="5" s="1"/>
  <c r="O19" i="5"/>
  <c r="K19" i="5" s="1"/>
  <c r="G19" i="5"/>
  <c r="B19" i="5"/>
  <c r="O18" i="5"/>
  <c r="K18" i="5" s="1"/>
  <c r="G18" i="5"/>
  <c r="B18" i="5" s="1"/>
  <c r="O17" i="5"/>
  <c r="K17" i="5" s="1"/>
  <c r="G17" i="5"/>
  <c r="B17" i="5"/>
  <c r="O16" i="5"/>
  <c r="K16" i="5" s="1"/>
  <c r="G16" i="5"/>
  <c r="B16" i="5"/>
  <c r="O15" i="5"/>
  <c r="K15" i="5" s="1"/>
  <c r="G15" i="5"/>
  <c r="B15" i="5"/>
  <c r="O14" i="5"/>
  <c r="K14" i="5" s="1"/>
  <c r="G14" i="5"/>
  <c r="B14" i="5" s="1"/>
  <c r="O13" i="5"/>
  <c r="K13" i="5" s="1"/>
  <c r="G13" i="5"/>
  <c r="B13" i="5"/>
  <c r="O12" i="5"/>
  <c r="K12" i="5" s="1"/>
  <c r="G12" i="5"/>
  <c r="B12" i="5"/>
  <c r="O11" i="5"/>
  <c r="K11" i="5" s="1"/>
  <c r="G11" i="5"/>
  <c r="B11" i="5"/>
  <c r="O10" i="5"/>
  <c r="K10" i="5" s="1"/>
  <c r="G10" i="5"/>
  <c r="B10" i="5" s="1"/>
  <c r="O9" i="5"/>
  <c r="K9" i="5" s="1"/>
  <c r="G9" i="5"/>
  <c r="B9" i="5"/>
  <c r="O8" i="5"/>
  <c r="K8" i="5" s="1"/>
  <c r="G8" i="5"/>
  <c r="B8" i="5"/>
  <c r="O7" i="5"/>
  <c r="K7" i="5" s="1"/>
  <c r="G7" i="5"/>
  <c r="B7" i="5"/>
  <c r="O6" i="5"/>
  <c r="K6" i="5" s="1"/>
  <c r="G6" i="5"/>
  <c r="B6" i="5" s="1"/>
  <c r="O5" i="5"/>
  <c r="K5" i="5" s="1"/>
  <c r="G5" i="5"/>
  <c r="B5" i="5"/>
  <c r="O4" i="5"/>
  <c r="K4" i="5" s="1"/>
  <c r="G4" i="5"/>
  <c r="B4" i="5"/>
  <c r="O21" i="4"/>
  <c r="K21" i="4"/>
  <c r="G21" i="4"/>
  <c r="B21" i="4"/>
  <c r="O20" i="4"/>
  <c r="K20" i="4"/>
  <c r="G20" i="4"/>
  <c r="B20" i="4"/>
  <c r="O19" i="4"/>
  <c r="K19" i="4"/>
  <c r="G19" i="4"/>
  <c r="B19" i="4"/>
  <c r="O18" i="4"/>
  <c r="K18" i="4"/>
  <c r="G18" i="4"/>
  <c r="B18" i="4"/>
  <c r="O17" i="4"/>
  <c r="K17" i="4"/>
  <c r="G17" i="4"/>
  <c r="B17" i="4"/>
  <c r="O16" i="4"/>
  <c r="K16" i="4"/>
  <c r="G16" i="4"/>
  <c r="B16" i="4"/>
  <c r="O15" i="4"/>
  <c r="K15" i="4"/>
  <c r="G15" i="4"/>
  <c r="B15" i="4"/>
  <c r="O14" i="4"/>
  <c r="K14" i="4"/>
  <c r="G14" i="4"/>
  <c r="B14" i="4"/>
  <c r="O13" i="4"/>
  <c r="K13" i="4"/>
  <c r="G13" i="4"/>
  <c r="B13" i="4"/>
  <c r="O12" i="4"/>
  <c r="K12" i="4"/>
  <c r="G12" i="4"/>
  <c r="B12" i="4"/>
  <c r="O11" i="4"/>
  <c r="K11" i="4"/>
  <c r="G11" i="4"/>
  <c r="B11" i="4"/>
  <c r="O10" i="4"/>
  <c r="K10" i="4"/>
  <c r="G10" i="4"/>
  <c r="B10" i="4"/>
  <c r="O9" i="4"/>
  <c r="K9" i="4"/>
  <c r="G9" i="4"/>
  <c r="B9" i="4"/>
  <c r="O8" i="4"/>
  <c r="K8" i="4"/>
  <c r="G8" i="4"/>
  <c r="B8" i="4" s="1"/>
  <c r="O7" i="4"/>
  <c r="K7" i="4" s="1"/>
  <c r="G7" i="4"/>
  <c r="B7" i="4"/>
  <c r="O6" i="4"/>
  <c r="K6" i="4" s="1"/>
  <c r="G6" i="4"/>
  <c r="B6" i="4"/>
  <c r="O5" i="4"/>
  <c r="K5" i="4"/>
  <c r="G5" i="4"/>
  <c r="B5" i="4"/>
  <c r="O4" i="4"/>
  <c r="K4" i="4" s="1"/>
  <c r="G4" i="4"/>
  <c r="B4" i="4"/>
  <c r="N21" i="3"/>
  <c r="J21" i="3" s="1"/>
  <c r="G21" i="3"/>
  <c r="B21" i="3" s="1"/>
  <c r="N20" i="3"/>
  <c r="J20" i="3" s="1"/>
  <c r="G20" i="3"/>
  <c r="B20" i="3" s="1"/>
  <c r="N19" i="3"/>
  <c r="J19" i="3" s="1"/>
  <c r="G19" i="3"/>
  <c r="B19" i="3" s="1"/>
  <c r="N18" i="3"/>
  <c r="J18" i="3" s="1"/>
  <c r="G18" i="3"/>
  <c r="B18" i="3" s="1"/>
  <c r="N17" i="3"/>
  <c r="J17" i="3" s="1"/>
  <c r="G17" i="3"/>
  <c r="B17" i="3" s="1"/>
  <c r="N16" i="3"/>
  <c r="J16" i="3" s="1"/>
  <c r="G16" i="3"/>
  <c r="B16" i="3" s="1"/>
  <c r="N15" i="3"/>
  <c r="J15" i="3" s="1"/>
  <c r="G15" i="3"/>
  <c r="B15" i="3" s="1"/>
  <c r="N14" i="3"/>
  <c r="J14" i="3" s="1"/>
  <c r="G14" i="3"/>
  <c r="B14" i="3" s="1"/>
  <c r="N13" i="3"/>
  <c r="J13" i="3" s="1"/>
  <c r="G13" i="3"/>
  <c r="B13" i="3" s="1"/>
  <c r="N12" i="3"/>
  <c r="J12" i="3" s="1"/>
  <c r="G12" i="3"/>
  <c r="B12" i="3" s="1"/>
  <c r="N11" i="3"/>
  <c r="J11" i="3" s="1"/>
  <c r="G11" i="3"/>
  <c r="B11" i="3" s="1"/>
  <c r="N10" i="3"/>
  <c r="J10" i="3" s="1"/>
  <c r="G10" i="3"/>
  <c r="B10" i="3" s="1"/>
  <c r="N9" i="3"/>
  <c r="J9" i="3" s="1"/>
  <c r="G9" i="3"/>
  <c r="B9" i="3" s="1"/>
  <c r="N8" i="3"/>
  <c r="J8" i="3" s="1"/>
  <c r="G8" i="3"/>
  <c r="B8" i="3" s="1"/>
  <c r="N7" i="3"/>
  <c r="J7" i="3" s="1"/>
  <c r="G7" i="3"/>
  <c r="B7" i="3" s="1"/>
  <c r="N6" i="3"/>
  <c r="J6" i="3" s="1"/>
  <c r="G6" i="3"/>
  <c r="B6" i="3" s="1"/>
  <c r="N5" i="3"/>
  <c r="J5" i="3" s="1"/>
  <c r="G5" i="3"/>
  <c r="B5" i="3" s="1"/>
  <c r="N4" i="3"/>
  <c r="J4" i="3" s="1"/>
  <c r="G4" i="3"/>
  <c r="B4" i="3" s="1"/>
  <c r="O21" i="2"/>
  <c r="K21" i="2" s="1"/>
  <c r="G21" i="2"/>
  <c r="B21" i="2"/>
  <c r="O20" i="2"/>
  <c r="K20" i="2"/>
  <c r="G20" i="2"/>
  <c r="B20" i="2" s="1"/>
  <c r="O19" i="2"/>
  <c r="K19" i="2" s="1"/>
  <c r="G19" i="2"/>
  <c r="O18" i="2"/>
  <c r="K18" i="2"/>
  <c r="G18" i="2"/>
  <c r="B18" i="2"/>
  <c r="O17" i="2"/>
  <c r="K17" i="2"/>
  <c r="G17" i="2"/>
  <c r="B17" i="2" s="1"/>
  <c r="O16" i="2"/>
  <c r="K16" i="2"/>
  <c r="G16" i="2"/>
  <c r="B16" i="2"/>
  <c r="O15" i="2"/>
  <c r="K15" i="2"/>
  <c r="G15" i="2"/>
  <c r="B15" i="2"/>
  <c r="O14" i="2"/>
  <c r="K14" i="2"/>
  <c r="G14" i="2"/>
  <c r="B14" i="2"/>
  <c r="O13" i="2"/>
  <c r="K13" i="2"/>
  <c r="G13" i="2"/>
  <c r="B13" i="2"/>
  <c r="O12" i="2"/>
  <c r="K12" i="2"/>
  <c r="G12" i="2"/>
  <c r="B12" i="2"/>
  <c r="O11" i="2"/>
  <c r="K11" i="2"/>
  <c r="G11" i="2"/>
  <c r="B11" i="2"/>
  <c r="O10" i="2"/>
  <c r="K10" i="2"/>
  <c r="G10" i="2"/>
  <c r="B10" i="2"/>
  <c r="O9" i="2"/>
  <c r="K9" i="2"/>
  <c r="G9" i="2"/>
  <c r="B9" i="2"/>
  <c r="O8" i="2"/>
  <c r="K8" i="2"/>
  <c r="G8" i="2"/>
  <c r="B8" i="2" s="1"/>
  <c r="O7" i="2"/>
  <c r="K7" i="2"/>
  <c r="G7" i="2"/>
  <c r="B7" i="2"/>
  <c r="O6" i="2"/>
  <c r="K6" i="2"/>
  <c r="G6" i="2"/>
  <c r="B6" i="2"/>
  <c r="O5" i="2"/>
  <c r="K5" i="2"/>
  <c r="G5" i="2"/>
  <c r="B5" i="2"/>
  <c r="O4" i="2"/>
  <c r="K4" i="2"/>
  <c r="G4" i="2"/>
  <c r="B4" i="2"/>
  <c r="O21" i="1"/>
  <c r="K21" i="1" s="1"/>
  <c r="G21" i="1"/>
  <c r="B21" i="1" s="1"/>
  <c r="G5" i="1"/>
  <c r="B5" i="1" s="1"/>
  <c r="G6" i="1"/>
  <c r="B6" i="1" s="1"/>
  <c r="G7" i="1"/>
  <c r="B7" i="1" s="1"/>
  <c r="G8" i="1"/>
  <c r="B8" i="1" s="1"/>
  <c r="G9" i="1"/>
  <c r="B9" i="1" s="1"/>
  <c r="G10" i="1"/>
  <c r="B10" i="1" s="1"/>
  <c r="G11" i="1"/>
  <c r="B11" i="1" s="1"/>
  <c r="G12" i="1"/>
  <c r="B12" i="1" s="1"/>
  <c r="G13" i="1"/>
  <c r="B13" i="1" s="1"/>
  <c r="G14" i="1"/>
  <c r="B14" i="1" s="1"/>
  <c r="G15" i="1"/>
  <c r="B15" i="1" s="1"/>
  <c r="G16" i="1"/>
  <c r="B16" i="1" s="1"/>
  <c r="G17" i="1"/>
  <c r="B17" i="1" s="1"/>
  <c r="G18" i="1"/>
  <c r="B18" i="1" s="1"/>
  <c r="G19" i="1"/>
  <c r="B19" i="1" s="1"/>
  <c r="G20" i="1"/>
  <c r="G4" i="1"/>
  <c r="B4" i="1" s="1"/>
  <c r="O5" i="1"/>
  <c r="K5" i="1" s="1"/>
  <c r="O6" i="1"/>
  <c r="K6" i="1" s="1"/>
  <c r="O7" i="1"/>
  <c r="K7" i="1" s="1"/>
  <c r="O8" i="1"/>
  <c r="K8" i="1" s="1"/>
  <c r="O9" i="1"/>
  <c r="K9" i="1" s="1"/>
  <c r="O10" i="1"/>
  <c r="K10" i="1" s="1"/>
  <c r="O11" i="1"/>
  <c r="K11" i="1" s="1"/>
  <c r="O12" i="1"/>
  <c r="K12" i="1" s="1"/>
  <c r="O13" i="1"/>
  <c r="K13" i="1" s="1"/>
  <c r="O14" i="1"/>
  <c r="K14" i="1" s="1"/>
  <c r="O15" i="1"/>
  <c r="K15" i="1" s="1"/>
  <c r="O16" i="1"/>
  <c r="K16" i="1" s="1"/>
  <c r="O17" i="1"/>
  <c r="K17" i="1" s="1"/>
  <c r="O18" i="1"/>
  <c r="K18" i="1" s="1"/>
  <c r="O19" i="1"/>
  <c r="K19" i="1" s="1"/>
  <c r="O20" i="1"/>
  <c r="K20" i="1" s="1"/>
  <c r="O4" i="1"/>
  <c r="K4" i="1" s="1"/>
  <c r="R23" i="47" l="1"/>
  <c r="R26" i="47"/>
  <c r="R23" i="29"/>
  <c r="R26" i="29"/>
  <c r="R23" i="27"/>
  <c r="R23" i="46"/>
  <c r="R23" i="45"/>
  <c r="R23" i="44"/>
  <c r="R23" i="42"/>
  <c r="R23" i="41"/>
  <c r="R23" i="40"/>
  <c r="R23" i="39"/>
  <c r="R23" i="38"/>
  <c r="R23" i="32"/>
  <c r="R23" i="31"/>
  <c r="R23" i="30"/>
  <c r="R23" i="28"/>
  <c r="R23" i="26"/>
  <c r="R23" i="25"/>
  <c r="R23" i="23"/>
  <c r="R23" i="22"/>
  <c r="R23" i="21"/>
  <c r="R23" i="17"/>
  <c r="K23" i="16"/>
  <c r="R26" i="16" s="1"/>
  <c r="B23" i="16"/>
  <c r="B23" i="15"/>
  <c r="K23" i="15"/>
  <c r="R26" i="15" s="1"/>
  <c r="B23" i="14"/>
  <c r="K23" i="14"/>
  <c r="R26" i="14" s="1"/>
  <c r="K23" i="13"/>
  <c r="R26" i="13" s="1"/>
  <c r="B23" i="13"/>
  <c r="R23" i="13" s="1"/>
  <c r="K23" i="12"/>
  <c r="R26" i="12" s="1"/>
  <c r="B23" i="12"/>
  <c r="K23" i="11"/>
  <c r="R26" i="11" s="1"/>
  <c r="B23" i="11"/>
  <c r="B23" i="10"/>
  <c r="K23" i="10"/>
  <c r="K23" i="9"/>
  <c r="R26" i="9" s="1"/>
  <c r="B23" i="9"/>
  <c r="R23" i="9" s="1"/>
  <c r="K23" i="8"/>
  <c r="R26" i="8" s="1"/>
  <c r="B23" i="8"/>
  <c r="B23" i="7"/>
  <c r="K23" i="7"/>
  <c r="R26" i="7" s="1"/>
  <c r="K23" i="6"/>
  <c r="R26" i="6" s="1"/>
  <c r="B23" i="6"/>
  <c r="R23" i="6" s="1"/>
  <c r="K23" i="5"/>
  <c r="R26" i="5" s="1"/>
  <c r="B23" i="5"/>
  <c r="R23" i="5" s="1"/>
  <c r="K23" i="4"/>
  <c r="R26" i="4" s="1"/>
  <c r="B23" i="4"/>
  <c r="B23" i="3"/>
  <c r="J23" i="3"/>
  <c r="Q26" i="3" s="1"/>
  <c r="K23" i="2"/>
  <c r="R26" i="2" s="1"/>
  <c r="B23" i="2"/>
  <c r="K23" i="1"/>
  <c r="B20" i="1"/>
  <c r="B23" i="1" s="1"/>
  <c r="R23" i="8" l="1"/>
  <c r="R23" i="12"/>
  <c r="B26" i="1"/>
  <c r="R26" i="1" s="1"/>
  <c r="R23" i="1"/>
  <c r="R23" i="16"/>
  <c r="R23" i="15"/>
  <c r="R23" i="14"/>
  <c r="R23" i="11"/>
  <c r="R23" i="10"/>
  <c r="R23" i="7"/>
  <c r="R23" i="2"/>
  <c r="R23" i="4"/>
  <c r="Q23" i="3"/>
  <c r="R26" i="10"/>
</calcChain>
</file>

<file path=xl/sharedStrings.xml><?xml version="1.0" encoding="utf-8"?>
<sst xmlns="http://schemas.openxmlformats.org/spreadsheetml/2006/main" count="2103" uniqueCount="121">
  <si>
    <t>Base Rates</t>
  </si>
  <si>
    <t>Base Charge</t>
  </si>
  <si>
    <t>Consumption</t>
  </si>
  <si>
    <t>Consumption  Charge</t>
  </si>
  <si>
    <t>ROY'S TRAILER PARK</t>
  </si>
  <si>
    <t>Billed</t>
  </si>
  <si>
    <t>RTP1</t>
  </si>
  <si>
    <t xml:space="preserve">Base Rate </t>
  </si>
  <si>
    <t xml:space="preserve">Charge </t>
  </si>
  <si>
    <t>Total Consumption</t>
  </si>
  <si>
    <t>Charge per 1000 gals</t>
  </si>
  <si>
    <t>Total</t>
  </si>
  <si>
    <t>Difference</t>
  </si>
  <si>
    <t>RTP10</t>
  </si>
  <si>
    <t>RTP100</t>
  </si>
  <si>
    <t>RTP11</t>
  </si>
  <si>
    <t>RTP12</t>
  </si>
  <si>
    <t>RTP13</t>
  </si>
  <si>
    <t>RTP14</t>
  </si>
  <si>
    <t>RTP15</t>
  </si>
  <si>
    <t>RTP16</t>
  </si>
  <si>
    <t>RTP17</t>
  </si>
  <si>
    <t>RTP18</t>
  </si>
  <si>
    <t>RTP19</t>
  </si>
  <si>
    <t>RTP20</t>
  </si>
  <si>
    <t>RTP21</t>
  </si>
  <si>
    <t>RTP22</t>
  </si>
  <si>
    <t>RTP23</t>
  </si>
  <si>
    <t>RTP24</t>
  </si>
  <si>
    <t>RTP25</t>
  </si>
  <si>
    <t>RTP26</t>
  </si>
  <si>
    <t>RTP28</t>
  </si>
  <si>
    <t>RTP29</t>
  </si>
  <si>
    <t>RTP30</t>
  </si>
  <si>
    <t>RTP31</t>
  </si>
  <si>
    <t>RTP32</t>
  </si>
  <si>
    <t>RTP33</t>
  </si>
  <si>
    <t>RTP34</t>
  </si>
  <si>
    <t>RTP35</t>
  </si>
  <si>
    <t>RTP37</t>
  </si>
  <si>
    <t>RTP38</t>
  </si>
  <si>
    <t>RTP3A</t>
  </si>
  <si>
    <t>RTP3B</t>
  </si>
  <si>
    <t>RTP4</t>
  </si>
  <si>
    <t>RTP40</t>
  </si>
  <si>
    <t>RTP41</t>
  </si>
  <si>
    <t>RTP42</t>
  </si>
  <si>
    <t>RTP43</t>
  </si>
  <si>
    <t>RTP44</t>
  </si>
  <si>
    <t>RTP45</t>
  </si>
  <si>
    <t>RTP46</t>
  </si>
  <si>
    <t>RTP47</t>
  </si>
  <si>
    <t>RTP48</t>
  </si>
  <si>
    <t>RTP49</t>
  </si>
  <si>
    <t>RTP50</t>
  </si>
  <si>
    <t>RTP5</t>
  </si>
  <si>
    <t>RTP51</t>
  </si>
  <si>
    <t>RTP52</t>
  </si>
  <si>
    <t>RTP53</t>
  </si>
  <si>
    <t>RTP55</t>
  </si>
  <si>
    <t>RTP56</t>
  </si>
  <si>
    <t>RTP57</t>
  </si>
  <si>
    <t>RTP58</t>
  </si>
  <si>
    <t>RTP59</t>
  </si>
  <si>
    <t>RTP60</t>
  </si>
  <si>
    <t>RTP6</t>
  </si>
  <si>
    <t>RTP61</t>
  </si>
  <si>
    <t>RTP62</t>
  </si>
  <si>
    <t>RTP63</t>
  </si>
  <si>
    <t>RTP64</t>
  </si>
  <si>
    <t>RTP65</t>
  </si>
  <si>
    <t>RTP66</t>
  </si>
  <si>
    <t>RTP67</t>
  </si>
  <si>
    <t>RTP68</t>
  </si>
  <si>
    <t>RTP69</t>
  </si>
  <si>
    <t>RTP70</t>
  </si>
  <si>
    <t>RTP7</t>
  </si>
  <si>
    <t>RTP71</t>
  </si>
  <si>
    <t>RTP72</t>
  </si>
  <si>
    <t>RTP74</t>
  </si>
  <si>
    <t>RTP75</t>
  </si>
  <si>
    <t>RTP76</t>
  </si>
  <si>
    <t>RTP77</t>
  </si>
  <si>
    <t>RTP78</t>
  </si>
  <si>
    <t>RTP79</t>
  </si>
  <si>
    <t>RTP80</t>
  </si>
  <si>
    <t>RTP8</t>
  </si>
  <si>
    <t>RTP81</t>
  </si>
  <si>
    <t>RTP82</t>
  </si>
  <si>
    <t>RTP83</t>
  </si>
  <si>
    <t>RTP84</t>
  </si>
  <si>
    <t>RTP85</t>
  </si>
  <si>
    <t>RTP86</t>
  </si>
  <si>
    <t>RTP87</t>
  </si>
  <si>
    <t>RTP88</t>
  </si>
  <si>
    <t>RTP89</t>
  </si>
  <si>
    <t>RTP9</t>
  </si>
  <si>
    <t>RTP91</t>
  </si>
  <si>
    <t>RTP92</t>
  </si>
  <si>
    <t>RTP93</t>
  </si>
  <si>
    <t>RTP96</t>
  </si>
  <si>
    <t>RTP97</t>
  </si>
  <si>
    <t>RTP98</t>
  </si>
  <si>
    <t>RTP99</t>
  </si>
  <si>
    <t>Late Fee</t>
  </si>
  <si>
    <t>Total Billed</t>
  </si>
  <si>
    <t>with Late Fee</t>
  </si>
  <si>
    <t>RTP101</t>
  </si>
  <si>
    <t>RTP102</t>
  </si>
  <si>
    <t>RTP103</t>
  </si>
  <si>
    <t>RTP104</t>
  </si>
  <si>
    <t>RTP105</t>
  </si>
  <si>
    <t>RTP106</t>
  </si>
  <si>
    <t>RTP107</t>
  </si>
  <si>
    <t>RTP108</t>
  </si>
  <si>
    <t>Total Difference (without late fees)</t>
  </si>
  <si>
    <t>Billing per Final Order</t>
  </si>
  <si>
    <t>Total Late Fees (all accounts)</t>
  </si>
  <si>
    <t xml:space="preserve">All Accounts Summary Table </t>
  </si>
  <si>
    <t>Consumption in gal</t>
  </si>
  <si>
    <t>Base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</si>
</sst>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2" fontId="4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4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44" fontId="0" fillId="0" borderId="0" xfId="1" applyFont="1"/>
    <xf numFmtId="164" fontId="0" fillId="0" borderId="0" xfId="0" applyNumberFormat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5" xfId="0" applyBorder="1" applyAlignment="1">
      <alignment horizontal="center"/>
    </xf>
    <xf numFmtId="0" fontId="0" fillId="2" borderId="5" xfId="0" applyFill="1" applyBorder="1"/>
    <xf numFmtId="1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4" fontId="0" fillId="0" borderId="5" xfId="0" applyNumberFormat="1" applyBorder="1"/>
    <xf numFmtId="0" fontId="0" fillId="0" borderId="5" xfId="0" applyBorder="1" applyAlignment="1">
      <alignment horizontal="center" wrapText="1"/>
    </xf>
    <xf numFmtId="0" fontId="0" fillId="0" borderId="10" xfId="0" applyBorder="1"/>
    <xf numFmtId="0" fontId="0" fillId="0" borderId="11" xfId="0" applyBorder="1" applyAlignment="1">
      <alignment horizontal="center" wrapText="1"/>
    </xf>
    <xf numFmtId="44" fontId="0" fillId="0" borderId="10" xfId="1" applyFont="1" applyBorder="1"/>
    <xf numFmtId="2" fontId="0" fillId="0" borderId="10" xfId="0" applyNumberFormat="1" applyBorder="1"/>
    <xf numFmtId="0" fontId="0" fillId="0" borderId="13" xfId="0" applyBorder="1"/>
    <xf numFmtId="0" fontId="0" fillId="0" borderId="14" xfId="0" applyBorder="1" applyAlignment="1">
      <alignment horizontal="center" wrapText="1"/>
    </xf>
    <xf numFmtId="44" fontId="0" fillId="0" borderId="12" xfId="1" applyFont="1" applyBorder="1"/>
    <xf numFmtId="44" fontId="0" fillId="0" borderId="5" xfId="1" applyFont="1" applyBorder="1"/>
    <xf numFmtId="44" fontId="0" fillId="0" borderId="5" xfId="1" applyFont="1" applyBorder="1" applyAlignment="1">
      <alignment horizontal="center"/>
    </xf>
    <xf numFmtId="44" fontId="0" fillId="0" borderId="5" xfId="1" applyFont="1" applyBorder="1" applyAlignment="1">
      <alignment horizontal="center" wrapText="1"/>
    </xf>
    <xf numFmtId="1" fontId="1" fillId="0" borderId="5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abSelected="1" workbookViewId="0">
      <selection activeCell="K3" sqref="K3"/>
    </sheetView>
  </sheetViews>
  <sheetFormatPr defaultRowHeight="15" x14ac:dyDescent="0.25"/>
  <cols>
    <col min="1" max="1" width="11.5703125" customWidth="1"/>
    <col min="2" max="2" width="10.5703125" bestFit="1" customWidth="1"/>
    <col min="3" max="3" width="11.140625" customWidth="1"/>
    <col min="4" max="4" width="7.7109375" style="49" customWidth="1"/>
    <col min="5" max="5" width="13.140625" style="15" customWidth="1"/>
    <col min="6" max="6" width="15.140625" style="15" customWidth="1"/>
    <col min="7" max="7" width="12.5703125" style="49" customWidth="1"/>
    <col min="8" max="8" width="8.5703125" customWidth="1"/>
    <col min="9" max="9" width="5" customWidth="1"/>
    <col min="10" max="10" width="5.42578125" customWidth="1"/>
    <col min="11" max="11" width="10.5703125" bestFit="1" customWidth="1"/>
    <col min="12" max="12" width="9.28515625" bestFit="1" customWidth="1"/>
    <col min="13" max="13" width="12.7109375" style="15" customWidth="1"/>
    <col min="15" max="15" width="12.7109375" style="15" customWidth="1"/>
    <col min="16" max="16" width="7.28515625" customWidth="1"/>
    <col min="17" max="17" width="12.7109375" customWidth="1"/>
  </cols>
  <sheetData>
    <row r="1" spans="1:16" ht="34.5" customHeight="1" x14ac:dyDescent="0.3">
      <c r="B1" s="1" t="s">
        <v>4</v>
      </c>
      <c r="C1" s="2"/>
      <c r="D1" s="48"/>
      <c r="E1" s="4"/>
      <c r="F1" s="5"/>
      <c r="G1" s="47"/>
    </row>
    <row r="2" spans="1:16" ht="15.75" x14ac:dyDescent="0.25">
      <c r="A2" s="14" t="s">
        <v>6</v>
      </c>
      <c r="B2" s="7"/>
      <c r="C2" s="8"/>
      <c r="D2" s="69"/>
      <c r="E2" s="69"/>
      <c r="F2" s="69"/>
      <c r="G2" s="69"/>
    </row>
    <row r="3" spans="1:16" ht="45" x14ac:dyDescent="0.25">
      <c r="A3" s="53"/>
      <c r="B3" s="18" t="s">
        <v>5</v>
      </c>
      <c r="C3" s="54" t="s">
        <v>0</v>
      </c>
      <c r="D3" s="55" t="s">
        <v>1</v>
      </c>
      <c r="E3" s="68" t="s">
        <v>119</v>
      </c>
      <c r="F3" s="55" t="s">
        <v>10</v>
      </c>
      <c r="G3" s="55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6" t="s">
        <v>9</v>
      </c>
    </row>
    <row r="4" spans="1:16" x14ac:dyDescent="0.25">
      <c r="A4" s="56">
        <v>42346</v>
      </c>
      <c r="B4" s="65">
        <f>C4+G4</f>
        <v>149.04300000000001</v>
      </c>
      <c r="C4" s="65">
        <v>106.86</v>
      </c>
      <c r="D4" s="57">
        <v>6</v>
      </c>
      <c r="E4" s="52">
        <v>10900</v>
      </c>
      <c r="F4" s="66">
        <v>3.87</v>
      </c>
      <c r="G4" s="67">
        <f>E4/1000*F4</f>
        <v>42.183</v>
      </c>
      <c r="H4" s="65"/>
      <c r="K4" s="65">
        <f>L4+O4</f>
        <v>68.385999999999996</v>
      </c>
      <c r="L4" s="65">
        <v>17.809999999999999</v>
      </c>
      <c r="M4" s="52">
        <v>10900</v>
      </c>
      <c r="N4" s="65">
        <v>4.6399999999999997</v>
      </c>
      <c r="O4" s="66">
        <f>M4/1000*N4</f>
        <v>50.576000000000001</v>
      </c>
      <c r="P4" s="12"/>
    </row>
    <row r="5" spans="1:16" x14ac:dyDescent="0.25">
      <c r="A5" s="56">
        <v>42377</v>
      </c>
      <c r="B5" s="65">
        <f t="shared" ref="B5:B19" si="0">C5+G5</f>
        <v>159.87899999999999</v>
      </c>
      <c r="C5" s="65">
        <v>106.86</v>
      </c>
      <c r="D5" s="57">
        <v>6</v>
      </c>
      <c r="E5" s="52">
        <v>13700</v>
      </c>
      <c r="F5" s="66">
        <v>3.87</v>
      </c>
      <c r="G5" s="67">
        <f t="shared" ref="G5:G21" si="1">E5/1000*F5</f>
        <v>53.018999999999998</v>
      </c>
      <c r="H5" s="65"/>
      <c r="K5" s="65">
        <f>L5+O5</f>
        <v>81.377999999999986</v>
      </c>
      <c r="L5" s="65">
        <v>17.809999999999999</v>
      </c>
      <c r="M5" s="52">
        <v>13700</v>
      </c>
      <c r="N5" s="65">
        <v>4.6399999999999997</v>
      </c>
      <c r="O5" s="66">
        <f t="shared" ref="O5:O21" si="2">M5/1000*N5</f>
        <v>63.567999999999991</v>
      </c>
      <c r="P5" s="12"/>
    </row>
    <row r="6" spans="1:16" x14ac:dyDescent="0.25">
      <c r="A6" s="56">
        <v>42407</v>
      </c>
      <c r="B6" s="65">
        <f t="shared" si="0"/>
        <v>164.523</v>
      </c>
      <c r="C6" s="65">
        <v>106.86</v>
      </c>
      <c r="D6" s="57">
        <v>6</v>
      </c>
      <c r="E6" s="52">
        <v>14900</v>
      </c>
      <c r="F6" s="66">
        <v>3.87</v>
      </c>
      <c r="G6" s="67">
        <f t="shared" si="1"/>
        <v>57.663000000000004</v>
      </c>
      <c r="H6" s="65"/>
      <c r="K6" s="65">
        <f t="shared" ref="K6:K21" si="3">L6+O6</f>
        <v>86.945999999999998</v>
      </c>
      <c r="L6" s="65">
        <v>17.809999999999999</v>
      </c>
      <c r="M6" s="52">
        <v>14900</v>
      </c>
      <c r="N6" s="65">
        <v>4.6399999999999997</v>
      </c>
      <c r="O6" s="66">
        <f t="shared" si="2"/>
        <v>69.135999999999996</v>
      </c>
      <c r="P6" s="12"/>
    </row>
    <row r="7" spans="1:16" x14ac:dyDescent="0.25">
      <c r="A7" s="56">
        <v>42432</v>
      </c>
      <c r="B7" s="65">
        <f t="shared" si="0"/>
        <v>138.20699999999999</v>
      </c>
      <c r="C7" s="65">
        <v>106.86</v>
      </c>
      <c r="D7" s="57">
        <v>6</v>
      </c>
      <c r="E7" s="52">
        <v>8100</v>
      </c>
      <c r="F7" s="66">
        <v>3.87</v>
      </c>
      <c r="G7" s="67">
        <f t="shared" si="1"/>
        <v>31.346999999999998</v>
      </c>
      <c r="H7" s="65"/>
      <c r="K7" s="65">
        <f t="shared" si="3"/>
        <v>55.393999999999991</v>
      </c>
      <c r="L7" s="65">
        <v>17.809999999999999</v>
      </c>
      <c r="M7" s="52">
        <v>8100</v>
      </c>
      <c r="N7" s="65">
        <v>4.6399999999999997</v>
      </c>
      <c r="O7" s="66">
        <f t="shared" si="2"/>
        <v>37.583999999999996</v>
      </c>
      <c r="P7" s="12"/>
    </row>
    <row r="8" spans="1:16" x14ac:dyDescent="0.25">
      <c r="A8" s="56">
        <v>42465</v>
      </c>
      <c r="B8" s="65">
        <f t="shared" si="0"/>
        <v>159.87899999999999</v>
      </c>
      <c r="C8" s="65">
        <v>106.86</v>
      </c>
      <c r="D8" s="57">
        <v>6</v>
      </c>
      <c r="E8" s="52">
        <v>13700</v>
      </c>
      <c r="F8" s="66">
        <v>3.87</v>
      </c>
      <c r="G8" s="67">
        <f t="shared" si="1"/>
        <v>53.018999999999998</v>
      </c>
      <c r="H8" s="65"/>
      <c r="K8" s="65">
        <f t="shared" si="3"/>
        <v>111.63999999999999</v>
      </c>
      <c r="L8" s="65">
        <v>25.33</v>
      </c>
      <c r="M8" s="52">
        <v>13700</v>
      </c>
      <c r="N8" s="65">
        <v>6.3</v>
      </c>
      <c r="O8" s="66">
        <f t="shared" si="2"/>
        <v>86.309999999999988</v>
      </c>
      <c r="P8" s="12"/>
    </row>
    <row r="9" spans="1:16" x14ac:dyDescent="0.25">
      <c r="A9" s="56">
        <v>42501</v>
      </c>
      <c r="B9" s="65">
        <f t="shared" si="0"/>
        <v>65.965000000000003</v>
      </c>
      <c r="C9" s="65">
        <v>25.33</v>
      </c>
      <c r="D9" s="57">
        <v>1</v>
      </c>
      <c r="E9" s="52">
        <v>10500</v>
      </c>
      <c r="F9" s="66">
        <v>3.87</v>
      </c>
      <c r="G9" s="67">
        <f t="shared" si="1"/>
        <v>40.634999999999998</v>
      </c>
      <c r="H9" s="65"/>
      <c r="K9" s="65">
        <f t="shared" si="3"/>
        <v>91.47999999999999</v>
      </c>
      <c r="L9" s="65">
        <v>25.33</v>
      </c>
      <c r="M9" s="52">
        <v>10500</v>
      </c>
      <c r="N9" s="65">
        <v>6.3</v>
      </c>
      <c r="O9" s="66">
        <f t="shared" si="2"/>
        <v>66.149999999999991</v>
      </c>
      <c r="P9" s="12"/>
    </row>
    <row r="10" spans="1:16" x14ac:dyDescent="0.25">
      <c r="A10" s="56">
        <v>42527</v>
      </c>
      <c r="B10" s="65">
        <f t="shared" si="0"/>
        <v>94.10499999999999</v>
      </c>
      <c r="C10" s="65">
        <v>25.33</v>
      </c>
      <c r="D10" s="57">
        <v>1</v>
      </c>
      <c r="E10" s="52">
        <v>13100</v>
      </c>
      <c r="F10" s="66">
        <v>5.25</v>
      </c>
      <c r="G10" s="67">
        <f t="shared" si="1"/>
        <v>68.774999999999991</v>
      </c>
      <c r="H10" s="65"/>
      <c r="K10" s="65">
        <f t="shared" si="3"/>
        <v>107.86</v>
      </c>
      <c r="L10" s="65">
        <v>25.33</v>
      </c>
      <c r="M10" s="52">
        <v>13100</v>
      </c>
      <c r="N10" s="65">
        <v>6.3</v>
      </c>
      <c r="O10" s="66">
        <f t="shared" si="2"/>
        <v>82.53</v>
      </c>
      <c r="P10" s="12"/>
    </row>
    <row r="11" spans="1:16" x14ac:dyDescent="0.25">
      <c r="A11" s="56">
        <v>42559</v>
      </c>
      <c r="B11" s="65">
        <f t="shared" si="0"/>
        <v>77.305000000000007</v>
      </c>
      <c r="C11" s="65">
        <v>25.33</v>
      </c>
      <c r="D11" s="57">
        <v>1</v>
      </c>
      <c r="E11" s="52">
        <v>9900</v>
      </c>
      <c r="F11" s="66">
        <v>5.25</v>
      </c>
      <c r="G11" s="67">
        <f t="shared" si="1"/>
        <v>51.975000000000001</v>
      </c>
      <c r="H11" s="65">
        <v>6.5</v>
      </c>
      <c r="K11" s="65">
        <f t="shared" si="3"/>
        <v>87.699999999999989</v>
      </c>
      <c r="L11" s="65">
        <v>25.33</v>
      </c>
      <c r="M11" s="52">
        <v>9900</v>
      </c>
      <c r="N11" s="65">
        <v>6.3</v>
      </c>
      <c r="O11" s="66">
        <f t="shared" si="2"/>
        <v>62.37</v>
      </c>
      <c r="P11" s="12"/>
    </row>
    <row r="12" spans="1:16" x14ac:dyDescent="0.25">
      <c r="A12" s="56">
        <v>42590</v>
      </c>
      <c r="B12" s="65">
        <f t="shared" si="0"/>
        <v>82.03</v>
      </c>
      <c r="C12" s="65">
        <v>25.33</v>
      </c>
      <c r="D12" s="57">
        <v>1</v>
      </c>
      <c r="E12" s="52">
        <v>10800</v>
      </c>
      <c r="F12" s="66">
        <v>5.25</v>
      </c>
      <c r="G12" s="67">
        <f t="shared" si="1"/>
        <v>56.7</v>
      </c>
      <c r="H12" s="65">
        <v>6.5</v>
      </c>
      <c r="K12" s="65">
        <f t="shared" si="3"/>
        <v>93.37</v>
      </c>
      <c r="L12" s="65">
        <v>25.33</v>
      </c>
      <c r="M12" s="52">
        <v>10800</v>
      </c>
      <c r="N12" s="65">
        <v>6.3</v>
      </c>
      <c r="O12" s="66">
        <f t="shared" si="2"/>
        <v>68.040000000000006</v>
      </c>
      <c r="P12" s="12"/>
    </row>
    <row r="13" spans="1:16" x14ac:dyDescent="0.25">
      <c r="A13" s="56">
        <v>42622</v>
      </c>
      <c r="B13" s="65">
        <f t="shared" si="0"/>
        <v>85.18</v>
      </c>
      <c r="C13" s="65">
        <v>25.33</v>
      </c>
      <c r="D13" s="57">
        <v>1</v>
      </c>
      <c r="E13" s="52">
        <v>11400</v>
      </c>
      <c r="F13" s="66">
        <v>5.25</v>
      </c>
      <c r="G13" s="67">
        <f t="shared" si="1"/>
        <v>59.85</v>
      </c>
      <c r="H13" s="65">
        <v>6.5</v>
      </c>
      <c r="K13" s="65">
        <f t="shared" si="3"/>
        <v>97.149999999999991</v>
      </c>
      <c r="L13" s="65">
        <v>25.33</v>
      </c>
      <c r="M13" s="52">
        <v>11400</v>
      </c>
      <c r="N13" s="65">
        <v>6.3</v>
      </c>
      <c r="O13" s="66">
        <f t="shared" si="2"/>
        <v>71.819999999999993</v>
      </c>
      <c r="P13" s="12"/>
    </row>
    <row r="14" spans="1:16" x14ac:dyDescent="0.25">
      <c r="A14" s="56">
        <v>42654</v>
      </c>
      <c r="B14" s="65">
        <f t="shared" si="0"/>
        <v>219.57999999999998</v>
      </c>
      <c r="C14" s="65">
        <v>25.33</v>
      </c>
      <c r="D14" s="57">
        <v>1</v>
      </c>
      <c r="E14" s="52">
        <v>37000</v>
      </c>
      <c r="F14" s="66">
        <v>5.25</v>
      </c>
      <c r="G14" s="67">
        <f t="shared" si="1"/>
        <v>194.25</v>
      </c>
      <c r="H14" s="65">
        <v>6.5</v>
      </c>
      <c r="K14" s="65">
        <f t="shared" si="3"/>
        <v>258.43</v>
      </c>
      <c r="L14" s="65">
        <v>25.33</v>
      </c>
      <c r="M14" s="52">
        <v>37000</v>
      </c>
      <c r="N14" s="65">
        <v>6.3</v>
      </c>
      <c r="O14" s="66">
        <f t="shared" si="2"/>
        <v>233.1</v>
      </c>
      <c r="P14" s="12"/>
    </row>
    <row r="15" spans="1:16" x14ac:dyDescent="0.25">
      <c r="A15" s="56">
        <v>42682</v>
      </c>
      <c r="B15" s="65">
        <f t="shared" si="0"/>
        <v>95.155000000000001</v>
      </c>
      <c r="C15" s="65">
        <v>25.33</v>
      </c>
      <c r="D15" s="57">
        <v>1</v>
      </c>
      <c r="E15" s="52">
        <v>13300</v>
      </c>
      <c r="F15" s="66">
        <v>5.25</v>
      </c>
      <c r="G15" s="67">
        <f t="shared" si="1"/>
        <v>69.825000000000003</v>
      </c>
      <c r="H15" s="65">
        <v>6.5</v>
      </c>
      <c r="K15" s="65">
        <f t="shared" si="3"/>
        <v>109.12</v>
      </c>
      <c r="L15" s="65">
        <v>25.33</v>
      </c>
      <c r="M15" s="52">
        <v>13300</v>
      </c>
      <c r="N15" s="65">
        <v>6.3</v>
      </c>
      <c r="O15" s="66">
        <f t="shared" si="2"/>
        <v>83.79</v>
      </c>
      <c r="P15" s="12"/>
    </row>
    <row r="16" spans="1:16" x14ac:dyDescent="0.25">
      <c r="A16" s="56">
        <v>42711</v>
      </c>
      <c r="B16" s="65">
        <f t="shared" si="0"/>
        <v>88.33</v>
      </c>
      <c r="C16" s="65">
        <v>25.33</v>
      </c>
      <c r="D16" s="57">
        <v>1</v>
      </c>
      <c r="E16" s="52">
        <v>12000</v>
      </c>
      <c r="F16" s="66">
        <v>5.25</v>
      </c>
      <c r="G16" s="67">
        <f t="shared" si="1"/>
        <v>63</v>
      </c>
      <c r="H16" s="65">
        <v>6.5</v>
      </c>
      <c r="K16" s="65">
        <f t="shared" si="3"/>
        <v>100.92999999999999</v>
      </c>
      <c r="L16" s="65">
        <v>25.33</v>
      </c>
      <c r="M16" s="52">
        <v>12000</v>
      </c>
      <c r="N16" s="65">
        <v>6.3</v>
      </c>
      <c r="O16" s="66">
        <f t="shared" si="2"/>
        <v>75.599999999999994</v>
      </c>
      <c r="P16" s="12"/>
    </row>
    <row r="17" spans="1:18" x14ac:dyDescent="0.25">
      <c r="A17" s="56">
        <v>42746</v>
      </c>
      <c r="B17" s="65">
        <f t="shared" si="0"/>
        <v>101.8015</v>
      </c>
      <c r="C17" s="65">
        <v>25.33</v>
      </c>
      <c r="D17" s="57">
        <v>1</v>
      </c>
      <c r="E17" s="52">
        <v>14566</v>
      </c>
      <c r="F17" s="66">
        <v>5.25</v>
      </c>
      <c r="G17" s="67">
        <f t="shared" si="1"/>
        <v>76.471500000000006</v>
      </c>
      <c r="H17" s="65">
        <v>6.5</v>
      </c>
      <c r="K17" s="65">
        <f t="shared" si="3"/>
        <v>117.0958</v>
      </c>
      <c r="L17" s="65">
        <v>25.33</v>
      </c>
      <c r="M17" s="52">
        <v>14566</v>
      </c>
      <c r="N17" s="65">
        <v>6.3</v>
      </c>
      <c r="O17" s="66">
        <f t="shared" si="2"/>
        <v>91.765799999999999</v>
      </c>
      <c r="P17" s="12"/>
    </row>
    <row r="18" spans="1:18" x14ac:dyDescent="0.25">
      <c r="A18" s="56">
        <v>42773</v>
      </c>
      <c r="B18" s="65">
        <f t="shared" si="0"/>
        <v>91.721500000000006</v>
      </c>
      <c r="C18" s="65">
        <v>25.33</v>
      </c>
      <c r="D18" s="57">
        <v>1</v>
      </c>
      <c r="E18" s="52">
        <v>12646</v>
      </c>
      <c r="F18" s="66">
        <v>5.25</v>
      </c>
      <c r="G18" s="67">
        <f t="shared" si="1"/>
        <v>66.391500000000008</v>
      </c>
      <c r="H18" s="65">
        <v>6.5</v>
      </c>
      <c r="K18" s="65">
        <f t="shared" si="3"/>
        <v>104.99980000000001</v>
      </c>
      <c r="L18" s="65">
        <v>25.33</v>
      </c>
      <c r="M18" s="52">
        <v>12646</v>
      </c>
      <c r="N18" s="65">
        <v>6.3</v>
      </c>
      <c r="O18" s="66">
        <f t="shared" si="2"/>
        <v>79.669800000000009</v>
      </c>
      <c r="P18" s="12"/>
    </row>
    <row r="19" spans="1:18" x14ac:dyDescent="0.25">
      <c r="A19" s="56">
        <v>42801</v>
      </c>
      <c r="B19" s="65">
        <f t="shared" si="0"/>
        <v>80.454999999999998</v>
      </c>
      <c r="C19" s="65">
        <v>25.33</v>
      </c>
      <c r="D19" s="57">
        <v>1</v>
      </c>
      <c r="E19" s="52">
        <v>10500</v>
      </c>
      <c r="F19" s="66">
        <v>5.25</v>
      </c>
      <c r="G19" s="67">
        <f t="shared" si="1"/>
        <v>55.125</v>
      </c>
      <c r="H19" s="65">
        <v>6.5</v>
      </c>
      <c r="K19" s="65">
        <f t="shared" si="3"/>
        <v>91.795000000000002</v>
      </c>
      <c r="L19" s="65">
        <v>25.33</v>
      </c>
      <c r="M19" s="52">
        <v>10500</v>
      </c>
      <c r="N19" s="65">
        <v>6.33</v>
      </c>
      <c r="O19" s="66">
        <f t="shared" si="2"/>
        <v>66.465000000000003</v>
      </c>
      <c r="P19" s="12"/>
    </row>
    <row r="20" spans="1:18" x14ac:dyDescent="0.25">
      <c r="A20" s="56">
        <v>42835</v>
      </c>
      <c r="B20" s="65">
        <f>C20+G20</f>
        <v>103.05552</v>
      </c>
      <c r="C20" s="65">
        <v>16.68</v>
      </c>
      <c r="D20" s="57">
        <v>1</v>
      </c>
      <c r="E20" s="52">
        <v>16359</v>
      </c>
      <c r="F20" s="66">
        <v>5.28</v>
      </c>
      <c r="G20" s="67">
        <f t="shared" si="1"/>
        <v>86.375520000000009</v>
      </c>
      <c r="H20" s="65">
        <v>6.5</v>
      </c>
      <c r="K20" s="65">
        <f t="shared" si="3"/>
        <v>129.04247000000001</v>
      </c>
      <c r="L20" s="65">
        <v>25.49</v>
      </c>
      <c r="M20" s="52">
        <v>16359</v>
      </c>
      <c r="N20" s="65">
        <v>6.33</v>
      </c>
      <c r="O20" s="66">
        <f t="shared" si="2"/>
        <v>103.55247000000001</v>
      </c>
      <c r="P20" s="12"/>
    </row>
    <row r="21" spans="1:18" x14ac:dyDescent="0.25">
      <c r="A21" s="56">
        <v>42866</v>
      </c>
      <c r="B21" s="65">
        <f t="shared" ref="B21" si="4">C21+G21</f>
        <v>93.486860000000007</v>
      </c>
      <c r="C21" s="65">
        <v>25.49</v>
      </c>
      <c r="D21" s="57">
        <v>1</v>
      </c>
      <c r="E21" s="52">
        <v>10742</v>
      </c>
      <c r="F21" s="66">
        <v>6.33</v>
      </c>
      <c r="G21" s="67">
        <f t="shared" si="1"/>
        <v>67.996860000000012</v>
      </c>
      <c r="H21" s="65">
        <v>7.15</v>
      </c>
      <c r="K21" s="65">
        <f t="shared" si="3"/>
        <v>93.486860000000007</v>
      </c>
      <c r="L21" s="65">
        <v>25.49</v>
      </c>
      <c r="M21" s="52">
        <v>10742</v>
      </c>
      <c r="N21" s="65">
        <v>6.33</v>
      </c>
      <c r="O21" s="66">
        <f t="shared" si="2"/>
        <v>67.996860000000012</v>
      </c>
      <c r="P21" s="12"/>
    </row>
    <row r="22" spans="1:18" x14ac:dyDescent="0.25">
      <c r="A22" s="11"/>
      <c r="B22" s="46"/>
      <c r="C22" s="46"/>
      <c r="G22" s="51"/>
      <c r="K22" s="46"/>
      <c r="L22" s="46"/>
      <c r="N22" s="12"/>
      <c r="O22" s="50"/>
      <c r="P22" s="12"/>
    </row>
    <row r="23" spans="1:18" x14ac:dyDescent="0.25">
      <c r="A23" s="11" t="s">
        <v>105</v>
      </c>
      <c r="B23" s="46">
        <f>SUM(B4:B22)</f>
        <v>2049.70138</v>
      </c>
      <c r="C23" s="46"/>
      <c r="G23" s="51"/>
      <c r="H23" s="46">
        <f>SUM(H11:H22)</f>
        <v>72.150000000000006</v>
      </c>
      <c r="J23" t="s">
        <v>11</v>
      </c>
      <c r="K23" s="46">
        <f>SUM(K4:K22)</f>
        <v>1886.2039300000001</v>
      </c>
      <c r="L23" s="46"/>
      <c r="N23" s="12"/>
      <c r="O23" s="50"/>
      <c r="P23" s="12"/>
      <c r="Q23" t="s">
        <v>12</v>
      </c>
      <c r="R23" s="13">
        <f>B23-K23</f>
        <v>163.49744999999984</v>
      </c>
    </row>
    <row r="24" spans="1:18" x14ac:dyDescent="0.25">
      <c r="A24" s="11"/>
      <c r="B24" s="46"/>
      <c r="C24" s="46"/>
      <c r="G24" s="51"/>
      <c r="H24" s="12"/>
      <c r="K24" s="12"/>
      <c r="N24" s="12"/>
      <c r="O24" s="50"/>
      <c r="P24" s="12"/>
      <c r="R24" s="13"/>
    </row>
    <row r="25" spans="1:18" x14ac:dyDescent="0.25">
      <c r="A25" t="s">
        <v>105</v>
      </c>
      <c r="B25" s="46"/>
      <c r="C25" s="46"/>
      <c r="G25" s="51"/>
      <c r="K25" s="12"/>
      <c r="O25" s="50"/>
      <c r="P25" s="12"/>
      <c r="Q25" t="s">
        <v>12</v>
      </c>
    </row>
    <row r="26" spans="1:18" x14ac:dyDescent="0.25">
      <c r="A26" t="s">
        <v>106</v>
      </c>
      <c r="B26" s="46">
        <f>B23+H23</f>
        <v>2121.8513800000001</v>
      </c>
      <c r="C26" s="46"/>
      <c r="G26" s="51"/>
      <c r="K26" s="12"/>
      <c r="O26" s="50"/>
      <c r="P26" s="12"/>
      <c r="Q26" t="s">
        <v>106</v>
      </c>
      <c r="R26" s="13">
        <f>SUM(B26-K23)</f>
        <v>235.64744999999994</v>
      </c>
    </row>
    <row r="27" spans="1:18" ht="15.75" thickBot="1" x14ac:dyDescent="0.3">
      <c r="B27" s="12"/>
      <c r="G27" s="51"/>
      <c r="K27" s="12"/>
      <c r="O27" s="50"/>
      <c r="P27" s="12"/>
      <c r="R27" s="13"/>
    </row>
    <row r="28" spans="1:18" ht="21" x14ac:dyDescent="0.35">
      <c r="A28" s="70" t="s">
        <v>118</v>
      </c>
      <c r="B28" s="71"/>
      <c r="C28" s="71"/>
      <c r="D28" s="72"/>
      <c r="G28" s="51"/>
      <c r="K28" s="12"/>
      <c r="O28" s="50"/>
      <c r="P28" s="12"/>
    </row>
    <row r="29" spans="1:18" x14ac:dyDescent="0.25">
      <c r="A29" s="58" t="s">
        <v>115</v>
      </c>
      <c r="B29" s="39"/>
      <c r="C29" s="39"/>
      <c r="D29" s="59"/>
      <c r="G29" s="51"/>
      <c r="K29" s="12"/>
      <c r="O29" s="50"/>
      <c r="P29" s="12"/>
    </row>
    <row r="30" spans="1:18" x14ac:dyDescent="0.25">
      <c r="A30" s="60">
        <f>SUM('RTP1'!R23,'RTP10'!R23,'RTP100'!Q23,'RTP101'!Q23,'RTP102'!Q23,'RTP103'!Q23,'RTP104'!Q23,'RTP105'!Q23,'RTP106'!Q23,'RTP107'!Q23,'RTP108'!Q23,'RTP11'!R23,'RTP12'!R23,'RTP13'!R23,'RTP14'!R23,'RTP15'!R23,'RTP16'!R23,'RPT17'!R23,'RTP18'!R23,'RTP19'!R23,'RTP20'!R23,'RTP21'!R23,'RTP22'!R23,'RTP23'!R23,'RTP24'!R23,'RTP25'!R23,'RTP26'!R23,'RTP28'!R23,'RTP29'!R23,'RTP30'!R23,'RTP31'!R23,'RTP32'!R23,'RTP33'!R23,'RTP34'!R23,'RTP35'!R23,'RTP37'!R23,'RTP38'!R23,RTP3A!R23,RTP3B!R23,'RTP4'!R23,'RTP40'!R23,'RTP42'!R23,'RTP41'!R23,'RTP43'!R23,'RTP44'!R23,'RTP45'!R23,'RTP46'!R23,'RTP47'!R23,'RTP48'!R23,'RTP49'!R23,'RTP5'!R23,'RTP50'!R23,'RTP51'!R23,'RTP52'!R23,'RTP53'!R23,'RTP55'!R23,'RTP56'!R23,'RTP57'!R23,'RTP58'!R23,'RTP59'!R23,0,'RTP6'!R23,'RTP60'!R23,'RTP61'!R23,'RTP62'!R23,'RTP63'!R23,'RTP64'!R23,'RTP65'!R23,'RTP66'!R23,'RTP67'!R23,'RTP68'!R23,'RTP69'!R23,'RTP7'!R23,'RTP70'!R23,'RTP71'!R23,'RTP72'!R23,'RTP74'!R23,'RTP75'!R23,'RTP76'!R23,'RTP77'!R23,'RTP78'!R23,'RTP79'!R23,'RTP8'!R23,'RTP80'!R23,'RTP81'!R23,'RTP82'!R23,'RTP83'!R23,'RTP84'!R23,'RTP85'!R23,'RTP86'!R23,'RTP87'!R23,'RTP88'!R23,'RTP89'!R23,'RTP9'!R23,'RTP92'!R23,'RTP91'!R23,'RTP93'!R23,'RTP96'!R23,'RTP97'!R23,'RTP98'!R23,'RTP99'!R23)</f>
        <v>6870.3134400000054</v>
      </c>
      <c r="B30" s="39"/>
      <c r="C30" s="39"/>
      <c r="D30" s="59"/>
      <c r="G30" s="51"/>
      <c r="K30" s="12"/>
      <c r="O30" s="50"/>
      <c r="P30" s="12"/>
    </row>
    <row r="31" spans="1:18" x14ac:dyDescent="0.25">
      <c r="A31" s="61"/>
      <c r="B31" s="39"/>
      <c r="C31" s="39"/>
      <c r="D31" s="59"/>
      <c r="F31" s="50"/>
      <c r="J31" s="12"/>
      <c r="N31" s="12"/>
      <c r="O31" s="50"/>
    </row>
    <row r="32" spans="1:18" x14ac:dyDescent="0.25">
      <c r="A32" s="58" t="s">
        <v>117</v>
      </c>
      <c r="B32" s="39"/>
      <c r="C32" s="39"/>
      <c r="D32" s="59"/>
      <c r="G32" s="51"/>
      <c r="K32" s="12"/>
      <c r="O32" s="50"/>
      <c r="P32" s="12"/>
    </row>
    <row r="33" spans="1:16" ht="15.75" thickBot="1" x14ac:dyDescent="0.3">
      <c r="A33" s="64">
        <f>SUM(H23,'RTP10'!H23,'RTP100'!H23,'RTP101'!H23,'RTP102'!H23,'RTP103'!H23,'RTP104'!H23,'RTP105'!H23,'RTP106'!H23,'RTP107'!H23,'RTP108'!H23,'RTP11'!H23,'RTP12'!H23,'RTP13'!H23,'RTP14'!H23,'RTP15'!H23,'RTP16'!H23,'RPT17'!H23,'RTP18'!H23,'RTP19'!H23,'RTP20'!H23,'RTP21'!H23,'RTP22'!H23,'RTP23'!H23,'RTP24'!H23,'RTP25'!H23,'RTP26'!H23,'RTP28'!H23,'RTP29'!H23,'RTP30'!H23,'RTP31'!H23,'RTP32'!H23,'RTP33'!H23,'RTP34'!H23,'RTP35'!H23,'RTP37'!H23,'RTP38'!H23,RTP3A!H23,RTP3B!H23,'RTP4'!H23,'RTP40'!H23,'RTP41'!H23,'RTP42'!H23,'RTP43'!H23,'RTP44'!H23,'RTP45'!H23,'RTP46'!H23,'RTP47'!H23,'RTP48'!H23,'RTP49'!H23,'RTP50'!H23,'RTP5'!H23,'RTP51'!H23,'RTP52'!H23,'RTP53'!H23,'RTP55'!H23,'RTP56'!H23,'RTP57'!H23,'RTP58'!H23,'RTP59'!H23,'RTP6'!H23,'RTP60'!H23,'RTP61'!H23,'RTP62'!H23,'RTP63'!H23,'RTP64'!H23,'RTP65'!H23,'RTP66'!H23,'RTP67'!H23,'RTP68'!H23,'RTP69'!H23,'RTP7'!H23,'RTP70'!H23,'RTP71'!H23,'RTP72'!H23,'RTP74'!H23,'RTP75'!H23,'RTP76'!H23,'RTP77'!H23,'RTP78'!H23,'RTP79'!H23,'RTP8'!H23,'RTP81'!H23,'RTP82'!H23,'RTP83'!H23,'RTP84'!H23,'RTP85'!H23,'RTP86'!H23,'RTP87'!H23,'RTP88'!H23,'RTP89'!H23,'RTP9'!H23,'RTP92'!H23,'RTP91'!H23,'RTP93'!H23,'RTP96'!H23,'RTP97'!H23,'RTP98'!H23,'RTP99'!H23,'RTP80'!H23)</f>
        <v>7214.9999999999873</v>
      </c>
      <c r="B33" s="62"/>
      <c r="C33" s="62"/>
      <c r="D33" s="63"/>
      <c r="G33" s="51"/>
      <c r="K33" s="12"/>
      <c r="O33" s="50"/>
      <c r="P33" s="12"/>
    </row>
    <row r="34" spans="1:16" x14ac:dyDescent="0.25">
      <c r="G34" s="51"/>
      <c r="K34" s="12"/>
      <c r="O34" s="50"/>
      <c r="P34" s="12"/>
    </row>
    <row r="35" spans="1:16" x14ac:dyDescent="0.25">
      <c r="G35" s="51"/>
      <c r="K35" s="12"/>
      <c r="O35" s="50"/>
      <c r="P35" s="12"/>
    </row>
    <row r="36" spans="1:16" x14ac:dyDescent="0.25">
      <c r="G36" s="51"/>
      <c r="K36" s="12"/>
      <c r="O36" s="50"/>
      <c r="P36" s="12"/>
    </row>
    <row r="37" spans="1:16" x14ac:dyDescent="0.25">
      <c r="G37" s="51"/>
      <c r="K37" s="12"/>
      <c r="O37" s="50"/>
      <c r="P37" s="12"/>
    </row>
    <row r="38" spans="1:16" x14ac:dyDescent="0.25">
      <c r="G38" s="51"/>
      <c r="K38" s="12"/>
      <c r="O38" s="50"/>
      <c r="P38" s="12"/>
    </row>
    <row r="39" spans="1:16" x14ac:dyDescent="0.25">
      <c r="G39" s="51"/>
      <c r="K39" s="12"/>
      <c r="O39" s="50"/>
      <c r="P39" s="12"/>
    </row>
    <row r="40" spans="1:16" x14ac:dyDescent="0.25">
      <c r="G40" s="51"/>
      <c r="K40" s="12"/>
      <c r="O40" s="50"/>
      <c r="P40" s="12"/>
    </row>
    <row r="41" spans="1:16" x14ac:dyDescent="0.25">
      <c r="G41" s="51"/>
      <c r="K41" s="12"/>
      <c r="O41" s="50"/>
      <c r="P41" s="12"/>
    </row>
    <row r="42" spans="1:16" x14ac:dyDescent="0.25">
      <c r="G42" s="51"/>
      <c r="K42" s="12"/>
      <c r="O42" s="50"/>
      <c r="P42" s="12"/>
    </row>
    <row r="43" spans="1:16" x14ac:dyDescent="0.25">
      <c r="G43" s="51"/>
      <c r="K43" s="12"/>
      <c r="O43" s="50"/>
      <c r="P43" s="12"/>
    </row>
    <row r="44" spans="1:16" x14ac:dyDescent="0.25">
      <c r="G44" s="51"/>
      <c r="K44" s="12"/>
      <c r="O44" s="50"/>
      <c r="P44" s="12"/>
    </row>
    <row r="45" spans="1:16" x14ac:dyDescent="0.25">
      <c r="G45" s="51"/>
      <c r="K45" s="12"/>
      <c r="O45" s="50"/>
      <c r="P45" s="12"/>
    </row>
    <row r="46" spans="1:16" x14ac:dyDescent="0.25">
      <c r="G46" s="51"/>
      <c r="K46" s="12"/>
      <c r="O46" s="50"/>
      <c r="P46" s="12"/>
    </row>
    <row r="47" spans="1:16" x14ac:dyDescent="0.25">
      <c r="G47" s="51"/>
      <c r="K47" s="12"/>
      <c r="O47" s="50"/>
      <c r="P47" s="12"/>
    </row>
    <row r="48" spans="1:16" x14ac:dyDescent="0.25">
      <c r="G48" s="51"/>
      <c r="K48" s="12"/>
      <c r="O48" s="50"/>
      <c r="P48" s="12"/>
    </row>
    <row r="49" spans="7:16" x14ac:dyDescent="0.25">
      <c r="G49" s="51"/>
      <c r="K49" s="12"/>
      <c r="O49" s="50"/>
      <c r="P49" s="12"/>
    </row>
    <row r="50" spans="7:16" x14ac:dyDescent="0.25">
      <c r="G50" s="51"/>
      <c r="K50" s="12"/>
      <c r="O50" s="50"/>
      <c r="P50" s="12"/>
    </row>
    <row r="51" spans="7:16" x14ac:dyDescent="0.25">
      <c r="G51" s="51"/>
      <c r="K51" s="12"/>
      <c r="O51" s="50"/>
      <c r="P51" s="12"/>
    </row>
    <row r="52" spans="7:16" x14ac:dyDescent="0.25">
      <c r="G52" s="51"/>
      <c r="K52" s="12"/>
      <c r="O52" s="50"/>
      <c r="P52" s="12"/>
    </row>
    <row r="53" spans="7:16" x14ac:dyDescent="0.25">
      <c r="G53" s="51"/>
      <c r="K53" s="12"/>
      <c r="O53" s="50"/>
      <c r="P53" s="12"/>
    </row>
    <row r="54" spans="7:16" x14ac:dyDescent="0.25">
      <c r="G54" s="51"/>
      <c r="K54" s="12"/>
      <c r="O54" s="50"/>
      <c r="P54" s="12"/>
    </row>
    <row r="55" spans="7:16" x14ac:dyDescent="0.25">
      <c r="G55" s="51"/>
      <c r="K55" s="12"/>
      <c r="O55" s="50"/>
      <c r="P55" s="12"/>
    </row>
    <row r="56" spans="7:16" x14ac:dyDescent="0.25">
      <c r="G56" s="51"/>
      <c r="K56" s="12"/>
      <c r="O56" s="50"/>
      <c r="P56" s="12"/>
    </row>
    <row r="57" spans="7:16" x14ac:dyDescent="0.25">
      <c r="G57" s="51"/>
      <c r="K57" s="12"/>
      <c r="O57" s="50"/>
      <c r="P57" s="12"/>
    </row>
    <row r="58" spans="7:16" x14ac:dyDescent="0.25">
      <c r="G58" s="51"/>
      <c r="K58" s="12"/>
      <c r="O58" s="50"/>
      <c r="P58" s="12"/>
    </row>
    <row r="59" spans="7:16" x14ac:dyDescent="0.25">
      <c r="G59" s="51"/>
      <c r="K59" s="12"/>
      <c r="O59" s="50"/>
      <c r="P59" s="12"/>
    </row>
    <row r="60" spans="7:16" x14ac:dyDescent="0.25">
      <c r="G60" s="51"/>
      <c r="K60" s="12"/>
      <c r="O60" s="50"/>
      <c r="P60" s="12"/>
    </row>
    <row r="61" spans="7:16" x14ac:dyDescent="0.25">
      <c r="G61" s="51"/>
      <c r="K61" s="12"/>
      <c r="O61" s="50"/>
      <c r="P61" s="12"/>
    </row>
    <row r="62" spans="7:16" x14ac:dyDescent="0.25">
      <c r="G62" s="51"/>
      <c r="K62" s="12"/>
      <c r="O62" s="50"/>
      <c r="P62" s="12"/>
    </row>
    <row r="63" spans="7:16" x14ac:dyDescent="0.25">
      <c r="G63" s="51"/>
      <c r="K63" s="12"/>
      <c r="O63" s="50"/>
      <c r="P63" s="12"/>
    </row>
    <row r="64" spans="7:16" x14ac:dyDescent="0.25">
      <c r="G64" s="51"/>
      <c r="K64" s="12"/>
      <c r="O64" s="50"/>
      <c r="P64" s="12"/>
    </row>
    <row r="65" spans="7:16" x14ac:dyDescent="0.25">
      <c r="G65" s="51"/>
      <c r="K65" s="12"/>
      <c r="O65" s="50"/>
      <c r="P65" s="12"/>
    </row>
    <row r="66" spans="7:16" x14ac:dyDescent="0.25">
      <c r="G66" s="51"/>
      <c r="K66" s="12"/>
      <c r="O66" s="50"/>
      <c r="P66" s="12"/>
    </row>
    <row r="67" spans="7:16" x14ac:dyDescent="0.25">
      <c r="G67" s="51"/>
      <c r="K67" s="12"/>
      <c r="O67" s="50"/>
      <c r="P67" s="12"/>
    </row>
    <row r="68" spans="7:16" x14ac:dyDescent="0.25">
      <c r="G68" s="51"/>
      <c r="K68" s="12"/>
      <c r="O68" s="50"/>
      <c r="P68" s="12"/>
    </row>
    <row r="69" spans="7:16" x14ac:dyDescent="0.25">
      <c r="G69" s="51"/>
      <c r="K69" s="12"/>
      <c r="O69" s="50"/>
      <c r="P69" s="12"/>
    </row>
    <row r="70" spans="7:16" x14ac:dyDescent="0.25">
      <c r="G70" s="51"/>
      <c r="K70" s="12"/>
      <c r="O70" s="50"/>
      <c r="P70" s="12"/>
    </row>
    <row r="71" spans="7:16" x14ac:dyDescent="0.25">
      <c r="G71" s="51"/>
      <c r="K71" s="12"/>
      <c r="O71" s="50"/>
      <c r="P71" s="12"/>
    </row>
    <row r="72" spans="7:16" x14ac:dyDescent="0.25">
      <c r="G72" s="51"/>
      <c r="K72" s="12"/>
      <c r="O72" s="50"/>
      <c r="P72" s="12"/>
    </row>
    <row r="73" spans="7:16" x14ac:dyDescent="0.25">
      <c r="G73" s="51"/>
      <c r="K73" s="12"/>
      <c r="O73" s="50"/>
      <c r="P73" s="12"/>
    </row>
    <row r="74" spans="7:16" x14ac:dyDescent="0.25">
      <c r="G74" s="51"/>
      <c r="K74" s="12"/>
      <c r="O74" s="50"/>
      <c r="P74" s="12"/>
    </row>
    <row r="75" spans="7:16" x14ac:dyDescent="0.25">
      <c r="G75" s="51"/>
      <c r="K75" s="12"/>
      <c r="O75" s="50"/>
      <c r="P75" s="12"/>
    </row>
    <row r="76" spans="7:16" x14ac:dyDescent="0.25">
      <c r="G76" s="51"/>
      <c r="K76" s="12"/>
      <c r="O76" s="50"/>
      <c r="P76" s="12"/>
    </row>
    <row r="77" spans="7:16" x14ac:dyDescent="0.25">
      <c r="G77" s="51"/>
      <c r="K77" s="12"/>
      <c r="O77" s="50"/>
      <c r="P77" s="12"/>
    </row>
    <row r="78" spans="7:16" x14ac:dyDescent="0.25">
      <c r="G78" s="51"/>
      <c r="K78" s="12"/>
      <c r="O78" s="50"/>
      <c r="P78" s="12"/>
    </row>
    <row r="79" spans="7:16" x14ac:dyDescent="0.25">
      <c r="G79" s="51"/>
      <c r="K79" s="12"/>
      <c r="O79" s="50"/>
      <c r="P79" s="12"/>
    </row>
    <row r="80" spans="7:16" x14ac:dyDescent="0.25">
      <c r="G80" s="51"/>
      <c r="K80" s="12"/>
      <c r="O80" s="50"/>
      <c r="P80" s="12"/>
    </row>
    <row r="81" spans="7:16" x14ac:dyDescent="0.25">
      <c r="G81" s="51"/>
      <c r="K81" s="12"/>
      <c r="O81" s="50"/>
      <c r="P81" s="12"/>
    </row>
    <row r="82" spans="7:16" x14ac:dyDescent="0.25">
      <c r="G82" s="51"/>
      <c r="K82" s="12"/>
      <c r="O82" s="50"/>
      <c r="P82" s="12"/>
    </row>
    <row r="83" spans="7:16" x14ac:dyDescent="0.25">
      <c r="G83" s="51"/>
      <c r="K83" s="12"/>
      <c r="O83" s="50"/>
      <c r="P83" s="12"/>
    </row>
    <row r="84" spans="7:16" x14ac:dyDescent="0.25">
      <c r="G84" s="51"/>
      <c r="K84" s="12"/>
      <c r="O84" s="50"/>
      <c r="P84" s="12"/>
    </row>
    <row r="85" spans="7:16" x14ac:dyDescent="0.25">
      <c r="G85" s="51"/>
      <c r="K85" s="12"/>
      <c r="O85" s="50"/>
      <c r="P85" s="12"/>
    </row>
    <row r="86" spans="7:16" x14ac:dyDescent="0.25">
      <c r="G86" s="51"/>
      <c r="K86" s="12"/>
      <c r="O86" s="50"/>
      <c r="P86" s="12"/>
    </row>
    <row r="87" spans="7:16" x14ac:dyDescent="0.25">
      <c r="G87" s="51"/>
      <c r="K87" s="12"/>
      <c r="O87" s="50"/>
      <c r="P87" s="12"/>
    </row>
    <row r="88" spans="7:16" x14ac:dyDescent="0.25">
      <c r="G88" s="51"/>
      <c r="K88" s="12"/>
      <c r="O88" s="50"/>
      <c r="P88" s="12"/>
    </row>
    <row r="89" spans="7:16" x14ac:dyDescent="0.25">
      <c r="G89" s="51"/>
      <c r="K89" s="12"/>
      <c r="O89" s="50"/>
      <c r="P89" s="12"/>
    </row>
    <row r="90" spans="7:16" x14ac:dyDescent="0.25">
      <c r="G90" s="51"/>
      <c r="K90" s="12"/>
      <c r="O90" s="50"/>
      <c r="P90" s="12"/>
    </row>
    <row r="91" spans="7:16" x14ac:dyDescent="0.25">
      <c r="G91" s="51"/>
      <c r="K91" s="12"/>
      <c r="O91" s="50"/>
      <c r="P91" s="12"/>
    </row>
    <row r="92" spans="7:16" x14ac:dyDescent="0.25">
      <c r="G92" s="51"/>
      <c r="K92" s="12"/>
      <c r="O92" s="50"/>
      <c r="P92" s="12"/>
    </row>
    <row r="93" spans="7:16" x14ac:dyDescent="0.25">
      <c r="G93" s="51"/>
      <c r="K93" s="12"/>
      <c r="O93" s="50"/>
      <c r="P93" s="12"/>
    </row>
    <row r="94" spans="7:16" x14ac:dyDescent="0.25">
      <c r="G94" s="51"/>
      <c r="K94" s="12"/>
      <c r="O94" s="50"/>
      <c r="P94" s="12"/>
    </row>
    <row r="95" spans="7:16" x14ac:dyDescent="0.25">
      <c r="G95" s="51"/>
      <c r="K95" s="12"/>
      <c r="O95" s="50"/>
      <c r="P95" s="12"/>
    </row>
    <row r="96" spans="7:16" x14ac:dyDescent="0.25">
      <c r="G96" s="51"/>
      <c r="K96" s="12"/>
      <c r="O96" s="50"/>
      <c r="P96" s="12"/>
    </row>
    <row r="97" spans="7:16" x14ac:dyDescent="0.25">
      <c r="G97" s="51"/>
      <c r="K97" s="12"/>
      <c r="O97" s="50"/>
      <c r="P97" s="12"/>
    </row>
    <row r="98" spans="7:16" x14ac:dyDescent="0.25">
      <c r="G98" s="51"/>
      <c r="K98" s="12"/>
      <c r="O98" s="50"/>
      <c r="P98" s="12"/>
    </row>
    <row r="99" spans="7:16" x14ac:dyDescent="0.25">
      <c r="G99" s="51"/>
      <c r="K99" s="12"/>
      <c r="O99" s="50"/>
      <c r="P99" s="12"/>
    </row>
    <row r="100" spans="7:16" x14ac:dyDescent="0.25">
      <c r="G100" s="51"/>
      <c r="K100" s="12"/>
      <c r="O100" s="50"/>
      <c r="P100" s="12"/>
    </row>
    <row r="101" spans="7:16" x14ac:dyDescent="0.25">
      <c r="G101" s="51"/>
      <c r="K101" s="12"/>
      <c r="O101" s="50"/>
      <c r="P101" s="12"/>
    </row>
    <row r="102" spans="7:16" x14ac:dyDescent="0.25">
      <c r="G102" s="51"/>
      <c r="K102" s="12"/>
      <c r="O102" s="50"/>
      <c r="P102" s="12"/>
    </row>
    <row r="103" spans="7:16" x14ac:dyDescent="0.25">
      <c r="G103" s="51"/>
      <c r="K103" s="12"/>
      <c r="O103" s="50"/>
      <c r="P103" s="12"/>
    </row>
    <row r="104" spans="7:16" x14ac:dyDescent="0.25">
      <c r="G104" s="51"/>
      <c r="K104" s="12"/>
      <c r="O104" s="50"/>
      <c r="P104" s="12"/>
    </row>
    <row r="105" spans="7:16" x14ac:dyDescent="0.25">
      <c r="G105" s="51"/>
      <c r="K105" s="12"/>
      <c r="O105" s="50"/>
      <c r="P105" s="12"/>
    </row>
    <row r="106" spans="7:16" x14ac:dyDescent="0.25">
      <c r="G106" s="51"/>
      <c r="K106" s="12"/>
      <c r="O106" s="50"/>
      <c r="P106" s="12"/>
    </row>
    <row r="107" spans="7:16" x14ac:dyDescent="0.25">
      <c r="G107" s="51"/>
      <c r="K107" s="12"/>
      <c r="O107" s="50"/>
      <c r="P107" s="12"/>
    </row>
    <row r="108" spans="7:16" x14ac:dyDescent="0.25">
      <c r="G108" s="51"/>
      <c r="K108" s="12"/>
      <c r="O108" s="50"/>
      <c r="P108" s="12"/>
    </row>
    <row r="109" spans="7:16" x14ac:dyDescent="0.25">
      <c r="G109" s="51"/>
      <c r="K109" s="12"/>
      <c r="O109" s="50"/>
      <c r="P109" s="12"/>
    </row>
    <row r="110" spans="7:16" x14ac:dyDescent="0.25">
      <c r="G110" s="51"/>
      <c r="K110" s="12"/>
      <c r="O110" s="50"/>
      <c r="P110" s="12"/>
    </row>
    <row r="111" spans="7:16" x14ac:dyDescent="0.25">
      <c r="G111" s="51"/>
      <c r="K111" s="12"/>
      <c r="O111" s="50"/>
      <c r="P111" s="12"/>
    </row>
    <row r="112" spans="7:16" x14ac:dyDescent="0.25">
      <c r="G112" s="51"/>
      <c r="K112" s="12"/>
      <c r="O112" s="50"/>
      <c r="P112" s="12"/>
    </row>
    <row r="113" spans="7:16" x14ac:dyDescent="0.25">
      <c r="G113" s="51"/>
      <c r="K113" s="12"/>
      <c r="O113" s="50"/>
      <c r="P113" s="12"/>
    </row>
    <row r="114" spans="7:16" x14ac:dyDescent="0.25">
      <c r="G114" s="51"/>
      <c r="K114" s="12"/>
      <c r="O114" s="50"/>
      <c r="P114" s="12"/>
    </row>
    <row r="115" spans="7:16" x14ac:dyDescent="0.25">
      <c r="G115" s="51"/>
      <c r="K115" s="12"/>
      <c r="O115" s="50"/>
      <c r="P115" s="12"/>
    </row>
    <row r="116" spans="7:16" x14ac:dyDescent="0.25">
      <c r="G116" s="51"/>
      <c r="K116" s="12"/>
      <c r="O116" s="50"/>
      <c r="P116" s="12"/>
    </row>
    <row r="117" spans="7:16" x14ac:dyDescent="0.25">
      <c r="G117" s="51"/>
      <c r="K117" s="12"/>
      <c r="O117" s="50"/>
      <c r="P117" s="12"/>
    </row>
    <row r="118" spans="7:16" x14ac:dyDescent="0.25">
      <c r="G118" s="51"/>
      <c r="K118" s="12"/>
      <c r="O118" s="50"/>
      <c r="P118" s="12"/>
    </row>
    <row r="119" spans="7:16" x14ac:dyDescent="0.25">
      <c r="G119" s="51"/>
      <c r="K119" s="12"/>
      <c r="O119" s="50"/>
      <c r="P119" s="12"/>
    </row>
    <row r="120" spans="7:16" x14ac:dyDescent="0.25">
      <c r="G120" s="51"/>
      <c r="K120" s="12"/>
      <c r="O120" s="50"/>
      <c r="P120" s="12"/>
    </row>
    <row r="121" spans="7:16" x14ac:dyDescent="0.25">
      <c r="G121" s="51"/>
      <c r="K121" s="12"/>
      <c r="O121" s="50"/>
      <c r="P121" s="12"/>
    </row>
    <row r="122" spans="7:16" x14ac:dyDescent="0.25">
      <c r="G122" s="51"/>
      <c r="K122" s="12"/>
      <c r="O122" s="50"/>
      <c r="P122" s="12"/>
    </row>
    <row r="123" spans="7:16" x14ac:dyDescent="0.25">
      <c r="G123" s="51"/>
      <c r="K123" s="12"/>
      <c r="O123" s="50"/>
      <c r="P123" s="12"/>
    </row>
    <row r="124" spans="7:16" x14ac:dyDescent="0.25">
      <c r="G124" s="51"/>
      <c r="K124" s="12"/>
      <c r="O124" s="50"/>
      <c r="P124" s="12"/>
    </row>
    <row r="125" spans="7:16" x14ac:dyDescent="0.25">
      <c r="G125" s="51"/>
      <c r="K125" s="12"/>
      <c r="O125" s="50"/>
      <c r="P125" s="12"/>
    </row>
    <row r="126" spans="7:16" x14ac:dyDescent="0.25">
      <c r="G126" s="51"/>
      <c r="K126" s="12"/>
      <c r="O126" s="50"/>
      <c r="P126" s="12"/>
    </row>
    <row r="127" spans="7:16" x14ac:dyDescent="0.25">
      <c r="G127" s="51"/>
      <c r="K127" s="12"/>
      <c r="O127" s="50"/>
      <c r="P127" s="12"/>
    </row>
    <row r="128" spans="7:16" x14ac:dyDescent="0.25">
      <c r="G128" s="51"/>
      <c r="K128" s="12"/>
      <c r="O128" s="50"/>
      <c r="P128" s="12"/>
    </row>
    <row r="129" spans="7:16" x14ac:dyDescent="0.25">
      <c r="G129" s="51"/>
      <c r="K129" s="12"/>
      <c r="O129" s="50"/>
      <c r="P129" s="12"/>
    </row>
    <row r="130" spans="7:16" x14ac:dyDescent="0.25">
      <c r="G130" s="51"/>
      <c r="K130" s="12"/>
      <c r="O130" s="50"/>
      <c r="P130" s="12"/>
    </row>
    <row r="131" spans="7:16" x14ac:dyDescent="0.25">
      <c r="G131" s="51"/>
      <c r="K131" s="12"/>
      <c r="O131" s="50"/>
      <c r="P131" s="12"/>
    </row>
    <row r="132" spans="7:16" x14ac:dyDescent="0.25">
      <c r="G132" s="51"/>
      <c r="K132" s="12"/>
      <c r="O132" s="50"/>
      <c r="P132" s="12"/>
    </row>
  </sheetData>
  <mergeCells count="2">
    <mergeCell ref="D2:G2"/>
    <mergeCell ref="A28:D2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2.85546875" customWidth="1"/>
    <col min="3" max="3" width="12" customWidth="1"/>
    <col min="4" max="4" width="11.42578125" customWidth="1"/>
    <col min="5" max="5" width="14" customWidth="1"/>
    <col min="6" max="6" width="19.85546875" customWidth="1"/>
    <col min="7" max="7" width="21" customWidth="1"/>
    <col min="12" max="12" width="14.42578125" customWidth="1"/>
    <col min="14" max="14" width="18.140625" customWidth="1"/>
    <col min="16" max="16" width="13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113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104.90899999999999</v>
      </c>
      <c r="C4">
        <v>71.239999999999995</v>
      </c>
      <c r="D4">
        <v>4</v>
      </c>
      <c r="E4">
        <v>8700</v>
      </c>
      <c r="F4">
        <v>3.87</v>
      </c>
      <c r="G4" s="12">
        <f>E4/1000*F4</f>
        <v>33.668999999999997</v>
      </c>
      <c r="H4" s="12"/>
      <c r="J4" s="12">
        <f>K4+N4</f>
        <v>58.177999999999997</v>
      </c>
      <c r="K4">
        <v>17.809999999999999</v>
      </c>
      <c r="L4">
        <v>8700</v>
      </c>
      <c r="M4">
        <v>4.6399999999999997</v>
      </c>
      <c r="N4" s="12">
        <f>L4/1000*M4</f>
        <v>40.367999999999995</v>
      </c>
      <c r="O4" s="12"/>
    </row>
    <row r="5" spans="1:15" x14ac:dyDescent="0.25">
      <c r="A5" s="11">
        <v>42377</v>
      </c>
      <c r="B5" s="12">
        <f t="shared" ref="B5:B19" si="0">C5+G5</f>
        <v>100.65199999999999</v>
      </c>
      <c r="C5">
        <v>71.239999999999995</v>
      </c>
      <c r="D5">
        <v>4</v>
      </c>
      <c r="E5">
        <v>7600</v>
      </c>
      <c r="F5">
        <v>3.87</v>
      </c>
      <c r="G5" s="12">
        <f t="shared" ref="G5:G21" si="1">E5/1000*F5</f>
        <v>29.411999999999999</v>
      </c>
      <c r="H5" s="12"/>
      <c r="J5" s="12">
        <f>K5+N5</f>
        <v>53.073999999999998</v>
      </c>
      <c r="K5">
        <v>17.809999999999999</v>
      </c>
      <c r="L5">
        <v>7600</v>
      </c>
      <c r="M5">
        <v>4.6399999999999997</v>
      </c>
      <c r="N5" s="12">
        <f t="shared" ref="N5:N21" si="2">L5/1000*M5</f>
        <v>35.263999999999996</v>
      </c>
      <c r="O5" s="12"/>
    </row>
    <row r="6" spans="1:15" x14ac:dyDescent="0.25">
      <c r="A6" s="11">
        <v>42407</v>
      </c>
      <c r="B6" s="12">
        <f t="shared" si="0"/>
        <v>108.392</v>
      </c>
      <c r="C6">
        <v>71.239999999999995</v>
      </c>
      <c r="D6">
        <v>4</v>
      </c>
      <c r="E6">
        <v>9600</v>
      </c>
      <c r="F6">
        <v>3.87</v>
      </c>
      <c r="G6" s="12">
        <f t="shared" si="1"/>
        <v>37.152000000000001</v>
      </c>
      <c r="H6" s="12"/>
      <c r="J6" s="12">
        <f t="shared" ref="J6:J21" si="3">K6+N6</f>
        <v>62.353999999999999</v>
      </c>
      <c r="K6">
        <v>17.809999999999999</v>
      </c>
      <c r="L6">
        <v>9600</v>
      </c>
      <c r="M6">
        <v>4.6399999999999997</v>
      </c>
      <c r="N6" s="12">
        <f t="shared" si="2"/>
        <v>44.543999999999997</v>
      </c>
      <c r="O6" s="12"/>
    </row>
    <row r="7" spans="1:15" x14ac:dyDescent="0.25">
      <c r="A7" s="11">
        <v>42432</v>
      </c>
      <c r="B7" s="12">
        <f t="shared" si="0"/>
        <v>94.46</v>
      </c>
      <c r="C7">
        <v>71.239999999999995</v>
      </c>
      <c r="D7">
        <v>4</v>
      </c>
      <c r="E7">
        <v>6000</v>
      </c>
      <c r="F7">
        <v>3.87</v>
      </c>
      <c r="G7" s="12">
        <f t="shared" si="1"/>
        <v>23.22</v>
      </c>
      <c r="H7" s="12"/>
      <c r="J7" s="12">
        <f t="shared" si="3"/>
        <v>45.649999999999991</v>
      </c>
      <c r="K7">
        <v>17.809999999999999</v>
      </c>
      <c r="L7">
        <v>6000</v>
      </c>
      <c r="M7">
        <v>4.6399999999999997</v>
      </c>
      <c r="N7" s="12">
        <f t="shared" si="2"/>
        <v>27.839999999999996</v>
      </c>
      <c r="O7" s="12"/>
    </row>
    <row r="8" spans="1:15" x14ac:dyDescent="0.25">
      <c r="A8" s="11">
        <v>42465</v>
      </c>
      <c r="B8" s="12">
        <f t="shared" si="0"/>
        <v>113.81</v>
      </c>
      <c r="C8">
        <v>71.239999999999995</v>
      </c>
      <c r="D8">
        <v>4</v>
      </c>
      <c r="E8">
        <v>11000</v>
      </c>
      <c r="F8">
        <v>3.87</v>
      </c>
      <c r="G8" s="12">
        <f t="shared" si="1"/>
        <v>42.57</v>
      </c>
      <c r="H8" s="12"/>
      <c r="J8" s="12">
        <f t="shared" si="3"/>
        <v>94.63</v>
      </c>
      <c r="K8">
        <v>25.33</v>
      </c>
      <c r="L8">
        <v>11000</v>
      </c>
      <c r="M8" s="12">
        <v>6.3</v>
      </c>
      <c r="N8" s="12">
        <f t="shared" si="2"/>
        <v>69.3</v>
      </c>
      <c r="O8" s="12"/>
    </row>
    <row r="9" spans="1:15" x14ac:dyDescent="0.25">
      <c r="A9" s="11">
        <v>42501</v>
      </c>
      <c r="B9" s="12">
        <f t="shared" si="0"/>
        <v>76.027000000000001</v>
      </c>
      <c r="C9">
        <v>25.33</v>
      </c>
      <c r="D9">
        <v>1</v>
      </c>
      <c r="E9">
        <v>13100</v>
      </c>
      <c r="F9">
        <v>3.87</v>
      </c>
      <c r="G9" s="12">
        <f t="shared" si="1"/>
        <v>50.697000000000003</v>
      </c>
      <c r="H9" s="12"/>
      <c r="J9" s="12">
        <f t="shared" si="3"/>
        <v>107.86</v>
      </c>
      <c r="K9">
        <v>25.33</v>
      </c>
      <c r="L9">
        <v>13100</v>
      </c>
      <c r="M9" s="12">
        <v>6.3</v>
      </c>
      <c r="N9" s="12">
        <f t="shared" si="2"/>
        <v>82.53</v>
      </c>
      <c r="O9" s="12"/>
    </row>
    <row r="10" spans="1:15" x14ac:dyDescent="0.25">
      <c r="A10" s="11">
        <v>42527</v>
      </c>
      <c r="B10" s="12">
        <f t="shared" si="0"/>
        <v>104.08</v>
      </c>
      <c r="C10">
        <v>25.33</v>
      </c>
      <c r="D10">
        <v>1</v>
      </c>
      <c r="E10">
        <v>15000</v>
      </c>
      <c r="F10">
        <v>5.25</v>
      </c>
      <c r="G10" s="12">
        <f t="shared" si="1"/>
        <v>78.75</v>
      </c>
      <c r="H10" s="12"/>
      <c r="J10" s="12">
        <f t="shared" si="3"/>
        <v>119.83</v>
      </c>
      <c r="K10">
        <v>25.33</v>
      </c>
      <c r="L10">
        <v>15000</v>
      </c>
      <c r="M10" s="12">
        <v>6.3</v>
      </c>
      <c r="N10" s="12">
        <f t="shared" si="2"/>
        <v>94.5</v>
      </c>
      <c r="O10" s="12"/>
    </row>
    <row r="11" spans="1:15" x14ac:dyDescent="0.25">
      <c r="A11" s="11">
        <v>42559</v>
      </c>
      <c r="B11" s="12">
        <f t="shared" si="0"/>
        <v>73.10499999999999</v>
      </c>
      <c r="C11">
        <v>25.33</v>
      </c>
      <c r="D11">
        <v>1</v>
      </c>
      <c r="E11">
        <v>9100</v>
      </c>
      <c r="F11">
        <v>5.25</v>
      </c>
      <c r="G11" s="12">
        <f t="shared" si="1"/>
        <v>47.774999999999999</v>
      </c>
      <c r="H11" s="12">
        <v>6.5</v>
      </c>
      <c r="J11" s="12">
        <f t="shared" si="3"/>
        <v>82.66</v>
      </c>
      <c r="K11">
        <v>25.33</v>
      </c>
      <c r="L11">
        <v>9100</v>
      </c>
      <c r="M11" s="12">
        <v>6.3</v>
      </c>
      <c r="N11" s="12">
        <f t="shared" si="2"/>
        <v>57.33</v>
      </c>
      <c r="O11" s="12"/>
    </row>
    <row r="12" spans="1:15" x14ac:dyDescent="0.25">
      <c r="A12" s="11">
        <v>42590</v>
      </c>
      <c r="B12" s="12">
        <f t="shared" si="0"/>
        <v>90.954999999999998</v>
      </c>
      <c r="C12">
        <v>25.33</v>
      </c>
      <c r="D12">
        <v>1</v>
      </c>
      <c r="E12">
        <v>12500</v>
      </c>
      <c r="F12">
        <v>5.25</v>
      </c>
      <c r="G12" s="12">
        <f t="shared" si="1"/>
        <v>65.625</v>
      </c>
      <c r="H12" s="12">
        <v>6.5</v>
      </c>
      <c r="J12" s="12">
        <f t="shared" si="3"/>
        <v>104.08</v>
      </c>
      <c r="K12">
        <v>25.33</v>
      </c>
      <c r="L12">
        <v>12500</v>
      </c>
      <c r="M12" s="12">
        <v>6.3</v>
      </c>
      <c r="N12" s="12">
        <f t="shared" si="2"/>
        <v>78.75</v>
      </c>
      <c r="O12" s="12"/>
    </row>
    <row r="13" spans="1:15" x14ac:dyDescent="0.25">
      <c r="A13" s="11">
        <v>42622</v>
      </c>
      <c r="B13" s="12">
        <f t="shared" si="0"/>
        <v>82.555000000000007</v>
      </c>
      <c r="C13">
        <v>25.33</v>
      </c>
      <c r="D13">
        <v>1</v>
      </c>
      <c r="E13">
        <v>10900</v>
      </c>
      <c r="F13">
        <v>5.25</v>
      </c>
      <c r="G13" s="12">
        <f t="shared" si="1"/>
        <v>57.225000000000001</v>
      </c>
      <c r="H13" s="12">
        <v>6.5</v>
      </c>
      <c r="J13" s="12">
        <f t="shared" si="3"/>
        <v>94</v>
      </c>
      <c r="K13">
        <v>25.33</v>
      </c>
      <c r="L13">
        <v>10900</v>
      </c>
      <c r="M13" s="12">
        <v>6.3</v>
      </c>
      <c r="N13" s="12">
        <f t="shared" si="2"/>
        <v>68.67</v>
      </c>
      <c r="O13" s="12"/>
    </row>
    <row r="14" spans="1:15" x14ac:dyDescent="0.25">
      <c r="A14" s="11">
        <v>42654</v>
      </c>
      <c r="B14" s="12">
        <f t="shared" si="0"/>
        <v>107.755</v>
      </c>
      <c r="C14">
        <v>25.33</v>
      </c>
      <c r="D14">
        <v>1</v>
      </c>
      <c r="E14">
        <v>15700</v>
      </c>
      <c r="F14">
        <v>5.25</v>
      </c>
      <c r="G14" s="12">
        <f t="shared" si="1"/>
        <v>82.424999999999997</v>
      </c>
      <c r="H14" s="12">
        <v>6.5</v>
      </c>
      <c r="J14" s="12">
        <f t="shared" si="3"/>
        <v>124.24</v>
      </c>
      <c r="K14">
        <v>25.33</v>
      </c>
      <c r="L14">
        <v>15700</v>
      </c>
      <c r="M14" s="12">
        <v>6.3</v>
      </c>
      <c r="N14" s="12">
        <f t="shared" si="2"/>
        <v>98.91</v>
      </c>
      <c r="O14" s="12"/>
    </row>
    <row r="15" spans="1:15" x14ac:dyDescent="0.25">
      <c r="A15" s="11">
        <v>42682</v>
      </c>
      <c r="B15" s="12">
        <f t="shared" si="0"/>
        <v>109.33</v>
      </c>
      <c r="C15">
        <v>25.33</v>
      </c>
      <c r="D15">
        <v>1</v>
      </c>
      <c r="E15">
        <v>16000</v>
      </c>
      <c r="F15">
        <v>5.25</v>
      </c>
      <c r="G15" s="12">
        <f t="shared" si="1"/>
        <v>84</v>
      </c>
      <c r="H15" s="12">
        <v>6.5</v>
      </c>
      <c r="J15" s="12">
        <f t="shared" si="3"/>
        <v>126.13</v>
      </c>
      <c r="K15">
        <v>25.33</v>
      </c>
      <c r="L15">
        <v>16000</v>
      </c>
      <c r="M15" s="12">
        <v>6.3</v>
      </c>
      <c r="N15" s="12">
        <f t="shared" si="2"/>
        <v>100.8</v>
      </c>
      <c r="O15" s="12"/>
    </row>
    <row r="16" spans="1:15" x14ac:dyDescent="0.25">
      <c r="A16" s="11">
        <v>42711</v>
      </c>
      <c r="B16" s="12">
        <f t="shared" si="0"/>
        <v>102.505</v>
      </c>
      <c r="C16">
        <v>25.33</v>
      </c>
      <c r="D16">
        <v>1</v>
      </c>
      <c r="E16">
        <v>14700</v>
      </c>
      <c r="F16">
        <v>5.25</v>
      </c>
      <c r="G16" s="12">
        <f t="shared" si="1"/>
        <v>77.174999999999997</v>
      </c>
      <c r="H16" s="12">
        <v>6.5</v>
      </c>
      <c r="J16" s="12">
        <f t="shared" si="3"/>
        <v>117.94</v>
      </c>
      <c r="K16">
        <v>25.33</v>
      </c>
      <c r="L16">
        <v>14700</v>
      </c>
      <c r="M16" s="12">
        <v>6.3</v>
      </c>
      <c r="N16" s="12">
        <f t="shared" si="2"/>
        <v>92.61</v>
      </c>
      <c r="O16" s="12"/>
    </row>
    <row r="17" spans="1:17" x14ac:dyDescent="0.25">
      <c r="A17" s="11">
        <v>42746</v>
      </c>
      <c r="B17" s="12">
        <f t="shared" si="0"/>
        <v>110.35900000000001</v>
      </c>
      <c r="C17">
        <v>25.33</v>
      </c>
      <c r="D17">
        <v>1</v>
      </c>
      <c r="E17">
        <v>16196</v>
      </c>
      <c r="F17">
        <v>5.25</v>
      </c>
      <c r="G17" s="12">
        <f t="shared" si="1"/>
        <v>85.029000000000011</v>
      </c>
      <c r="H17" s="12">
        <v>6.5</v>
      </c>
      <c r="J17" s="12">
        <f t="shared" si="3"/>
        <v>127.3648</v>
      </c>
      <c r="K17">
        <v>25.33</v>
      </c>
      <c r="L17">
        <v>16196</v>
      </c>
      <c r="M17" s="12">
        <v>6.3</v>
      </c>
      <c r="N17" s="12">
        <f t="shared" si="2"/>
        <v>102.0348</v>
      </c>
      <c r="O17" s="12"/>
    </row>
    <row r="18" spans="1:17" x14ac:dyDescent="0.25">
      <c r="A18" s="11">
        <v>42773</v>
      </c>
      <c r="B18" s="12">
        <f t="shared" si="0"/>
        <v>79.363</v>
      </c>
      <c r="C18">
        <v>25.33</v>
      </c>
      <c r="D18">
        <v>1</v>
      </c>
      <c r="E18">
        <v>10292</v>
      </c>
      <c r="F18">
        <v>5.25</v>
      </c>
      <c r="G18" s="12">
        <f t="shared" si="1"/>
        <v>54.033000000000001</v>
      </c>
      <c r="H18" s="12">
        <v>6.5</v>
      </c>
      <c r="J18" s="12">
        <f t="shared" si="3"/>
        <v>90.169599999999988</v>
      </c>
      <c r="K18">
        <v>25.33</v>
      </c>
      <c r="L18">
        <v>10292</v>
      </c>
      <c r="M18" s="12">
        <v>6.3</v>
      </c>
      <c r="N18" s="12">
        <f t="shared" si="2"/>
        <v>64.83959999999999</v>
      </c>
      <c r="O18" s="12"/>
    </row>
    <row r="19" spans="1:17" x14ac:dyDescent="0.25">
      <c r="A19" s="11">
        <v>42801</v>
      </c>
      <c r="B19" s="12">
        <f t="shared" si="0"/>
        <v>78.795999999999992</v>
      </c>
      <c r="C19">
        <v>25.33</v>
      </c>
      <c r="D19">
        <v>1</v>
      </c>
      <c r="E19">
        <v>10184</v>
      </c>
      <c r="F19">
        <v>5.25</v>
      </c>
      <c r="G19" s="12">
        <f t="shared" si="1"/>
        <v>53.465999999999994</v>
      </c>
      <c r="H19" s="12">
        <v>6.5</v>
      </c>
      <c r="J19" s="12">
        <f t="shared" si="3"/>
        <v>89.794719999999998</v>
      </c>
      <c r="K19">
        <v>25.33</v>
      </c>
      <c r="L19">
        <v>10184</v>
      </c>
      <c r="M19" s="12">
        <v>6.33</v>
      </c>
      <c r="N19" s="12">
        <f t="shared" si="2"/>
        <v>64.46472</v>
      </c>
      <c r="O19" s="12"/>
    </row>
    <row r="20" spans="1:17" x14ac:dyDescent="0.25">
      <c r="A20" s="11">
        <v>42835</v>
      </c>
      <c r="B20" s="12">
        <f>C20+G20</f>
        <v>82.077840000000009</v>
      </c>
      <c r="C20" s="12">
        <v>13.29</v>
      </c>
      <c r="D20">
        <v>1</v>
      </c>
      <c r="E20">
        <v>13028</v>
      </c>
      <c r="F20">
        <v>5.28</v>
      </c>
      <c r="G20" s="12">
        <f t="shared" si="1"/>
        <v>68.787840000000003</v>
      </c>
      <c r="H20" s="12">
        <v>6.5</v>
      </c>
      <c r="J20" s="12">
        <f t="shared" si="3"/>
        <v>107.95724</v>
      </c>
      <c r="K20">
        <v>25.49</v>
      </c>
      <c r="L20">
        <v>13028</v>
      </c>
      <c r="M20" s="12">
        <v>6.33</v>
      </c>
      <c r="N20" s="12">
        <f t="shared" si="2"/>
        <v>82.467240000000004</v>
      </c>
      <c r="O20" s="12"/>
    </row>
    <row r="21" spans="1:17" x14ac:dyDescent="0.25">
      <c r="A21" s="11">
        <v>42866</v>
      </c>
      <c r="B21" s="12">
        <f t="shared" ref="B21" si="4">C21+G21</f>
        <v>83.61206</v>
      </c>
      <c r="C21">
        <v>25.49</v>
      </c>
      <c r="D21">
        <v>1</v>
      </c>
      <c r="E21">
        <v>9182</v>
      </c>
      <c r="F21">
        <v>6.33</v>
      </c>
      <c r="G21" s="12">
        <f t="shared" si="1"/>
        <v>58.122060000000005</v>
      </c>
      <c r="H21" s="12">
        <v>7.15</v>
      </c>
      <c r="J21" s="12">
        <f t="shared" si="3"/>
        <v>83.61206</v>
      </c>
      <c r="K21">
        <v>25.49</v>
      </c>
      <c r="L21">
        <v>9182</v>
      </c>
      <c r="M21" s="12">
        <v>6.33</v>
      </c>
      <c r="N21" s="12">
        <f t="shared" si="2"/>
        <v>58.122060000000005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1702.7429000000002</v>
      </c>
      <c r="G23" s="12"/>
      <c r="H23" s="12">
        <f>SUM(H11:H22)</f>
        <v>72.150000000000006</v>
      </c>
      <c r="I23" t="s">
        <v>11</v>
      </c>
      <c r="J23" s="12">
        <f>SUM(J4:J22)</f>
        <v>1689.5244200000002</v>
      </c>
      <c r="M23" s="12"/>
      <c r="N23" s="12"/>
      <c r="O23" s="12"/>
      <c r="P23" t="s">
        <v>12</v>
      </c>
      <c r="Q23" s="13">
        <f>B23-J23</f>
        <v>13.21848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1774.8929000000003</v>
      </c>
      <c r="G26" s="12"/>
      <c r="K26" s="12"/>
      <c r="O26" s="12"/>
      <c r="P26" t="s">
        <v>106</v>
      </c>
      <c r="Q26" s="13">
        <f>SUM(B26-J23)</f>
        <v>85.368480000000091</v>
      </c>
    </row>
  </sheetData>
  <mergeCells count="1">
    <mergeCell ref="D2:G2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bestFit="1" customWidth="1"/>
    <col min="3" max="3" width="10.85546875" customWidth="1"/>
    <col min="4" max="4" width="12.42578125" customWidth="1"/>
    <col min="5" max="5" width="14.42578125" customWidth="1"/>
    <col min="6" max="6" width="18.85546875" customWidth="1"/>
    <col min="7" max="7" width="19.5703125" customWidth="1"/>
    <col min="13" max="13" width="13.42578125" customWidth="1"/>
    <col min="15" max="15" width="18.4257812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103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17.809999999999999</v>
      </c>
      <c r="C4">
        <v>17.809999999999999</v>
      </c>
      <c r="D4">
        <v>1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19" si="0">C5+G5</f>
        <v>17.809999999999999</v>
      </c>
      <c r="C5">
        <v>17.809999999999999</v>
      </c>
      <c r="D5">
        <v>1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17.809999999999999</v>
      </c>
      <c r="C6">
        <v>17.809999999999999</v>
      </c>
      <c r="D6">
        <v>1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17.809999999999999</v>
      </c>
      <c r="C7">
        <v>17.809999999999999</v>
      </c>
      <c r="D7">
        <v>1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17.809999999999999</v>
      </c>
      <c r="C8">
        <v>17.809999999999999</v>
      </c>
      <c r="D8">
        <v>1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31.66</v>
      </c>
      <c r="C9">
        <v>31.66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31.66</v>
      </c>
      <c r="C10">
        <v>31.66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31.66</v>
      </c>
      <c r="C11">
        <v>31.66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31.66</v>
      </c>
      <c r="C12">
        <v>31.66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31.66</v>
      </c>
      <c r="C13">
        <v>31.66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31.66</v>
      </c>
      <c r="C14">
        <v>31.66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31.66</v>
      </c>
      <c r="C15">
        <v>31.66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31.66</v>
      </c>
      <c r="C16">
        <v>31.66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31.66</v>
      </c>
      <c r="C17">
        <v>31.66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31.66</v>
      </c>
      <c r="C18">
        <v>31.66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31.66</v>
      </c>
      <c r="C19">
        <v>31.66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ref="B21" si="4">C21+G21</f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462.80000000000013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426.17999999999989</v>
      </c>
      <c r="N23" s="12"/>
      <c r="O23" s="12"/>
      <c r="P23" s="12"/>
      <c r="Q23" s="40" t="s">
        <v>12</v>
      </c>
      <c r="R23" s="43">
        <f>B23-K23</f>
        <v>36.620000000000232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534.95000000000016</v>
      </c>
      <c r="G26" s="12"/>
      <c r="L26" s="12"/>
      <c r="P26" s="12"/>
      <c r="Q26" t="s">
        <v>106</v>
      </c>
      <c r="R26" s="13">
        <f>SUM(B26-K23)</f>
        <v>108.77000000000027</v>
      </c>
    </row>
  </sheetData>
  <mergeCells count="1">
    <mergeCell ref="D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2.7109375" customWidth="1"/>
    <col min="3" max="3" width="10.42578125" bestFit="1" customWidth="1"/>
    <col min="4" max="4" width="11.7109375" bestFit="1" customWidth="1"/>
    <col min="5" max="5" width="13.28515625" customWidth="1"/>
    <col min="6" max="6" width="19.140625" bestFit="1" customWidth="1"/>
    <col min="7" max="7" width="20.140625" bestFit="1" customWidth="1"/>
    <col min="12" max="12" width="12.85546875" customWidth="1"/>
    <col min="14" max="14" width="18" customWidth="1"/>
    <col min="16" max="16" width="12.140625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114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96.007999999999996</v>
      </c>
      <c r="C4">
        <v>71.239999999999995</v>
      </c>
      <c r="D4">
        <v>4</v>
      </c>
      <c r="E4">
        <v>6400</v>
      </c>
      <c r="F4">
        <v>3.87</v>
      </c>
      <c r="G4" s="12">
        <f>E4/1000*F4</f>
        <v>24.768000000000001</v>
      </c>
      <c r="H4" s="12"/>
      <c r="J4" s="12">
        <f>K4+N4</f>
        <v>47.506</v>
      </c>
      <c r="K4">
        <v>17.809999999999999</v>
      </c>
      <c r="L4">
        <v>6400</v>
      </c>
      <c r="M4">
        <v>4.6399999999999997</v>
      </c>
      <c r="N4" s="12">
        <f>L4/1000*M4</f>
        <v>29.695999999999998</v>
      </c>
      <c r="O4" s="12"/>
    </row>
    <row r="5" spans="1:15" x14ac:dyDescent="0.25">
      <c r="A5" s="11">
        <v>42377</v>
      </c>
      <c r="B5" s="12">
        <f t="shared" ref="B5:B19" si="0">C5+G5</f>
        <v>90.203000000000003</v>
      </c>
      <c r="C5">
        <v>71.239999999999995</v>
      </c>
      <c r="D5">
        <v>4</v>
      </c>
      <c r="E5">
        <v>4900</v>
      </c>
      <c r="F5">
        <v>3.87</v>
      </c>
      <c r="G5" s="12">
        <f t="shared" ref="G5:G21" si="1">E5/1000*F5</f>
        <v>18.963000000000001</v>
      </c>
      <c r="H5" s="12"/>
      <c r="J5" s="12">
        <f>K5+N5</f>
        <v>40.545999999999999</v>
      </c>
      <c r="K5">
        <v>17.809999999999999</v>
      </c>
      <c r="L5">
        <v>4900</v>
      </c>
      <c r="M5">
        <v>4.6399999999999997</v>
      </c>
      <c r="N5" s="12">
        <f t="shared" ref="N5:N21" si="2">L5/1000*M5</f>
        <v>22.736000000000001</v>
      </c>
      <c r="O5" s="12"/>
    </row>
    <row r="6" spans="1:15" x14ac:dyDescent="0.25">
      <c r="A6" s="11">
        <v>42407</v>
      </c>
      <c r="B6" s="12">
        <f t="shared" si="0"/>
        <v>96.394999999999996</v>
      </c>
      <c r="C6">
        <v>71.239999999999995</v>
      </c>
      <c r="D6">
        <v>4</v>
      </c>
      <c r="E6">
        <v>6500</v>
      </c>
      <c r="F6">
        <v>3.87</v>
      </c>
      <c r="G6" s="12">
        <f t="shared" si="1"/>
        <v>25.155000000000001</v>
      </c>
      <c r="H6" s="12"/>
      <c r="J6" s="12">
        <f t="shared" ref="J6:J21" si="3">K6+N6</f>
        <v>47.97</v>
      </c>
      <c r="K6">
        <v>17.809999999999999</v>
      </c>
      <c r="L6">
        <v>6500</v>
      </c>
      <c r="M6">
        <v>4.6399999999999997</v>
      </c>
      <c r="N6" s="12">
        <f t="shared" si="2"/>
        <v>30.159999999999997</v>
      </c>
      <c r="O6" s="12"/>
    </row>
    <row r="7" spans="1:15" x14ac:dyDescent="0.25">
      <c r="A7" s="11">
        <v>42432</v>
      </c>
      <c r="B7" s="12">
        <f t="shared" si="0"/>
        <v>85.171999999999997</v>
      </c>
      <c r="C7">
        <v>71.239999999999995</v>
      </c>
      <c r="D7">
        <v>4</v>
      </c>
      <c r="E7">
        <v>3600</v>
      </c>
      <c r="F7">
        <v>3.87</v>
      </c>
      <c r="G7" s="12">
        <f t="shared" si="1"/>
        <v>13.932</v>
      </c>
      <c r="H7" s="12"/>
      <c r="J7" s="12">
        <f t="shared" si="3"/>
        <v>34.513999999999996</v>
      </c>
      <c r="K7">
        <v>17.809999999999999</v>
      </c>
      <c r="L7">
        <v>3600</v>
      </c>
      <c r="M7">
        <v>4.6399999999999997</v>
      </c>
      <c r="N7" s="12">
        <f t="shared" si="2"/>
        <v>16.704000000000001</v>
      </c>
      <c r="O7" s="12"/>
    </row>
    <row r="8" spans="1:15" x14ac:dyDescent="0.25">
      <c r="A8" s="11">
        <v>42465</v>
      </c>
      <c r="B8" s="12">
        <f t="shared" si="0"/>
        <v>97.555999999999997</v>
      </c>
      <c r="C8">
        <v>71.239999999999995</v>
      </c>
      <c r="D8">
        <v>4</v>
      </c>
      <c r="E8">
        <v>6800</v>
      </c>
      <c r="F8">
        <v>3.87</v>
      </c>
      <c r="G8" s="12">
        <f t="shared" si="1"/>
        <v>26.315999999999999</v>
      </c>
      <c r="H8" s="12"/>
      <c r="J8" s="12">
        <f t="shared" si="3"/>
        <v>68.169999999999987</v>
      </c>
      <c r="K8">
        <v>25.33</v>
      </c>
      <c r="L8">
        <v>6800</v>
      </c>
      <c r="M8" s="12">
        <v>6.3</v>
      </c>
      <c r="N8" s="12">
        <f t="shared" si="2"/>
        <v>42.839999999999996</v>
      </c>
      <c r="O8" s="12"/>
    </row>
    <row r="9" spans="1:15" x14ac:dyDescent="0.25">
      <c r="A9" s="11">
        <v>42501</v>
      </c>
      <c r="B9" s="12">
        <f t="shared" si="0"/>
        <v>47.001999999999995</v>
      </c>
      <c r="C9">
        <v>25.33</v>
      </c>
      <c r="D9">
        <v>1</v>
      </c>
      <c r="E9">
        <v>5600</v>
      </c>
      <c r="F9">
        <v>3.87</v>
      </c>
      <c r="G9" s="12">
        <f t="shared" si="1"/>
        <v>21.672000000000001</v>
      </c>
      <c r="H9" s="12"/>
      <c r="J9" s="12">
        <f t="shared" si="3"/>
        <v>60.609999999999992</v>
      </c>
      <c r="K9">
        <v>25.33</v>
      </c>
      <c r="L9">
        <v>5600</v>
      </c>
      <c r="M9" s="12">
        <v>6.3</v>
      </c>
      <c r="N9" s="12">
        <f t="shared" si="2"/>
        <v>35.279999999999994</v>
      </c>
      <c r="O9" s="12"/>
    </row>
    <row r="10" spans="1:15" x14ac:dyDescent="0.25">
      <c r="A10" s="11">
        <v>42527</v>
      </c>
      <c r="B10" s="12">
        <f t="shared" si="0"/>
        <v>57.88</v>
      </c>
      <c r="C10">
        <v>25.33</v>
      </c>
      <c r="D10">
        <v>1</v>
      </c>
      <c r="E10">
        <v>6200</v>
      </c>
      <c r="F10">
        <v>5.25</v>
      </c>
      <c r="G10" s="12">
        <f t="shared" si="1"/>
        <v>32.550000000000004</v>
      </c>
      <c r="H10" s="12"/>
      <c r="J10" s="12">
        <f t="shared" si="3"/>
        <v>64.39</v>
      </c>
      <c r="K10">
        <v>25.33</v>
      </c>
      <c r="L10">
        <v>6200</v>
      </c>
      <c r="M10" s="12">
        <v>6.3</v>
      </c>
      <c r="N10" s="12">
        <f t="shared" si="2"/>
        <v>39.06</v>
      </c>
      <c r="O10" s="12"/>
    </row>
    <row r="11" spans="1:15" x14ac:dyDescent="0.25">
      <c r="A11" s="11">
        <v>42559</v>
      </c>
      <c r="B11" s="12">
        <f t="shared" si="0"/>
        <v>59.98</v>
      </c>
      <c r="C11">
        <v>25.33</v>
      </c>
      <c r="D11">
        <v>1</v>
      </c>
      <c r="E11">
        <v>6600</v>
      </c>
      <c r="F11">
        <v>5.25</v>
      </c>
      <c r="G11" s="12">
        <f t="shared" si="1"/>
        <v>34.65</v>
      </c>
      <c r="H11" s="12">
        <v>6.5</v>
      </c>
      <c r="J11" s="12">
        <f t="shared" si="3"/>
        <v>66.91</v>
      </c>
      <c r="K11">
        <v>25.33</v>
      </c>
      <c r="L11">
        <v>6600</v>
      </c>
      <c r="M11" s="12">
        <v>6.3</v>
      </c>
      <c r="N11" s="12">
        <f t="shared" si="2"/>
        <v>41.58</v>
      </c>
      <c r="O11" s="12"/>
    </row>
    <row r="12" spans="1:15" x14ac:dyDescent="0.25">
      <c r="A12" s="11">
        <v>42590</v>
      </c>
      <c r="B12" s="12">
        <f t="shared" si="0"/>
        <v>57.88</v>
      </c>
      <c r="C12">
        <v>25.33</v>
      </c>
      <c r="D12">
        <v>1</v>
      </c>
      <c r="E12">
        <v>6200</v>
      </c>
      <c r="F12">
        <v>5.25</v>
      </c>
      <c r="G12" s="12">
        <f t="shared" si="1"/>
        <v>32.550000000000004</v>
      </c>
      <c r="H12" s="12">
        <v>6.5</v>
      </c>
      <c r="J12" s="12">
        <f t="shared" si="3"/>
        <v>64.39</v>
      </c>
      <c r="K12">
        <v>25.33</v>
      </c>
      <c r="L12">
        <v>6200</v>
      </c>
      <c r="M12" s="12">
        <v>6.3</v>
      </c>
      <c r="N12" s="12">
        <f t="shared" si="2"/>
        <v>39.06</v>
      </c>
      <c r="O12" s="12"/>
    </row>
    <row r="13" spans="1:15" x14ac:dyDescent="0.25">
      <c r="A13" s="11">
        <v>42622</v>
      </c>
      <c r="B13" s="12">
        <f t="shared" si="0"/>
        <v>40.555</v>
      </c>
      <c r="C13">
        <v>25.33</v>
      </c>
      <c r="D13">
        <v>1</v>
      </c>
      <c r="E13">
        <v>2900</v>
      </c>
      <c r="F13">
        <v>5.25</v>
      </c>
      <c r="G13" s="12">
        <f t="shared" si="1"/>
        <v>15.225</v>
      </c>
      <c r="H13" s="12">
        <v>6.5</v>
      </c>
      <c r="J13" s="12">
        <f t="shared" si="3"/>
        <v>43.599999999999994</v>
      </c>
      <c r="K13">
        <v>25.33</v>
      </c>
      <c r="L13">
        <v>2900</v>
      </c>
      <c r="M13" s="12">
        <v>6.3</v>
      </c>
      <c r="N13" s="12">
        <f t="shared" si="2"/>
        <v>18.27</v>
      </c>
      <c r="O13" s="12"/>
    </row>
    <row r="14" spans="1:15" x14ac:dyDescent="0.25">
      <c r="A14" s="11">
        <v>42654</v>
      </c>
      <c r="B14" s="12">
        <f t="shared" si="0"/>
        <v>50.53</v>
      </c>
      <c r="C14">
        <v>25.33</v>
      </c>
      <c r="D14">
        <v>1</v>
      </c>
      <c r="E14">
        <v>4800</v>
      </c>
      <c r="F14">
        <v>5.25</v>
      </c>
      <c r="G14" s="12">
        <f t="shared" si="1"/>
        <v>25.2</v>
      </c>
      <c r="H14" s="12">
        <v>6.5</v>
      </c>
      <c r="J14" s="12">
        <f t="shared" si="3"/>
        <v>55.569999999999993</v>
      </c>
      <c r="K14">
        <v>25.33</v>
      </c>
      <c r="L14">
        <v>4800</v>
      </c>
      <c r="M14" s="12">
        <v>6.3</v>
      </c>
      <c r="N14" s="12">
        <f t="shared" si="2"/>
        <v>30.24</v>
      </c>
      <c r="O14" s="12"/>
    </row>
    <row r="15" spans="1:15" x14ac:dyDescent="0.25">
      <c r="A15" s="11">
        <v>42682</v>
      </c>
      <c r="B15" s="12">
        <f t="shared" si="0"/>
        <v>56.305</v>
      </c>
      <c r="C15">
        <v>25.33</v>
      </c>
      <c r="D15">
        <v>1</v>
      </c>
      <c r="E15">
        <v>5900</v>
      </c>
      <c r="F15">
        <v>5.25</v>
      </c>
      <c r="G15" s="12">
        <f t="shared" si="1"/>
        <v>30.975000000000001</v>
      </c>
      <c r="H15" s="12">
        <v>6.5</v>
      </c>
      <c r="J15" s="12">
        <f t="shared" si="3"/>
        <v>62.5</v>
      </c>
      <c r="K15">
        <v>25.33</v>
      </c>
      <c r="L15">
        <v>5900</v>
      </c>
      <c r="M15" s="12">
        <v>6.3</v>
      </c>
      <c r="N15" s="12">
        <f t="shared" si="2"/>
        <v>37.17</v>
      </c>
      <c r="O15" s="12"/>
    </row>
    <row r="16" spans="1:15" x14ac:dyDescent="0.25">
      <c r="A16" s="11">
        <v>42711</v>
      </c>
      <c r="B16" s="12">
        <f t="shared" si="0"/>
        <v>58.404999999999994</v>
      </c>
      <c r="C16">
        <v>25.33</v>
      </c>
      <c r="D16">
        <v>1</v>
      </c>
      <c r="E16">
        <v>6300</v>
      </c>
      <c r="F16">
        <v>5.25</v>
      </c>
      <c r="G16" s="12">
        <f t="shared" si="1"/>
        <v>33.074999999999996</v>
      </c>
      <c r="H16" s="12">
        <v>6.5</v>
      </c>
      <c r="J16" s="12">
        <f t="shared" si="3"/>
        <v>65.02</v>
      </c>
      <c r="K16">
        <v>25.33</v>
      </c>
      <c r="L16">
        <v>6300</v>
      </c>
      <c r="M16" s="12">
        <v>6.3</v>
      </c>
      <c r="N16" s="12">
        <f t="shared" si="2"/>
        <v>39.69</v>
      </c>
      <c r="O16" s="12"/>
    </row>
    <row r="17" spans="1:17" x14ac:dyDescent="0.25">
      <c r="A17" s="11">
        <v>42746</v>
      </c>
      <c r="B17" s="12">
        <f t="shared" si="0"/>
        <v>69.870999999999995</v>
      </c>
      <c r="C17">
        <v>25.33</v>
      </c>
      <c r="D17">
        <v>1</v>
      </c>
      <c r="E17">
        <v>8484</v>
      </c>
      <c r="F17">
        <v>5.25</v>
      </c>
      <c r="G17" s="12">
        <f t="shared" si="1"/>
        <v>44.540999999999997</v>
      </c>
      <c r="H17" s="12">
        <v>6.5</v>
      </c>
      <c r="J17" s="12">
        <f t="shared" si="3"/>
        <v>78.779200000000003</v>
      </c>
      <c r="K17">
        <v>25.33</v>
      </c>
      <c r="L17">
        <v>8484</v>
      </c>
      <c r="M17" s="12">
        <v>6.3</v>
      </c>
      <c r="N17" s="12">
        <f t="shared" si="2"/>
        <v>53.449199999999998</v>
      </c>
      <c r="O17" s="12"/>
    </row>
    <row r="18" spans="1:17" x14ac:dyDescent="0.25">
      <c r="A18" s="11">
        <v>42773</v>
      </c>
      <c r="B18" s="12">
        <f t="shared" si="0"/>
        <v>49.668999999999997</v>
      </c>
      <c r="C18">
        <v>25.33</v>
      </c>
      <c r="D18">
        <v>1</v>
      </c>
      <c r="E18">
        <v>4636</v>
      </c>
      <c r="F18">
        <v>5.25</v>
      </c>
      <c r="G18" s="12">
        <f t="shared" si="1"/>
        <v>24.339000000000002</v>
      </c>
      <c r="H18" s="12">
        <v>6.5</v>
      </c>
      <c r="J18" s="12">
        <f t="shared" si="3"/>
        <v>54.536799999999999</v>
      </c>
      <c r="K18">
        <v>25.33</v>
      </c>
      <c r="L18">
        <v>4636</v>
      </c>
      <c r="M18" s="12">
        <v>6.3</v>
      </c>
      <c r="N18" s="12">
        <f t="shared" si="2"/>
        <v>29.206800000000001</v>
      </c>
      <c r="O18" s="12"/>
    </row>
    <row r="19" spans="1:17" x14ac:dyDescent="0.25">
      <c r="A19" s="11">
        <v>42801</v>
      </c>
      <c r="B19" s="12">
        <f t="shared" si="0"/>
        <v>47.374749999999999</v>
      </c>
      <c r="C19">
        <v>25.33</v>
      </c>
      <c r="D19">
        <v>1</v>
      </c>
      <c r="E19">
        <v>4199</v>
      </c>
      <c r="F19">
        <v>5.25</v>
      </c>
      <c r="G19" s="12">
        <f t="shared" si="1"/>
        <v>22.044750000000001</v>
      </c>
      <c r="H19" s="12">
        <v>6.5</v>
      </c>
      <c r="J19" s="12">
        <f t="shared" si="3"/>
        <v>51.909669999999998</v>
      </c>
      <c r="K19">
        <v>25.33</v>
      </c>
      <c r="L19">
        <v>4199</v>
      </c>
      <c r="M19" s="12">
        <v>6.33</v>
      </c>
      <c r="N19" s="12">
        <f t="shared" si="2"/>
        <v>26.57967</v>
      </c>
      <c r="O19" s="12"/>
    </row>
    <row r="20" spans="1:17" x14ac:dyDescent="0.25">
      <c r="A20" s="11">
        <v>42835</v>
      </c>
      <c r="B20" s="12">
        <f>C20+G20</f>
        <v>48.173119999999997</v>
      </c>
      <c r="C20" s="12">
        <v>7.76</v>
      </c>
      <c r="D20">
        <v>1</v>
      </c>
      <c r="E20">
        <v>7654</v>
      </c>
      <c r="F20">
        <v>5.28</v>
      </c>
      <c r="G20" s="12">
        <f t="shared" si="1"/>
        <v>40.413119999999999</v>
      </c>
      <c r="H20" s="12">
        <v>6.5</v>
      </c>
      <c r="J20" s="12">
        <f t="shared" si="3"/>
        <v>73.939819999999997</v>
      </c>
      <c r="K20">
        <v>25.49</v>
      </c>
      <c r="L20">
        <v>7654</v>
      </c>
      <c r="M20" s="12">
        <v>6.33</v>
      </c>
      <c r="N20" s="12">
        <f t="shared" si="2"/>
        <v>48.449820000000003</v>
      </c>
      <c r="O20" s="12"/>
    </row>
    <row r="21" spans="1:17" x14ac:dyDescent="0.25">
      <c r="A21" s="11">
        <v>42866</v>
      </c>
      <c r="B21" s="12">
        <f t="shared" ref="B21" si="4">C21+G21</f>
        <v>58.836439999999996</v>
      </c>
      <c r="C21">
        <v>25.49</v>
      </c>
      <c r="D21">
        <v>1</v>
      </c>
      <c r="E21">
        <v>5268</v>
      </c>
      <c r="F21">
        <v>6.33</v>
      </c>
      <c r="G21" s="12">
        <f t="shared" si="1"/>
        <v>33.346440000000001</v>
      </c>
      <c r="H21" s="12">
        <v>7.15</v>
      </c>
      <c r="J21" s="12">
        <f t="shared" si="3"/>
        <v>58.836439999999996</v>
      </c>
      <c r="K21">
        <v>25.49</v>
      </c>
      <c r="L21">
        <v>5268</v>
      </c>
      <c r="M21" s="12">
        <v>6.33</v>
      </c>
      <c r="N21" s="12">
        <f t="shared" si="2"/>
        <v>33.346440000000001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1167.7953099999997</v>
      </c>
      <c r="G23" s="12"/>
      <c r="H23" s="12">
        <f>SUM(H11:H22)</f>
        <v>72.150000000000006</v>
      </c>
      <c r="I23" t="s">
        <v>11</v>
      </c>
      <c r="J23" s="12">
        <f>SUM(J4:J22)</f>
        <v>1039.6979299999998</v>
      </c>
      <c r="M23" s="12"/>
      <c r="N23" s="12"/>
      <c r="O23" s="12"/>
      <c r="P23" t="s">
        <v>12</v>
      </c>
      <c r="Q23" s="13">
        <f>B23-J23</f>
        <v>128.09737999999993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1239.9453099999998</v>
      </c>
      <c r="G26" s="12"/>
      <c r="K26" s="12"/>
      <c r="O26" s="12"/>
      <c r="P26" t="s">
        <v>106</v>
      </c>
      <c r="Q26" s="13">
        <f>SUM(B26-J23)</f>
        <v>200.24738000000002</v>
      </c>
    </row>
  </sheetData>
  <mergeCells count="1">
    <mergeCell ref="D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bestFit="1" customWidth="1"/>
    <col min="3" max="3" width="10.7109375" customWidth="1"/>
    <col min="4" max="4" width="12.28515625" customWidth="1"/>
    <col min="5" max="5" width="13.42578125" customWidth="1"/>
    <col min="6" max="6" width="19.7109375" customWidth="1"/>
    <col min="7" max="7" width="20.85546875" customWidth="1"/>
    <col min="13" max="13" width="14.28515625" customWidth="1"/>
    <col min="15" max="15" width="19.4257812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96.007999999999996</v>
      </c>
      <c r="C4">
        <v>71.239999999999995</v>
      </c>
      <c r="D4">
        <v>4</v>
      </c>
      <c r="E4">
        <v>6400</v>
      </c>
      <c r="F4">
        <v>3.87</v>
      </c>
      <c r="G4" s="12">
        <f>E4/1000*F4</f>
        <v>24.768000000000001</v>
      </c>
      <c r="H4" s="12"/>
      <c r="I4" s="12"/>
      <c r="K4" s="12">
        <f>L4+O4</f>
        <v>47.506</v>
      </c>
      <c r="L4">
        <v>17.809999999999999</v>
      </c>
      <c r="M4">
        <v>6400</v>
      </c>
      <c r="N4">
        <v>4.6399999999999997</v>
      </c>
      <c r="O4" s="12">
        <f>M4/1000*N4</f>
        <v>29.695999999999998</v>
      </c>
      <c r="P4" s="12"/>
    </row>
    <row r="5" spans="1:16" x14ac:dyDescent="0.25">
      <c r="A5" s="11">
        <v>42377</v>
      </c>
      <c r="B5" s="12">
        <f t="shared" ref="B5:B19" si="0">C5+G5</f>
        <v>97.942999999999998</v>
      </c>
      <c r="C5">
        <v>71.239999999999995</v>
      </c>
      <c r="D5">
        <v>4</v>
      </c>
      <c r="E5">
        <v>6900</v>
      </c>
      <c r="F5">
        <v>3.87</v>
      </c>
      <c r="G5" s="12">
        <f t="shared" ref="G5:G21" si="1">E5/1000*F5</f>
        <v>26.703000000000003</v>
      </c>
      <c r="H5" s="12"/>
      <c r="I5" s="12"/>
      <c r="K5" s="12">
        <f>L5+O5</f>
        <v>49.825999999999993</v>
      </c>
      <c r="L5">
        <v>17.809999999999999</v>
      </c>
      <c r="M5">
        <v>6900</v>
      </c>
      <c r="N5">
        <v>4.6399999999999997</v>
      </c>
      <c r="O5" s="12">
        <f t="shared" ref="O5:O21" si="2">M5/1000*N5</f>
        <v>32.015999999999998</v>
      </c>
      <c r="P5" s="12"/>
    </row>
    <row r="6" spans="1:16" x14ac:dyDescent="0.25">
      <c r="A6" s="11">
        <v>42407</v>
      </c>
      <c r="B6" s="12">
        <f t="shared" si="0"/>
        <v>100.65199999999999</v>
      </c>
      <c r="C6">
        <v>71.239999999999995</v>
      </c>
      <c r="D6">
        <v>4</v>
      </c>
      <c r="E6">
        <v>7600</v>
      </c>
      <c r="F6">
        <v>3.87</v>
      </c>
      <c r="G6" s="12">
        <f t="shared" si="1"/>
        <v>29.411999999999999</v>
      </c>
      <c r="H6" s="12"/>
      <c r="I6" s="12"/>
      <c r="K6" s="12">
        <f t="shared" ref="K6:K21" si="3">L6+O6</f>
        <v>53.073999999999998</v>
      </c>
      <c r="L6">
        <v>17.809999999999999</v>
      </c>
      <c r="M6">
        <v>7600</v>
      </c>
      <c r="N6">
        <v>4.6399999999999997</v>
      </c>
      <c r="O6" s="12">
        <f t="shared" si="2"/>
        <v>35.263999999999996</v>
      </c>
      <c r="P6" s="12"/>
    </row>
    <row r="7" spans="1:16" x14ac:dyDescent="0.25">
      <c r="A7" s="11">
        <v>42432</v>
      </c>
      <c r="B7" s="12">
        <f t="shared" si="0"/>
        <v>96.781999999999996</v>
      </c>
      <c r="C7">
        <v>71.239999999999995</v>
      </c>
      <c r="D7">
        <v>4</v>
      </c>
      <c r="E7">
        <v>6600</v>
      </c>
      <c r="F7">
        <v>3.87</v>
      </c>
      <c r="G7" s="12">
        <f t="shared" si="1"/>
        <v>25.541999999999998</v>
      </c>
      <c r="H7" s="12"/>
      <c r="I7" s="12"/>
      <c r="K7" s="12">
        <f t="shared" si="3"/>
        <v>48.433999999999997</v>
      </c>
      <c r="L7">
        <v>17.809999999999999</v>
      </c>
      <c r="M7">
        <v>6600</v>
      </c>
      <c r="N7">
        <v>4.6399999999999997</v>
      </c>
      <c r="O7" s="12">
        <f t="shared" si="2"/>
        <v>30.623999999999995</v>
      </c>
      <c r="P7" s="12"/>
    </row>
    <row r="8" spans="1:16" x14ac:dyDescent="0.25">
      <c r="A8" s="11">
        <v>42465</v>
      </c>
      <c r="B8" s="12">
        <f t="shared" si="0"/>
        <v>108.005</v>
      </c>
      <c r="C8">
        <v>71.239999999999995</v>
      </c>
      <c r="D8">
        <v>4</v>
      </c>
      <c r="E8">
        <v>9500</v>
      </c>
      <c r="F8">
        <v>3.87</v>
      </c>
      <c r="G8" s="12">
        <f t="shared" si="1"/>
        <v>36.765000000000001</v>
      </c>
      <c r="H8" s="12"/>
      <c r="I8" s="12"/>
      <c r="K8" s="12">
        <f t="shared" si="3"/>
        <v>85.18</v>
      </c>
      <c r="L8">
        <v>25.33</v>
      </c>
      <c r="M8">
        <v>9500</v>
      </c>
      <c r="N8" s="12">
        <v>6.3</v>
      </c>
      <c r="O8" s="12">
        <f t="shared" si="2"/>
        <v>59.85</v>
      </c>
      <c r="P8" s="12"/>
    </row>
    <row r="9" spans="1:16" x14ac:dyDescent="0.25">
      <c r="A9" s="11">
        <v>42501</v>
      </c>
      <c r="B9" s="12">
        <f t="shared" si="0"/>
        <v>53.194000000000003</v>
      </c>
      <c r="C9">
        <v>25.33</v>
      </c>
      <c r="D9">
        <v>1</v>
      </c>
      <c r="E9">
        <v>7200</v>
      </c>
      <c r="F9">
        <v>3.87</v>
      </c>
      <c r="G9" s="12">
        <f t="shared" si="1"/>
        <v>27.864000000000001</v>
      </c>
      <c r="H9" s="12"/>
      <c r="I9" s="12"/>
      <c r="K9" s="12">
        <f t="shared" si="3"/>
        <v>70.69</v>
      </c>
      <c r="L9">
        <v>25.33</v>
      </c>
      <c r="M9">
        <v>7200</v>
      </c>
      <c r="N9" s="12">
        <v>6.3</v>
      </c>
      <c r="O9" s="12">
        <f t="shared" si="2"/>
        <v>45.36</v>
      </c>
      <c r="P9" s="12"/>
    </row>
    <row r="10" spans="1:16" x14ac:dyDescent="0.25">
      <c r="A10" s="11">
        <v>42527</v>
      </c>
      <c r="B10" s="12">
        <f t="shared" si="0"/>
        <v>72.58</v>
      </c>
      <c r="C10">
        <v>25.33</v>
      </c>
      <c r="D10">
        <v>1</v>
      </c>
      <c r="E10">
        <v>9000</v>
      </c>
      <c r="F10">
        <v>5.25</v>
      </c>
      <c r="G10" s="12">
        <f t="shared" si="1"/>
        <v>47.25</v>
      </c>
      <c r="H10" s="12"/>
      <c r="I10" s="12"/>
      <c r="K10" s="12">
        <f t="shared" si="3"/>
        <v>82.03</v>
      </c>
      <c r="L10">
        <v>25.33</v>
      </c>
      <c r="M10">
        <v>9000</v>
      </c>
      <c r="N10" s="12">
        <v>6.3</v>
      </c>
      <c r="O10" s="12">
        <f t="shared" si="2"/>
        <v>56.699999999999996</v>
      </c>
      <c r="P10" s="12"/>
    </row>
    <row r="11" spans="1:16" x14ac:dyDescent="0.25">
      <c r="A11" s="11">
        <v>42559</v>
      </c>
      <c r="B11" s="12">
        <f t="shared" si="0"/>
        <v>72.055000000000007</v>
      </c>
      <c r="C11">
        <v>25.33</v>
      </c>
      <c r="D11">
        <v>1</v>
      </c>
      <c r="E11">
        <v>8900</v>
      </c>
      <c r="F11">
        <v>5.25</v>
      </c>
      <c r="G11" s="12">
        <f t="shared" si="1"/>
        <v>46.725000000000001</v>
      </c>
      <c r="H11" s="12">
        <v>6.5</v>
      </c>
      <c r="I11" s="12"/>
      <c r="K11" s="12">
        <f t="shared" si="3"/>
        <v>81.400000000000006</v>
      </c>
      <c r="L11">
        <v>25.33</v>
      </c>
      <c r="M11">
        <v>8900</v>
      </c>
      <c r="N11" s="12">
        <v>6.3</v>
      </c>
      <c r="O11" s="12">
        <f t="shared" si="2"/>
        <v>56.07</v>
      </c>
      <c r="P11" s="12"/>
    </row>
    <row r="12" spans="1:16" x14ac:dyDescent="0.25">
      <c r="A12" s="11">
        <v>42590</v>
      </c>
      <c r="B12" s="12">
        <f t="shared" si="0"/>
        <v>73.10499999999999</v>
      </c>
      <c r="C12">
        <v>25.33</v>
      </c>
      <c r="D12">
        <v>1</v>
      </c>
      <c r="E12">
        <v>9100</v>
      </c>
      <c r="F12">
        <v>5.25</v>
      </c>
      <c r="G12" s="12">
        <f t="shared" si="1"/>
        <v>47.774999999999999</v>
      </c>
      <c r="H12" s="12">
        <v>6.5</v>
      </c>
      <c r="I12" s="12"/>
      <c r="K12" s="12">
        <f t="shared" si="3"/>
        <v>82.66</v>
      </c>
      <c r="L12">
        <v>25.33</v>
      </c>
      <c r="M12">
        <v>9100</v>
      </c>
      <c r="N12" s="12">
        <v>6.3</v>
      </c>
      <c r="O12" s="12">
        <f t="shared" si="2"/>
        <v>57.33</v>
      </c>
      <c r="P12" s="12"/>
    </row>
    <row r="13" spans="1:16" x14ac:dyDescent="0.25">
      <c r="A13" s="11">
        <v>42622</v>
      </c>
      <c r="B13" s="12">
        <f t="shared" si="0"/>
        <v>58.93</v>
      </c>
      <c r="C13">
        <v>25.33</v>
      </c>
      <c r="D13">
        <v>1</v>
      </c>
      <c r="E13">
        <v>6400</v>
      </c>
      <c r="F13">
        <v>5.25</v>
      </c>
      <c r="G13" s="12">
        <f t="shared" si="1"/>
        <v>33.6</v>
      </c>
      <c r="H13" s="12">
        <v>6.5</v>
      </c>
      <c r="I13" s="12"/>
      <c r="K13" s="12">
        <f t="shared" si="3"/>
        <v>65.650000000000006</v>
      </c>
      <c r="L13">
        <v>25.33</v>
      </c>
      <c r="M13">
        <v>6400</v>
      </c>
      <c r="N13" s="12">
        <v>6.3</v>
      </c>
      <c r="O13" s="12">
        <f t="shared" si="2"/>
        <v>40.32</v>
      </c>
      <c r="P13" s="12"/>
    </row>
    <row r="14" spans="1:16" x14ac:dyDescent="0.25">
      <c r="A14" s="11">
        <v>42654</v>
      </c>
      <c r="B14" s="12">
        <f t="shared" si="0"/>
        <v>68.38</v>
      </c>
      <c r="C14">
        <v>25.33</v>
      </c>
      <c r="D14">
        <v>1</v>
      </c>
      <c r="E14">
        <v>8200</v>
      </c>
      <c r="F14">
        <v>5.25</v>
      </c>
      <c r="G14" s="12">
        <f t="shared" si="1"/>
        <v>43.05</v>
      </c>
      <c r="H14" s="12">
        <v>6.5</v>
      </c>
      <c r="I14" s="12"/>
      <c r="K14" s="12">
        <f t="shared" si="3"/>
        <v>76.989999999999995</v>
      </c>
      <c r="L14">
        <v>25.33</v>
      </c>
      <c r="M14">
        <v>8200</v>
      </c>
      <c r="N14" s="12">
        <v>6.3</v>
      </c>
      <c r="O14" s="12">
        <f t="shared" si="2"/>
        <v>51.66</v>
      </c>
      <c r="P14" s="12"/>
    </row>
    <row r="15" spans="1:16" x14ac:dyDescent="0.25">
      <c r="A15" s="11">
        <v>42682</v>
      </c>
      <c r="B15" s="12">
        <f t="shared" si="0"/>
        <v>53.155000000000001</v>
      </c>
      <c r="C15">
        <v>25.33</v>
      </c>
      <c r="D15">
        <v>1</v>
      </c>
      <c r="E15">
        <v>5300</v>
      </c>
      <c r="F15">
        <v>5.25</v>
      </c>
      <c r="G15" s="12">
        <f t="shared" si="1"/>
        <v>27.824999999999999</v>
      </c>
      <c r="H15" s="12">
        <v>6.5</v>
      </c>
      <c r="I15" s="12"/>
      <c r="K15" s="12">
        <f t="shared" si="3"/>
        <v>58.72</v>
      </c>
      <c r="L15">
        <v>25.33</v>
      </c>
      <c r="M15">
        <v>5300</v>
      </c>
      <c r="N15" s="12">
        <v>6.3</v>
      </c>
      <c r="O15" s="12">
        <f t="shared" si="2"/>
        <v>33.39</v>
      </c>
      <c r="P15" s="12"/>
    </row>
    <row r="16" spans="1:16" x14ac:dyDescent="0.25">
      <c r="A16" s="11">
        <v>42711</v>
      </c>
      <c r="B16" s="12">
        <f t="shared" si="0"/>
        <v>56.83</v>
      </c>
      <c r="C16">
        <v>25.33</v>
      </c>
      <c r="D16">
        <v>1</v>
      </c>
      <c r="E16">
        <v>6000</v>
      </c>
      <c r="F16">
        <v>5.25</v>
      </c>
      <c r="G16" s="12">
        <f t="shared" si="1"/>
        <v>31.5</v>
      </c>
      <c r="H16" s="12">
        <v>6.5</v>
      </c>
      <c r="I16" s="12"/>
      <c r="K16" s="12">
        <f t="shared" si="3"/>
        <v>63.129999999999995</v>
      </c>
      <c r="L16">
        <v>25.33</v>
      </c>
      <c r="M16">
        <v>6000</v>
      </c>
      <c r="N16" s="12">
        <v>6.3</v>
      </c>
      <c r="O16" s="12">
        <f t="shared" si="2"/>
        <v>37.799999999999997</v>
      </c>
      <c r="P16" s="12"/>
    </row>
    <row r="17" spans="1:18" x14ac:dyDescent="0.25">
      <c r="A17" s="11">
        <v>42746</v>
      </c>
      <c r="B17" s="12">
        <f t="shared" si="0"/>
        <v>59.14</v>
      </c>
      <c r="C17">
        <v>25.33</v>
      </c>
      <c r="D17">
        <v>1</v>
      </c>
      <c r="E17">
        <v>6440</v>
      </c>
      <c r="F17">
        <v>5.25</v>
      </c>
      <c r="G17" s="12">
        <f t="shared" si="1"/>
        <v>33.81</v>
      </c>
      <c r="H17" s="12">
        <v>6.5</v>
      </c>
      <c r="I17" s="12"/>
      <c r="K17" s="12">
        <f t="shared" si="3"/>
        <v>65.902000000000001</v>
      </c>
      <c r="L17">
        <v>25.33</v>
      </c>
      <c r="M17">
        <v>6440</v>
      </c>
      <c r="N17" s="12">
        <v>6.3</v>
      </c>
      <c r="O17" s="12">
        <f t="shared" si="2"/>
        <v>40.572000000000003</v>
      </c>
      <c r="P17" s="12"/>
    </row>
    <row r="18" spans="1:18" x14ac:dyDescent="0.25">
      <c r="A18" s="11">
        <v>42773</v>
      </c>
      <c r="B18" s="12">
        <f t="shared" si="0"/>
        <v>57.554499999999997</v>
      </c>
      <c r="C18">
        <v>25.33</v>
      </c>
      <c r="D18">
        <v>1</v>
      </c>
      <c r="E18">
        <v>6138</v>
      </c>
      <c r="F18">
        <v>5.25</v>
      </c>
      <c r="G18" s="12">
        <f t="shared" si="1"/>
        <v>32.224499999999999</v>
      </c>
      <c r="H18" s="12">
        <v>6.5</v>
      </c>
      <c r="I18" s="12"/>
      <c r="K18" s="12">
        <f t="shared" si="3"/>
        <v>63.999399999999994</v>
      </c>
      <c r="L18">
        <v>25.33</v>
      </c>
      <c r="M18">
        <v>6138</v>
      </c>
      <c r="N18" s="12">
        <v>6.3</v>
      </c>
      <c r="O18" s="12">
        <f t="shared" si="2"/>
        <v>38.669399999999996</v>
      </c>
      <c r="P18" s="12"/>
    </row>
    <row r="19" spans="1:18" x14ac:dyDescent="0.25">
      <c r="A19" s="11">
        <v>42801</v>
      </c>
      <c r="B19" s="12">
        <f t="shared" si="0"/>
        <v>65.492500000000007</v>
      </c>
      <c r="C19">
        <v>25.33</v>
      </c>
      <c r="D19">
        <v>1</v>
      </c>
      <c r="E19">
        <v>7650</v>
      </c>
      <c r="F19">
        <v>5.25</v>
      </c>
      <c r="G19" s="12">
        <f t="shared" si="1"/>
        <v>40.162500000000001</v>
      </c>
      <c r="H19" s="12">
        <v>6.5</v>
      </c>
      <c r="I19" s="12"/>
      <c r="K19" s="12">
        <f t="shared" si="3"/>
        <v>73.754500000000007</v>
      </c>
      <c r="L19">
        <v>25.33</v>
      </c>
      <c r="M19">
        <v>7650</v>
      </c>
      <c r="N19" s="12">
        <v>6.33</v>
      </c>
      <c r="O19" s="12">
        <f t="shared" si="2"/>
        <v>48.424500000000002</v>
      </c>
      <c r="P19" s="12"/>
    </row>
    <row r="20" spans="1:18" x14ac:dyDescent="0.25">
      <c r="A20" s="11">
        <v>42835</v>
      </c>
      <c r="B20" s="12">
        <f>C20+G20</f>
        <v>54.43976</v>
      </c>
      <c r="C20" s="12">
        <v>8.81</v>
      </c>
      <c r="D20">
        <v>1</v>
      </c>
      <c r="E20">
        <v>8642</v>
      </c>
      <c r="F20">
        <v>5.28</v>
      </c>
      <c r="G20" s="12">
        <f t="shared" si="1"/>
        <v>45.629759999999997</v>
      </c>
      <c r="H20" s="12">
        <v>6.5</v>
      </c>
      <c r="I20" s="12"/>
      <c r="K20" s="12">
        <f t="shared" si="3"/>
        <v>80.193860000000001</v>
      </c>
      <c r="L20">
        <v>25.49</v>
      </c>
      <c r="M20">
        <v>8642</v>
      </c>
      <c r="N20" s="12">
        <v>6.33</v>
      </c>
      <c r="O20" s="12">
        <f t="shared" si="2"/>
        <v>54.703859999999999</v>
      </c>
      <c r="P20" s="12"/>
    </row>
    <row r="21" spans="1:18" x14ac:dyDescent="0.25">
      <c r="A21" s="11">
        <v>42866</v>
      </c>
      <c r="B21" s="12">
        <f t="shared" ref="B21" si="4">C21+G21</f>
        <v>65.400649999999999</v>
      </c>
      <c r="C21">
        <v>25.49</v>
      </c>
      <c r="D21">
        <v>1</v>
      </c>
      <c r="E21">
        <v>6305</v>
      </c>
      <c r="F21">
        <v>6.33</v>
      </c>
      <c r="G21" s="12">
        <f t="shared" si="1"/>
        <v>39.910649999999997</v>
      </c>
      <c r="H21" s="12">
        <v>7.15</v>
      </c>
      <c r="I21" s="12"/>
      <c r="K21" s="12">
        <f t="shared" si="3"/>
        <v>65.400649999999999</v>
      </c>
      <c r="L21">
        <v>25.49</v>
      </c>
      <c r="M21">
        <v>6305</v>
      </c>
      <c r="N21" s="12">
        <v>6.33</v>
      </c>
      <c r="O21" s="12">
        <f t="shared" si="2"/>
        <v>39.910649999999997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11" t="s">
        <v>11</v>
      </c>
      <c r="B23" s="12">
        <f>SUM(B4:B22)</f>
        <v>1309.6464100000001</v>
      </c>
      <c r="G23" s="12"/>
      <c r="H23" s="12">
        <f>SUM(H11:H22)</f>
        <v>72.150000000000006</v>
      </c>
      <c r="I23" s="12"/>
      <c r="J23" t="s">
        <v>11</v>
      </c>
      <c r="K23" s="12">
        <f>SUM(K4:K22)</f>
        <v>1214.5404100000003</v>
      </c>
      <c r="N23" s="12"/>
      <c r="O23" s="12"/>
      <c r="P23" s="12"/>
      <c r="Q23" t="s">
        <v>12</v>
      </c>
      <c r="R23" s="13">
        <f>B23-K23</f>
        <v>95.105999999999767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1381.7964100000002</v>
      </c>
      <c r="G26" s="12"/>
      <c r="L26" s="12"/>
      <c r="P26" s="12"/>
      <c r="Q26" t="s">
        <v>106</v>
      </c>
      <c r="R26" s="13">
        <f>SUM(B26-K23)</f>
        <v>167.25599999999986</v>
      </c>
    </row>
  </sheetData>
  <mergeCells count="1">
    <mergeCell ref="D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4" customWidth="1"/>
    <col min="3" max="3" width="11.42578125" customWidth="1"/>
    <col min="4" max="4" width="13.140625" customWidth="1"/>
    <col min="5" max="5" width="13.85546875" customWidth="1"/>
    <col min="6" max="6" width="21" customWidth="1"/>
    <col min="7" max="7" width="20.140625" customWidth="1"/>
    <col min="13" max="13" width="14.42578125" customWidth="1"/>
    <col min="15" max="15" width="18.5703125" customWidth="1"/>
    <col min="17" max="17" width="12.85546875" bestFit="1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17.809999999999999</v>
      </c>
      <c r="C4">
        <v>17.809999999999999</v>
      </c>
      <c r="D4">
        <v>1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19" si="0">C5+G5</f>
        <v>17.809999999999999</v>
      </c>
      <c r="C5">
        <v>17.809999999999999</v>
      </c>
      <c r="D5">
        <v>1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17.809999999999999</v>
      </c>
      <c r="C6">
        <v>17.809999999999999</v>
      </c>
      <c r="D6">
        <v>1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17.809999999999999</v>
      </c>
      <c r="C7">
        <v>17.809999999999999</v>
      </c>
      <c r="D7">
        <v>1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17.809999999999999</v>
      </c>
      <c r="C8">
        <v>17.809999999999999</v>
      </c>
      <c r="D8">
        <v>1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31.66</v>
      </c>
      <c r="C9">
        <v>31.66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31.66</v>
      </c>
      <c r="C10">
        <v>31.66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31.66</v>
      </c>
      <c r="C11">
        <v>31.66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31.66</v>
      </c>
      <c r="C12">
        <v>31.66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31.66</v>
      </c>
      <c r="C13">
        <v>31.66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31.66</v>
      </c>
      <c r="C14">
        <v>31.66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31.66</v>
      </c>
      <c r="C15">
        <v>31.66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31.66</v>
      </c>
      <c r="C16">
        <v>31.66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31.66</v>
      </c>
      <c r="C17">
        <v>31.66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31.66</v>
      </c>
      <c r="C18">
        <v>31.66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31.66</v>
      </c>
      <c r="C19">
        <v>31.66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ref="B21" si="4">C21+G21</f>
        <v>25.49</v>
      </c>
      <c r="C21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11" t="s">
        <v>11</v>
      </c>
      <c r="B23" s="12">
        <f>SUM(B4:B22)</f>
        <v>462.80000000000013</v>
      </c>
      <c r="G23" s="12"/>
      <c r="H23" s="12">
        <f>SUM(H11:H22)</f>
        <v>72.150000000000006</v>
      </c>
      <c r="I23" s="12"/>
      <c r="J23" t="s">
        <v>11</v>
      </c>
      <c r="K23" s="12">
        <f>SUM(K4:K22)</f>
        <v>426.17999999999989</v>
      </c>
      <c r="N23" s="12"/>
      <c r="O23" s="12"/>
      <c r="P23" s="12"/>
      <c r="Q23" t="s">
        <v>12</v>
      </c>
      <c r="R23" s="13">
        <f>B23-K23</f>
        <v>36.620000000000232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534.95000000000016</v>
      </c>
      <c r="G26" s="12"/>
      <c r="L26" s="12"/>
      <c r="P26" s="12"/>
      <c r="Q26" t="s">
        <v>106</v>
      </c>
      <c r="R26" s="13">
        <f>SUM(B26-K23)</f>
        <v>108.77000000000027</v>
      </c>
    </row>
  </sheetData>
  <mergeCells count="1">
    <mergeCell ref="D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28515625" customWidth="1"/>
    <col min="4" max="4" width="12.28515625" customWidth="1"/>
    <col min="5" max="5" width="12.7109375" customWidth="1"/>
    <col min="6" max="6" width="18.7109375" customWidth="1"/>
    <col min="7" max="7" width="19.42578125" customWidth="1"/>
    <col min="12" max="12" width="10.28515625" customWidth="1"/>
    <col min="13" max="13" width="12.42578125" customWidth="1"/>
    <col min="15" max="15" width="18.7109375" customWidth="1"/>
    <col min="17" max="17" width="12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75.876000000000005</v>
      </c>
      <c r="C4">
        <v>53.43</v>
      </c>
      <c r="D4">
        <v>3</v>
      </c>
      <c r="E4">
        <v>5800</v>
      </c>
      <c r="F4">
        <v>3.87</v>
      </c>
      <c r="G4" s="12">
        <f>E4/1000*F4</f>
        <v>22.446000000000002</v>
      </c>
      <c r="H4" s="12"/>
      <c r="I4" s="12"/>
      <c r="K4" s="12">
        <f>L4+O4</f>
        <v>44.721999999999994</v>
      </c>
      <c r="L4">
        <v>17.809999999999999</v>
      </c>
      <c r="M4">
        <v>5800</v>
      </c>
      <c r="N4">
        <v>4.6399999999999997</v>
      </c>
      <c r="O4" s="12">
        <f>M4/1000*N4</f>
        <v>26.911999999999999</v>
      </c>
      <c r="P4" s="12"/>
    </row>
    <row r="5" spans="1:16" x14ac:dyDescent="0.25">
      <c r="A5" s="11">
        <v>42377</v>
      </c>
      <c r="B5" s="12">
        <f t="shared" ref="B5:B19" si="0">C5+G5</f>
        <v>69.683999999999997</v>
      </c>
      <c r="C5">
        <v>53.43</v>
      </c>
      <c r="D5">
        <v>3</v>
      </c>
      <c r="E5">
        <v>4200</v>
      </c>
      <c r="F5">
        <v>3.87</v>
      </c>
      <c r="G5" s="12">
        <f t="shared" ref="G5:G21" si="1">E5/1000*F5</f>
        <v>16.254000000000001</v>
      </c>
      <c r="H5" s="12"/>
      <c r="I5" s="12"/>
      <c r="K5" s="12">
        <f>L5+O5</f>
        <v>37.298000000000002</v>
      </c>
      <c r="L5">
        <v>17.809999999999999</v>
      </c>
      <c r="M5">
        <v>4200</v>
      </c>
      <c r="N5">
        <v>4.6399999999999997</v>
      </c>
      <c r="O5" s="12">
        <f t="shared" ref="O5:O21" si="2">M5/1000*N5</f>
        <v>19.488</v>
      </c>
      <c r="P5" s="12"/>
    </row>
    <row r="6" spans="1:16" x14ac:dyDescent="0.25">
      <c r="A6" s="11">
        <v>42407</v>
      </c>
      <c r="B6" s="12">
        <f t="shared" si="0"/>
        <v>72.78</v>
      </c>
      <c r="C6">
        <v>53.43</v>
      </c>
      <c r="D6">
        <v>3</v>
      </c>
      <c r="E6">
        <v>5000</v>
      </c>
      <c r="F6">
        <v>3.87</v>
      </c>
      <c r="G6" s="12">
        <f t="shared" si="1"/>
        <v>19.350000000000001</v>
      </c>
      <c r="H6" s="12"/>
      <c r="I6" s="12"/>
      <c r="K6" s="12">
        <f t="shared" ref="K6:K21" si="3">L6+O6</f>
        <v>41.01</v>
      </c>
      <c r="L6">
        <v>17.809999999999999</v>
      </c>
      <c r="M6">
        <v>5000</v>
      </c>
      <c r="N6">
        <v>4.6399999999999997</v>
      </c>
      <c r="O6" s="12">
        <f t="shared" si="2"/>
        <v>23.2</v>
      </c>
      <c r="P6" s="12"/>
    </row>
    <row r="7" spans="1:16" x14ac:dyDescent="0.25">
      <c r="A7" s="11">
        <v>42432</v>
      </c>
      <c r="B7" s="12">
        <f t="shared" si="0"/>
        <v>64.266000000000005</v>
      </c>
      <c r="C7">
        <v>53.43</v>
      </c>
      <c r="D7">
        <v>3</v>
      </c>
      <c r="E7">
        <v>2800</v>
      </c>
      <c r="F7">
        <v>3.87</v>
      </c>
      <c r="G7" s="12">
        <f t="shared" si="1"/>
        <v>10.836</v>
      </c>
      <c r="H7" s="12"/>
      <c r="I7" s="12"/>
      <c r="K7" s="12">
        <f t="shared" si="3"/>
        <v>30.802</v>
      </c>
      <c r="L7">
        <v>17.809999999999999</v>
      </c>
      <c r="M7">
        <v>2800</v>
      </c>
      <c r="N7">
        <v>4.6399999999999997</v>
      </c>
      <c r="O7" s="12">
        <f t="shared" si="2"/>
        <v>12.991999999999999</v>
      </c>
      <c r="P7" s="12"/>
    </row>
    <row r="8" spans="1:16" x14ac:dyDescent="0.25">
      <c r="A8" s="11">
        <v>42465</v>
      </c>
      <c r="B8" s="12">
        <f t="shared" si="0"/>
        <v>72.78</v>
      </c>
      <c r="C8">
        <v>53.43</v>
      </c>
      <c r="D8">
        <v>3</v>
      </c>
      <c r="E8">
        <v>5000</v>
      </c>
      <c r="F8">
        <v>3.87</v>
      </c>
      <c r="G8" s="12">
        <f t="shared" si="1"/>
        <v>19.350000000000001</v>
      </c>
      <c r="H8" s="12"/>
      <c r="I8" s="12"/>
      <c r="K8" s="12">
        <f t="shared" si="3"/>
        <v>56.83</v>
      </c>
      <c r="L8">
        <v>25.33</v>
      </c>
      <c r="M8">
        <v>5000</v>
      </c>
      <c r="N8" s="12">
        <v>6.3</v>
      </c>
      <c r="O8" s="12">
        <f t="shared" si="2"/>
        <v>31.5</v>
      </c>
      <c r="P8" s="12"/>
    </row>
    <row r="9" spans="1:16" x14ac:dyDescent="0.25">
      <c r="A9" s="11">
        <v>42501</v>
      </c>
      <c r="B9" s="12">
        <f t="shared" si="0"/>
        <v>42.744999999999997</v>
      </c>
      <c r="C9">
        <v>25.33</v>
      </c>
      <c r="D9">
        <v>1</v>
      </c>
      <c r="E9">
        <v>4500</v>
      </c>
      <c r="F9">
        <v>3.87</v>
      </c>
      <c r="G9" s="12">
        <f t="shared" si="1"/>
        <v>17.414999999999999</v>
      </c>
      <c r="H9" s="12"/>
      <c r="I9" s="12"/>
      <c r="K9" s="12">
        <f t="shared" si="3"/>
        <v>53.679999999999993</v>
      </c>
      <c r="L9">
        <v>25.33</v>
      </c>
      <c r="M9">
        <v>4500</v>
      </c>
      <c r="N9" s="12">
        <v>6.3</v>
      </c>
      <c r="O9" s="12">
        <f t="shared" si="2"/>
        <v>28.349999999999998</v>
      </c>
      <c r="P9" s="12"/>
    </row>
    <row r="10" spans="1:16" x14ac:dyDescent="0.25">
      <c r="A10" s="11">
        <v>42527</v>
      </c>
      <c r="B10" s="12">
        <f t="shared" si="0"/>
        <v>56.305</v>
      </c>
      <c r="C10">
        <v>25.33</v>
      </c>
      <c r="D10">
        <v>1</v>
      </c>
      <c r="E10">
        <v>5900</v>
      </c>
      <c r="F10">
        <v>5.25</v>
      </c>
      <c r="G10" s="12">
        <f t="shared" si="1"/>
        <v>30.975000000000001</v>
      </c>
      <c r="H10" s="12"/>
      <c r="I10" s="12"/>
      <c r="K10" s="12">
        <f t="shared" si="3"/>
        <v>62.5</v>
      </c>
      <c r="L10">
        <v>25.33</v>
      </c>
      <c r="M10">
        <v>5900</v>
      </c>
      <c r="N10" s="12">
        <v>6.3</v>
      </c>
      <c r="O10" s="12">
        <f t="shared" si="2"/>
        <v>37.17</v>
      </c>
      <c r="P10" s="12"/>
    </row>
    <row r="11" spans="1:16" x14ac:dyDescent="0.25">
      <c r="A11" s="11">
        <v>42559</v>
      </c>
      <c r="B11" s="12">
        <f t="shared" si="0"/>
        <v>50.004999999999995</v>
      </c>
      <c r="C11">
        <v>25.33</v>
      </c>
      <c r="D11">
        <v>1</v>
      </c>
      <c r="E11">
        <v>4700</v>
      </c>
      <c r="F11">
        <v>5.25</v>
      </c>
      <c r="G11" s="12">
        <f t="shared" si="1"/>
        <v>24.675000000000001</v>
      </c>
      <c r="H11" s="12">
        <v>6.5</v>
      </c>
      <c r="I11" s="12"/>
      <c r="K11" s="12">
        <f t="shared" si="3"/>
        <v>54.94</v>
      </c>
      <c r="L11">
        <v>25.33</v>
      </c>
      <c r="M11">
        <v>4700</v>
      </c>
      <c r="N11" s="12">
        <v>6.3</v>
      </c>
      <c r="O11" s="12">
        <f t="shared" si="2"/>
        <v>29.61</v>
      </c>
      <c r="P11" s="12"/>
    </row>
    <row r="12" spans="1:16" x14ac:dyDescent="0.25">
      <c r="A12" s="11">
        <v>42590</v>
      </c>
      <c r="B12" s="12">
        <f t="shared" si="0"/>
        <v>53.155000000000001</v>
      </c>
      <c r="C12">
        <v>25.33</v>
      </c>
      <c r="D12">
        <v>1</v>
      </c>
      <c r="E12">
        <v>5300</v>
      </c>
      <c r="F12">
        <v>5.25</v>
      </c>
      <c r="G12" s="12">
        <f t="shared" si="1"/>
        <v>27.824999999999999</v>
      </c>
      <c r="H12" s="12">
        <v>6.5</v>
      </c>
      <c r="I12" s="12"/>
      <c r="K12" s="12">
        <f t="shared" si="3"/>
        <v>58.72</v>
      </c>
      <c r="L12">
        <v>25.33</v>
      </c>
      <c r="M12">
        <v>5300</v>
      </c>
      <c r="N12" s="12">
        <v>6.3</v>
      </c>
      <c r="O12" s="12">
        <f t="shared" si="2"/>
        <v>33.39</v>
      </c>
      <c r="P12" s="12"/>
    </row>
    <row r="13" spans="1:16" x14ac:dyDescent="0.25">
      <c r="A13" s="11">
        <v>42622</v>
      </c>
      <c r="B13" s="12">
        <f t="shared" si="0"/>
        <v>48.43</v>
      </c>
      <c r="C13">
        <v>25.33</v>
      </c>
      <c r="D13">
        <v>1</v>
      </c>
      <c r="E13">
        <v>4400</v>
      </c>
      <c r="F13">
        <v>5.25</v>
      </c>
      <c r="G13" s="12">
        <f t="shared" si="1"/>
        <v>23.1</v>
      </c>
      <c r="H13" s="12">
        <v>6.5</v>
      </c>
      <c r="I13" s="12"/>
      <c r="K13" s="12">
        <f t="shared" si="3"/>
        <v>53.05</v>
      </c>
      <c r="L13">
        <v>25.33</v>
      </c>
      <c r="M13">
        <v>4400</v>
      </c>
      <c r="N13" s="12">
        <v>6.3</v>
      </c>
      <c r="O13" s="12">
        <f t="shared" si="2"/>
        <v>27.720000000000002</v>
      </c>
      <c r="P13" s="12"/>
    </row>
    <row r="14" spans="1:16" x14ac:dyDescent="0.25">
      <c r="A14" s="11">
        <v>42654</v>
      </c>
      <c r="B14" s="12">
        <f t="shared" si="0"/>
        <v>47.379999999999995</v>
      </c>
      <c r="C14">
        <v>25.33</v>
      </c>
      <c r="D14">
        <v>1</v>
      </c>
      <c r="E14">
        <v>4200</v>
      </c>
      <c r="F14">
        <v>5.25</v>
      </c>
      <c r="G14" s="12">
        <f t="shared" si="1"/>
        <v>22.05</v>
      </c>
      <c r="H14" s="12">
        <v>6.5</v>
      </c>
      <c r="I14" s="12"/>
      <c r="K14" s="12">
        <f t="shared" si="3"/>
        <v>51.79</v>
      </c>
      <c r="L14">
        <v>25.33</v>
      </c>
      <c r="M14">
        <v>4200</v>
      </c>
      <c r="N14" s="12">
        <v>6.3</v>
      </c>
      <c r="O14" s="12">
        <f t="shared" si="2"/>
        <v>26.46</v>
      </c>
      <c r="P14" s="12"/>
    </row>
    <row r="15" spans="1:16" x14ac:dyDescent="0.25">
      <c r="A15" s="11">
        <v>42682</v>
      </c>
      <c r="B15" s="12">
        <f t="shared" si="0"/>
        <v>44.230000000000004</v>
      </c>
      <c r="C15">
        <v>25.33</v>
      </c>
      <c r="D15">
        <v>1</v>
      </c>
      <c r="E15">
        <v>3600</v>
      </c>
      <c r="F15">
        <v>5.25</v>
      </c>
      <c r="G15" s="12">
        <f t="shared" si="1"/>
        <v>18.900000000000002</v>
      </c>
      <c r="H15" s="12">
        <v>6.5</v>
      </c>
      <c r="I15" s="12"/>
      <c r="K15" s="12">
        <f t="shared" si="3"/>
        <v>48.01</v>
      </c>
      <c r="L15">
        <v>25.33</v>
      </c>
      <c r="M15">
        <v>3600</v>
      </c>
      <c r="N15" s="12">
        <v>6.3</v>
      </c>
      <c r="O15" s="12">
        <f t="shared" si="2"/>
        <v>22.68</v>
      </c>
      <c r="P15" s="12"/>
    </row>
    <row r="16" spans="1:16" x14ac:dyDescent="0.25">
      <c r="A16" s="11">
        <v>42711</v>
      </c>
      <c r="B16" s="12">
        <f t="shared" si="0"/>
        <v>47.379999999999995</v>
      </c>
      <c r="C16">
        <v>25.33</v>
      </c>
      <c r="D16">
        <v>1</v>
      </c>
      <c r="E16">
        <v>4200</v>
      </c>
      <c r="F16">
        <v>5.25</v>
      </c>
      <c r="G16" s="12">
        <f t="shared" si="1"/>
        <v>22.05</v>
      </c>
      <c r="H16" s="12">
        <v>6.5</v>
      </c>
      <c r="I16" s="12"/>
      <c r="K16" s="12">
        <f t="shared" si="3"/>
        <v>51.79</v>
      </c>
      <c r="L16">
        <v>25.33</v>
      </c>
      <c r="M16">
        <v>4200</v>
      </c>
      <c r="N16" s="12">
        <v>6.3</v>
      </c>
      <c r="O16" s="12">
        <f t="shared" si="2"/>
        <v>26.46</v>
      </c>
      <c r="P16" s="12"/>
    </row>
    <row r="17" spans="1:18" x14ac:dyDescent="0.25">
      <c r="A17" s="11">
        <v>42746</v>
      </c>
      <c r="B17" s="12">
        <f t="shared" si="0"/>
        <v>58.420749999999998</v>
      </c>
      <c r="C17">
        <v>25.33</v>
      </c>
      <c r="D17">
        <v>1</v>
      </c>
      <c r="E17">
        <v>6303</v>
      </c>
      <c r="F17">
        <v>5.25</v>
      </c>
      <c r="G17" s="12">
        <f t="shared" si="1"/>
        <v>33.09075</v>
      </c>
      <c r="H17" s="12">
        <v>6.5</v>
      </c>
      <c r="I17" s="12"/>
      <c r="K17" s="12">
        <f t="shared" si="3"/>
        <v>65.038899999999998</v>
      </c>
      <c r="L17">
        <v>25.33</v>
      </c>
      <c r="M17">
        <v>6303</v>
      </c>
      <c r="N17" s="12">
        <v>6.3</v>
      </c>
      <c r="O17" s="12">
        <f t="shared" si="2"/>
        <v>39.7089</v>
      </c>
      <c r="P17" s="12"/>
    </row>
    <row r="18" spans="1:18" x14ac:dyDescent="0.25">
      <c r="A18" s="11">
        <v>42773</v>
      </c>
      <c r="B18" s="12">
        <f t="shared" si="0"/>
        <v>51.894999999999996</v>
      </c>
      <c r="C18">
        <v>25.33</v>
      </c>
      <c r="D18">
        <v>1</v>
      </c>
      <c r="E18">
        <v>5060</v>
      </c>
      <c r="F18">
        <v>5.25</v>
      </c>
      <c r="G18" s="12">
        <f t="shared" si="1"/>
        <v>26.564999999999998</v>
      </c>
      <c r="H18" s="12">
        <v>6.5</v>
      </c>
      <c r="I18" s="12"/>
      <c r="K18" s="12">
        <f t="shared" si="3"/>
        <v>57.207999999999998</v>
      </c>
      <c r="L18">
        <v>25.33</v>
      </c>
      <c r="M18">
        <v>5060</v>
      </c>
      <c r="N18" s="12">
        <v>6.3</v>
      </c>
      <c r="O18" s="12">
        <f t="shared" si="2"/>
        <v>31.877999999999997</v>
      </c>
      <c r="P18" s="12"/>
    </row>
    <row r="19" spans="1:18" x14ac:dyDescent="0.25">
      <c r="A19" s="11">
        <v>42801</v>
      </c>
      <c r="B19" s="12">
        <f t="shared" si="0"/>
        <v>58.116250000000001</v>
      </c>
      <c r="C19">
        <v>25.33</v>
      </c>
      <c r="D19">
        <v>1</v>
      </c>
      <c r="E19">
        <v>6245</v>
      </c>
      <c r="F19">
        <v>5.25</v>
      </c>
      <c r="G19" s="12">
        <f t="shared" si="1"/>
        <v>32.786250000000003</v>
      </c>
      <c r="H19" s="12">
        <v>6.5</v>
      </c>
      <c r="I19" s="12"/>
      <c r="K19" s="12">
        <f t="shared" si="3"/>
        <v>64.860849999999999</v>
      </c>
      <c r="L19">
        <v>25.33</v>
      </c>
      <c r="M19">
        <v>6245</v>
      </c>
      <c r="N19" s="12">
        <v>6.33</v>
      </c>
      <c r="O19" s="12">
        <f t="shared" si="2"/>
        <v>39.530850000000001</v>
      </c>
      <c r="P19" s="12"/>
    </row>
    <row r="20" spans="1:18" x14ac:dyDescent="0.25">
      <c r="A20" s="11">
        <v>42835</v>
      </c>
      <c r="B20" s="12">
        <f>C20+G20</f>
        <v>43.158000000000001</v>
      </c>
      <c r="C20" s="12">
        <v>6.99</v>
      </c>
      <c r="D20">
        <v>1</v>
      </c>
      <c r="E20">
        <v>6850</v>
      </c>
      <c r="F20">
        <v>5.28</v>
      </c>
      <c r="G20" s="12">
        <f t="shared" si="1"/>
        <v>36.167999999999999</v>
      </c>
      <c r="H20" s="12">
        <v>6.5</v>
      </c>
      <c r="I20" s="12"/>
      <c r="K20" s="12">
        <f t="shared" si="3"/>
        <v>68.850499999999997</v>
      </c>
      <c r="L20">
        <v>25.49</v>
      </c>
      <c r="M20">
        <v>6850</v>
      </c>
      <c r="N20" s="12">
        <v>6.33</v>
      </c>
      <c r="O20" s="12">
        <f t="shared" si="2"/>
        <v>43.360499999999995</v>
      </c>
      <c r="P20" s="12"/>
    </row>
    <row r="21" spans="1:18" x14ac:dyDescent="0.25">
      <c r="A21" s="11">
        <v>42866</v>
      </c>
      <c r="B21" s="12">
        <f t="shared" ref="B21" si="4">C21+G21</f>
        <v>52.696339999999999</v>
      </c>
      <c r="C21">
        <v>25.49</v>
      </c>
      <c r="D21">
        <v>1</v>
      </c>
      <c r="E21">
        <v>4298</v>
      </c>
      <c r="F21">
        <v>6.33</v>
      </c>
      <c r="G21" s="12">
        <f t="shared" si="1"/>
        <v>27.206340000000001</v>
      </c>
      <c r="H21" s="12">
        <v>7.15</v>
      </c>
      <c r="I21" s="12"/>
      <c r="K21" s="12">
        <f t="shared" si="3"/>
        <v>52.696339999999999</v>
      </c>
      <c r="L21">
        <v>25.49</v>
      </c>
      <c r="M21">
        <v>4298</v>
      </c>
      <c r="N21" s="12">
        <v>6.33</v>
      </c>
      <c r="O21" s="12">
        <f t="shared" si="2"/>
        <v>27.206340000000001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11" t="s">
        <v>11</v>
      </c>
      <c r="B23" s="12">
        <f>SUM(B4:B22)</f>
        <v>1009.30234</v>
      </c>
      <c r="G23" s="12"/>
      <c r="H23" s="12">
        <f>SUM(H11:H22)</f>
        <v>72.150000000000006</v>
      </c>
      <c r="I23" s="12"/>
      <c r="J23" t="s">
        <v>11</v>
      </c>
      <c r="K23" s="12">
        <f>SUM(K4:K22)</f>
        <v>953.79658999999992</v>
      </c>
      <c r="N23" s="12"/>
      <c r="O23" s="12"/>
      <c r="P23" s="12"/>
      <c r="Q23" t="s">
        <v>12</v>
      </c>
      <c r="R23" s="13">
        <f>B23-K23</f>
        <v>55.505750000000035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1081.45234</v>
      </c>
      <c r="G26" s="12"/>
      <c r="L26" s="12"/>
      <c r="P26" s="12"/>
      <c r="Q26" t="s">
        <v>106</v>
      </c>
      <c r="R26" s="13">
        <f>SUM(B26-K23)</f>
        <v>127.65575000000013</v>
      </c>
    </row>
  </sheetData>
  <mergeCells count="1">
    <mergeCell ref="D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42578125" customWidth="1"/>
    <col min="4" max="4" width="11.5703125" customWidth="1"/>
    <col min="5" max="5" width="13" customWidth="1"/>
    <col min="6" max="6" width="19.85546875" customWidth="1"/>
    <col min="7" max="7" width="20.140625" customWidth="1"/>
    <col min="13" max="13" width="13" customWidth="1"/>
    <col min="15" max="15" width="17.5703125" customWidth="1"/>
    <col min="17" max="17" width="13.140625" customWidth="1"/>
    <col min="18" max="18" width="6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44.134</v>
      </c>
      <c r="C4">
        <v>35.619999999999997</v>
      </c>
      <c r="D4">
        <v>2</v>
      </c>
      <c r="E4">
        <v>2200</v>
      </c>
      <c r="F4">
        <v>3.87</v>
      </c>
      <c r="G4" s="12">
        <f>E4/1000*F4</f>
        <v>8.5140000000000011</v>
      </c>
      <c r="H4" s="12"/>
      <c r="I4" s="12"/>
      <c r="K4" s="12">
        <f>L4+O4</f>
        <v>28.018000000000001</v>
      </c>
      <c r="L4">
        <v>17.809999999999999</v>
      </c>
      <c r="M4">
        <v>2200</v>
      </c>
      <c r="N4">
        <v>4.6399999999999997</v>
      </c>
      <c r="O4" s="12">
        <f>M4/1000*N4</f>
        <v>10.208</v>
      </c>
      <c r="P4" s="12"/>
    </row>
    <row r="5" spans="1:16" x14ac:dyDescent="0.25">
      <c r="A5" s="11">
        <v>42377</v>
      </c>
      <c r="B5" s="12">
        <f t="shared" ref="B5:B19" si="0">C5+G5</f>
        <v>42.198999999999998</v>
      </c>
      <c r="C5">
        <v>35.619999999999997</v>
      </c>
      <c r="D5">
        <v>2</v>
      </c>
      <c r="E5">
        <v>1700</v>
      </c>
      <c r="F5">
        <v>3.87</v>
      </c>
      <c r="G5" s="12">
        <f t="shared" ref="G5:G21" si="1">E5/1000*F5</f>
        <v>6.5789999999999997</v>
      </c>
      <c r="H5" s="12"/>
      <c r="I5" s="12"/>
      <c r="K5" s="12">
        <f>L5+O5</f>
        <v>25.697999999999997</v>
      </c>
      <c r="L5">
        <v>17.809999999999999</v>
      </c>
      <c r="M5">
        <v>1700</v>
      </c>
      <c r="N5">
        <v>4.6399999999999997</v>
      </c>
      <c r="O5" s="12">
        <f t="shared" ref="O5:O21" si="2">M5/1000*N5</f>
        <v>7.887999999999999</v>
      </c>
      <c r="P5" s="12"/>
    </row>
    <row r="6" spans="1:16" x14ac:dyDescent="0.25">
      <c r="A6" s="11">
        <v>42407</v>
      </c>
      <c r="B6" s="12">
        <f t="shared" si="0"/>
        <v>44.908000000000001</v>
      </c>
      <c r="C6">
        <v>35.619999999999997</v>
      </c>
      <c r="D6">
        <v>2</v>
      </c>
      <c r="E6">
        <v>2400</v>
      </c>
      <c r="F6">
        <v>3.87</v>
      </c>
      <c r="G6" s="12">
        <f t="shared" si="1"/>
        <v>9.2880000000000003</v>
      </c>
      <c r="H6" s="12"/>
      <c r="I6" s="12"/>
      <c r="K6" s="12">
        <f t="shared" ref="K6:K21" si="3">L6+O6</f>
        <v>28.945999999999998</v>
      </c>
      <c r="L6">
        <v>17.809999999999999</v>
      </c>
      <c r="M6">
        <v>2400</v>
      </c>
      <c r="N6">
        <v>4.6399999999999997</v>
      </c>
      <c r="O6" s="12">
        <f t="shared" si="2"/>
        <v>11.135999999999999</v>
      </c>
      <c r="P6" s="12"/>
    </row>
    <row r="7" spans="1:16" x14ac:dyDescent="0.25">
      <c r="A7" s="11">
        <v>42432</v>
      </c>
      <c r="B7" s="12">
        <f t="shared" si="0"/>
        <v>40.263999999999996</v>
      </c>
      <c r="C7">
        <v>35.619999999999997</v>
      </c>
      <c r="D7">
        <v>2</v>
      </c>
      <c r="E7">
        <v>1200</v>
      </c>
      <c r="F7">
        <v>3.87</v>
      </c>
      <c r="G7" s="12">
        <f t="shared" si="1"/>
        <v>4.6440000000000001</v>
      </c>
      <c r="H7" s="12"/>
      <c r="I7" s="12"/>
      <c r="K7" s="12">
        <f t="shared" si="3"/>
        <v>23.378</v>
      </c>
      <c r="L7">
        <v>17.809999999999999</v>
      </c>
      <c r="M7">
        <v>1200</v>
      </c>
      <c r="N7">
        <v>4.6399999999999997</v>
      </c>
      <c r="O7" s="12">
        <f t="shared" si="2"/>
        <v>5.5679999999999996</v>
      </c>
      <c r="P7" s="12"/>
    </row>
    <row r="8" spans="1:16" x14ac:dyDescent="0.25">
      <c r="A8" s="11">
        <v>42465</v>
      </c>
      <c r="B8" s="12">
        <f t="shared" si="0"/>
        <v>47.616999999999997</v>
      </c>
      <c r="C8">
        <v>35.619999999999997</v>
      </c>
      <c r="D8">
        <v>2</v>
      </c>
      <c r="E8">
        <v>3100</v>
      </c>
      <c r="F8">
        <v>3.87</v>
      </c>
      <c r="G8" s="12">
        <f t="shared" si="1"/>
        <v>11.997</v>
      </c>
      <c r="H8" s="12"/>
      <c r="I8" s="12"/>
      <c r="K8" s="12">
        <f t="shared" si="3"/>
        <v>44.86</v>
      </c>
      <c r="L8">
        <v>25.33</v>
      </c>
      <c r="M8">
        <v>3100</v>
      </c>
      <c r="N8" s="12">
        <v>6.3</v>
      </c>
      <c r="O8" s="12">
        <f t="shared" si="2"/>
        <v>19.53</v>
      </c>
      <c r="P8" s="12"/>
    </row>
    <row r="9" spans="1:16" x14ac:dyDescent="0.25">
      <c r="A9" s="11">
        <v>42501</v>
      </c>
      <c r="B9" s="12">
        <f t="shared" si="0"/>
        <v>32.295999999999999</v>
      </c>
      <c r="C9">
        <v>25.33</v>
      </c>
      <c r="D9">
        <v>1</v>
      </c>
      <c r="E9">
        <v>1800</v>
      </c>
      <c r="F9">
        <v>3.87</v>
      </c>
      <c r="G9" s="12">
        <f t="shared" si="1"/>
        <v>6.9660000000000002</v>
      </c>
      <c r="H9" s="12"/>
      <c r="I9" s="12"/>
      <c r="K9" s="12">
        <f t="shared" si="3"/>
        <v>36.67</v>
      </c>
      <c r="L9">
        <v>25.33</v>
      </c>
      <c r="M9">
        <v>1800</v>
      </c>
      <c r="N9" s="12">
        <v>6.3</v>
      </c>
      <c r="O9" s="12">
        <f t="shared" si="2"/>
        <v>11.34</v>
      </c>
      <c r="P9" s="12"/>
    </row>
    <row r="10" spans="1:16" x14ac:dyDescent="0.25">
      <c r="A10" s="11">
        <v>42527</v>
      </c>
      <c r="B10" s="12">
        <f t="shared" si="0"/>
        <v>36.354999999999997</v>
      </c>
      <c r="C10">
        <v>25.33</v>
      </c>
      <c r="D10">
        <v>1</v>
      </c>
      <c r="E10">
        <v>2100</v>
      </c>
      <c r="F10">
        <v>5.25</v>
      </c>
      <c r="G10" s="12">
        <f t="shared" si="1"/>
        <v>11.025</v>
      </c>
      <c r="H10" s="12"/>
      <c r="I10" s="12"/>
      <c r="K10" s="12">
        <f t="shared" si="3"/>
        <v>38.56</v>
      </c>
      <c r="L10">
        <v>25.33</v>
      </c>
      <c r="M10">
        <v>2100</v>
      </c>
      <c r="N10" s="12">
        <v>6.3</v>
      </c>
      <c r="O10" s="12">
        <f t="shared" si="2"/>
        <v>13.23</v>
      </c>
      <c r="P10" s="12"/>
    </row>
    <row r="11" spans="1:16" x14ac:dyDescent="0.25">
      <c r="A11" s="11">
        <v>42559</v>
      </c>
      <c r="B11" s="12">
        <f t="shared" si="0"/>
        <v>34.78</v>
      </c>
      <c r="C11">
        <v>25.33</v>
      </c>
      <c r="D11">
        <v>1</v>
      </c>
      <c r="E11">
        <v>1800</v>
      </c>
      <c r="F11">
        <v>5.25</v>
      </c>
      <c r="G11" s="12">
        <f t="shared" si="1"/>
        <v>9.4500000000000011</v>
      </c>
      <c r="H11" s="12">
        <v>6.5</v>
      </c>
      <c r="I11" s="12"/>
      <c r="K11" s="12">
        <f t="shared" si="3"/>
        <v>36.67</v>
      </c>
      <c r="L11">
        <v>25.33</v>
      </c>
      <c r="M11">
        <v>1800</v>
      </c>
      <c r="N11" s="12">
        <v>6.3</v>
      </c>
      <c r="O11" s="12">
        <f t="shared" si="2"/>
        <v>11.34</v>
      </c>
      <c r="P11" s="12"/>
    </row>
    <row r="12" spans="1:16" x14ac:dyDescent="0.25">
      <c r="A12" s="11">
        <v>42590</v>
      </c>
      <c r="B12" s="12">
        <f t="shared" si="0"/>
        <v>36.879999999999995</v>
      </c>
      <c r="C12">
        <v>25.33</v>
      </c>
      <c r="D12">
        <v>1</v>
      </c>
      <c r="E12">
        <v>2200</v>
      </c>
      <c r="F12">
        <v>5.25</v>
      </c>
      <c r="G12" s="12">
        <f t="shared" si="1"/>
        <v>11.55</v>
      </c>
      <c r="H12" s="12">
        <v>6.5</v>
      </c>
      <c r="I12" s="12"/>
      <c r="K12" s="12">
        <f t="shared" si="3"/>
        <v>39.19</v>
      </c>
      <c r="L12">
        <v>25.33</v>
      </c>
      <c r="M12">
        <v>2200</v>
      </c>
      <c r="N12" s="12">
        <v>6.3</v>
      </c>
      <c r="O12" s="12">
        <f t="shared" si="2"/>
        <v>13.860000000000001</v>
      </c>
      <c r="P12" s="12"/>
    </row>
    <row r="13" spans="1:16" x14ac:dyDescent="0.25">
      <c r="A13" s="11">
        <v>42622</v>
      </c>
      <c r="B13" s="12">
        <f t="shared" si="0"/>
        <v>34.254999999999995</v>
      </c>
      <c r="C13">
        <v>25.33</v>
      </c>
      <c r="D13">
        <v>1</v>
      </c>
      <c r="E13">
        <v>1700</v>
      </c>
      <c r="F13">
        <v>5.25</v>
      </c>
      <c r="G13" s="12">
        <f t="shared" si="1"/>
        <v>8.9249999999999989</v>
      </c>
      <c r="H13" s="12">
        <v>6.5</v>
      </c>
      <c r="I13" s="12"/>
      <c r="K13" s="12">
        <f t="shared" si="3"/>
        <v>36.04</v>
      </c>
      <c r="L13">
        <v>25.33</v>
      </c>
      <c r="M13">
        <v>1700</v>
      </c>
      <c r="N13" s="12">
        <v>6.3</v>
      </c>
      <c r="O13" s="12">
        <f t="shared" si="2"/>
        <v>10.709999999999999</v>
      </c>
      <c r="P13" s="12"/>
    </row>
    <row r="14" spans="1:16" x14ac:dyDescent="0.25">
      <c r="A14" s="11">
        <v>42654</v>
      </c>
      <c r="B14" s="12">
        <f t="shared" si="0"/>
        <v>37.405000000000001</v>
      </c>
      <c r="C14">
        <v>25.33</v>
      </c>
      <c r="D14">
        <v>1</v>
      </c>
      <c r="E14">
        <v>2300</v>
      </c>
      <c r="F14">
        <v>5.25</v>
      </c>
      <c r="G14" s="12">
        <f t="shared" si="1"/>
        <v>12.074999999999999</v>
      </c>
      <c r="H14" s="12">
        <v>6.5</v>
      </c>
      <c r="I14" s="12"/>
      <c r="K14" s="12">
        <f t="shared" si="3"/>
        <v>39.819999999999993</v>
      </c>
      <c r="L14">
        <v>25.33</v>
      </c>
      <c r="M14">
        <v>2300</v>
      </c>
      <c r="N14" s="12">
        <v>6.3</v>
      </c>
      <c r="O14" s="12">
        <f t="shared" si="2"/>
        <v>14.489999999999998</v>
      </c>
      <c r="P14" s="12"/>
    </row>
    <row r="15" spans="1:16" x14ac:dyDescent="0.25">
      <c r="A15" s="11">
        <v>42682</v>
      </c>
      <c r="B15" s="12">
        <f t="shared" si="0"/>
        <v>34.254999999999995</v>
      </c>
      <c r="C15">
        <v>25.33</v>
      </c>
      <c r="D15">
        <v>1</v>
      </c>
      <c r="E15">
        <v>1700</v>
      </c>
      <c r="F15">
        <v>5.25</v>
      </c>
      <c r="G15" s="12">
        <f t="shared" si="1"/>
        <v>8.9249999999999989</v>
      </c>
      <c r="H15" s="12">
        <v>6.5</v>
      </c>
      <c r="I15" s="12"/>
      <c r="K15" s="12">
        <f t="shared" si="3"/>
        <v>36.04</v>
      </c>
      <c r="L15">
        <v>25.33</v>
      </c>
      <c r="M15">
        <v>1700</v>
      </c>
      <c r="N15" s="12">
        <v>6.3</v>
      </c>
      <c r="O15" s="12">
        <f t="shared" si="2"/>
        <v>10.709999999999999</v>
      </c>
      <c r="P15" s="12"/>
    </row>
    <row r="16" spans="1:16" x14ac:dyDescent="0.25">
      <c r="A16" s="11">
        <v>42711</v>
      </c>
      <c r="B16" s="12">
        <f t="shared" si="0"/>
        <v>35.305</v>
      </c>
      <c r="C16">
        <v>25.33</v>
      </c>
      <c r="D16">
        <v>1</v>
      </c>
      <c r="E16">
        <v>1900</v>
      </c>
      <c r="F16">
        <v>5.25</v>
      </c>
      <c r="G16" s="12">
        <f t="shared" si="1"/>
        <v>9.9749999999999996</v>
      </c>
      <c r="H16" s="12">
        <v>6.5</v>
      </c>
      <c r="I16" s="12"/>
      <c r="K16" s="12">
        <f t="shared" si="3"/>
        <v>37.299999999999997</v>
      </c>
      <c r="L16">
        <v>25.33</v>
      </c>
      <c r="M16">
        <v>1900</v>
      </c>
      <c r="N16" s="12">
        <v>6.3</v>
      </c>
      <c r="O16" s="12">
        <f t="shared" si="2"/>
        <v>11.969999999999999</v>
      </c>
      <c r="P16" s="12"/>
    </row>
    <row r="17" spans="1:18" x14ac:dyDescent="0.25">
      <c r="A17" s="11">
        <v>42746</v>
      </c>
      <c r="B17" s="12">
        <f t="shared" si="0"/>
        <v>37.741</v>
      </c>
      <c r="C17">
        <v>25.33</v>
      </c>
      <c r="D17">
        <v>1</v>
      </c>
      <c r="E17">
        <v>2364</v>
      </c>
      <c r="F17">
        <v>5.25</v>
      </c>
      <c r="G17" s="12">
        <f t="shared" si="1"/>
        <v>12.411</v>
      </c>
      <c r="H17" s="12">
        <v>6.5</v>
      </c>
      <c r="I17" s="12"/>
      <c r="K17" s="12">
        <f t="shared" si="3"/>
        <v>40.223199999999999</v>
      </c>
      <c r="L17">
        <v>25.33</v>
      </c>
      <c r="M17">
        <v>2364</v>
      </c>
      <c r="N17" s="12">
        <v>6.3</v>
      </c>
      <c r="O17" s="12">
        <f t="shared" si="2"/>
        <v>14.893199999999998</v>
      </c>
      <c r="P17" s="12"/>
    </row>
    <row r="18" spans="1:18" x14ac:dyDescent="0.25">
      <c r="A18" s="11">
        <v>42773</v>
      </c>
      <c r="B18" s="12">
        <f t="shared" si="0"/>
        <v>35.966499999999996</v>
      </c>
      <c r="C18">
        <v>25.33</v>
      </c>
      <c r="D18">
        <v>1</v>
      </c>
      <c r="E18">
        <v>2026</v>
      </c>
      <c r="F18">
        <v>5.25</v>
      </c>
      <c r="G18" s="12">
        <f t="shared" si="1"/>
        <v>10.636499999999998</v>
      </c>
      <c r="H18" s="12">
        <v>6.5</v>
      </c>
      <c r="I18" s="12"/>
      <c r="K18" s="12">
        <f t="shared" si="3"/>
        <v>38.093799999999995</v>
      </c>
      <c r="L18">
        <v>25.33</v>
      </c>
      <c r="M18">
        <v>2026</v>
      </c>
      <c r="N18" s="12">
        <v>6.3</v>
      </c>
      <c r="O18" s="12">
        <f t="shared" si="2"/>
        <v>12.763799999999998</v>
      </c>
      <c r="P18" s="12"/>
    </row>
    <row r="19" spans="1:18" x14ac:dyDescent="0.25">
      <c r="A19" s="11">
        <v>42801</v>
      </c>
      <c r="B19" s="12">
        <f t="shared" si="0"/>
        <v>35.640999999999998</v>
      </c>
      <c r="C19">
        <v>25.33</v>
      </c>
      <c r="D19">
        <v>1</v>
      </c>
      <c r="E19">
        <v>1964</v>
      </c>
      <c r="F19">
        <v>5.25</v>
      </c>
      <c r="G19" s="12">
        <f t="shared" si="1"/>
        <v>10.311</v>
      </c>
      <c r="H19" s="12">
        <v>6.5</v>
      </c>
      <c r="I19" s="12"/>
      <c r="K19" s="12">
        <f t="shared" si="3"/>
        <v>37.762119999999996</v>
      </c>
      <c r="L19">
        <v>25.33</v>
      </c>
      <c r="M19">
        <v>1964</v>
      </c>
      <c r="N19" s="12">
        <v>6.33</v>
      </c>
      <c r="O19" s="12">
        <f t="shared" si="2"/>
        <v>12.432119999999999</v>
      </c>
      <c r="P19" s="12"/>
    </row>
    <row r="20" spans="1:18" x14ac:dyDescent="0.25">
      <c r="A20" s="11">
        <v>42835</v>
      </c>
      <c r="B20" s="12">
        <f>C20+G20</f>
        <v>16.53472</v>
      </c>
      <c r="C20" s="12">
        <v>2.68</v>
      </c>
      <c r="D20">
        <v>1</v>
      </c>
      <c r="E20">
        <v>2624</v>
      </c>
      <c r="F20">
        <v>5.28</v>
      </c>
      <c r="G20" s="12">
        <f t="shared" si="1"/>
        <v>13.85472</v>
      </c>
      <c r="H20" s="12">
        <v>6.5</v>
      </c>
      <c r="I20" s="12"/>
      <c r="K20" s="12">
        <f t="shared" si="3"/>
        <v>42.099919999999997</v>
      </c>
      <c r="L20">
        <v>25.49</v>
      </c>
      <c r="M20">
        <v>2624</v>
      </c>
      <c r="N20" s="12">
        <v>6.33</v>
      </c>
      <c r="O20" s="12">
        <f t="shared" si="2"/>
        <v>16.609920000000002</v>
      </c>
      <c r="P20" s="12"/>
    </row>
    <row r="21" spans="1:18" x14ac:dyDescent="0.25">
      <c r="A21" s="11">
        <v>42866</v>
      </c>
      <c r="B21" s="12">
        <f t="shared" ref="B21" si="4">C21+G21</f>
        <v>36.947299999999998</v>
      </c>
      <c r="C21">
        <v>25.49</v>
      </c>
      <c r="D21">
        <v>1</v>
      </c>
      <c r="E21">
        <v>1810</v>
      </c>
      <c r="F21">
        <v>6.33</v>
      </c>
      <c r="G21" s="12">
        <f t="shared" si="1"/>
        <v>11.4573</v>
      </c>
      <c r="H21" s="12">
        <v>7.15</v>
      </c>
      <c r="I21" s="12"/>
      <c r="K21" s="12">
        <f t="shared" si="3"/>
        <v>36.947299999999998</v>
      </c>
      <c r="L21">
        <v>25.49</v>
      </c>
      <c r="M21">
        <v>1810</v>
      </c>
      <c r="N21" s="12">
        <v>6.33</v>
      </c>
      <c r="O21" s="12">
        <f t="shared" si="2"/>
        <v>11.4573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663.48352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646.31634000000008</v>
      </c>
      <c r="N23" s="12"/>
      <c r="O23" s="12"/>
      <c r="P23" s="12"/>
      <c r="Q23" s="40" t="s">
        <v>12</v>
      </c>
      <c r="R23" s="19">
        <f>B23-K23</f>
        <v>17.167179999999917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735.63351999999998</v>
      </c>
      <c r="G26" s="12"/>
      <c r="L26" s="12"/>
      <c r="P26" s="12"/>
      <c r="Q26" t="s">
        <v>106</v>
      </c>
      <c r="R26" s="13">
        <f>SUM(B26-K23)</f>
        <v>89.317179999999894</v>
      </c>
    </row>
  </sheetData>
  <mergeCells count="1">
    <mergeCell ref="D2:G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42578125" customWidth="1"/>
    <col min="3" max="3" width="10.140625" customWidth="1"/>
    <col min="4" max="4" width="11.28515625" customWidth="1"/>
    <col min="5" max="5" width="14.140625" customWidth="1"/>
    <col min="6" max="6" width="18.85546875" customWidth="1"/>
    <col min="7" max="7" width="19.7109375" customWidth="1"/>
    <col min="13" max="13" width="12.7109375" customWidth="1"/>
    <col min="15" max="15" width="17.42578125" customWidth="1"/>
    <col min="17" max="17" width="13" customWidth="1"/>
  </cols>
  <sheetData>
    <row r="1" spans="1:18" ht="18.75" x14ac:dyDescent="0.3">
      <c r="A1" s="21"/>
      <c r="B1" s="22" t="s">
        <v>4</v>
      </c>
      <c r="C1" s="23"/>
      <c r="D1" s="24"/>
      <c r="E1" s="25"/>
      <c r="F1" s="26"/>
      <c r="G1" s="27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x14ac:dyDescent="0.25">
      <c r="A2" s="21" t="s">
        <v>19</v>
      </c>
      <c r="B2" s="28"/>
      <c r="C2" s="29"/>
      <c r="D2" s="76"/>
      <c r="E2" s="77"/>
      <c r="F2" s="77"/>
      <c r="G2" s="78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45.75" thickBot="1" x14ac:dyDescent="0.3">
      <c r="A3" s="21"/>
      <c r="B3" s="18" t="s">
        <v>5</v>
      </c>
      <c r="C3" s="31" t="s">
        <v>0</v>
      </c>
      <c r="D3" s="32" t="s">
        <v>1</v>
      </c>
      <c r="E3" s="31" t="s">
        <v>2</v>
      </c>
      <c r="F3" s="32" t="s">
        <v>10</v>
      </c>
      <c r="G3" s="32" t="s">
        <v>3</v>
      </c>
      <c r="H3" s="37" t="s">
        <v>104</v>
      </c>
      <c r="I3" s="36"/>
      <c r="J3" s="21"/>
      <c r="K3" s="16" t="s">
        <v>116</v>
      </c>
      <c r="L3" s="17" t="s">
        <v>7</v>
      </c>
      <c r="M3" s="30" t="s">
        <v>2</v>
      </c>
      <c r="N3" s="30" t="s">
        <v>8</v>
      </c>
      <c r="O3" s="30" t="s">
        <v>9</v>
      </c>
      <c r="P3" s="21"/>
      <c r="Q3" s="21"/>
      <c r="R3" s="21"/>
    </row>
    <row r="4" spans="1:18" x14ac:dyDescent="0.25">
      <c r="A4" s="33">
        <v>42346</v>
      </c>
      <c r="B4" s="34">
        <f>C4+G4</f>
        <v>84.003</v>
      </c>
      <c r="C4" s="21">
        <v>53.43</v>
      </c>
      <c r="D4" s="21">
        <v>3</v>
      </c>
      <c r="E4" s="21">
        <v>7900</v>
      </c>
      <c r="F4" s="21">
        <v>3.87</v>
      </c>
      <c r="G4" s="34">
        <f>E4/1000*F4</f>
        <v>30.573000000000004</v>
      </c>
      <c r="H4" s="12"/>
      <c r="I4" s="12"/>
      <c r="J4" s="21"/>
      <c r="K4" s="34">
        <f>L4+O4</f>
        <v>54.465999999999994</v>
      </c>
      <c r="L4" s="21">
        <v>17.809999999999999</v>
      </c>
      <c r="M4" s="21">
        <v>7900</v>
      </c>
      <c r="N4">
        <v>4.6399999999999997</v>
      </c>
      <c r="O4" s="34">
        <f>M4/1000*N4</f>
        <v>36.655999999999999</v>
      </c>
      <c r="P4" s="34"/>
      <c r="Q4" s="21"/>
      <c r="R4" s="21"/>
    </row>
    <row r="5" spans="1:18" x14ac:dyDescent="0.25">
      <c r="A5" s="33">
        <v>42377</v>
      </c>
      <c r="B5" s="34">
        <f t="shared" ref="B5:B19" si="0">C5+G5</f>
        <v>76.650000000000006</v>
      </c>
      <c r="C5" s="21">
        <v>53.43</v>
      </c>
      <c r="D5" s="21">
        <v>3</v>
      </c>
      <c r="E5" s="21">
        <v>6000</v>
      </c>
      <c r="F5" s="21">
        <v>3.87</v>
      </c>
      <c r="G5" s="34">
        <f t="shared" ref="G5:G21" si="1">E5/1000*F5</f>
        <v>23.22</v>
      </c>
      <c r="H5" s="12"/>
      <c r="I5" s="12"/>
      <c r="J5" s="21"/>
      <c r="K5" s="34">
        <f>L5+O5</f>
        <v>45.649999999999991</v>
      </c>
      <c r="L5" s="21">
        <v>17.809999999999999</v>
      </c>
      <c r="M5" s="21">
        <v>6000</v>
      </c>
      <c r="N5">
        <v>4.6399999999999997</v>
      </c>
      <c r="O5" s="34">
        <f t="shared" ref="O5:O21" si="2">M5/1000*N5</f>
        <v>27.839999999999996</v>
      </c>
      <c r="P5" s="34"/>
      <c r="Q5" s="21"/>
      <c r="R5" s="21"/>
    </row>
    <row r="6" spans="1:18" x14ac:dyDescent="0.25">
      <c r="A6" s="33">
        <v>42407</v>
      </c>
      <c r="B6" s="34">
        <f t="shared" si="0"/>
        <v>90.194999999999993</v>
      </c>
      <c r="C6" s="21">
        <v>53.43</v>
      </c>
      <c r="D6" s="21">
        <v>3</v>
      </c>
      <c r="E6" s="21">
        <v>9500</v>
      </c>
      <c r="F6" s="21">
        <v>3.87</v>
      </c>
      <c r="G6" s="34">
        <f t="shared" si="1"/>
        <v>36.765000000000001</v>
      </c>
      <c r="H6" s="12"/>
      <c r="I6" s="12"/>
      <c r="J6" s="21"/>
      <c r="K6" s="34">
        <f t="shared" ref="K6:K21" si="3">L6+O6</f>
        <v>61.89</v>
      </c>
      <c r="L6" s="21">
        <v>17.809999999999999</v>
      </c>
      <c r="M6" s="21">
        <v>9500</v>
      </c>
      <c r="N6">
        <v>4.6399999999999997</v>
      </c>
      <c r="O6" s="34">
        <f t="shared" si="2"/>
        <v>44.08</v>
      </c>
      <c r="P6" s="34"/>
      <c r="Q6" s="21"/>
      <c r="R6" s="21"/>
    </row>
    <row r="7" spans="1:18" x14ac:dyDescent="0.25">
      <c r="A7" s="33">
        <v>42432</v>
      </c>
      <c r="B7" s="34">
        <f t="shared" si="0"/>
        <v>92.516999999999996</v>
      </c>
      <c r="C7" s="21">
        <v>53.43</v>
      </c>
      <c r="D7" s="21">
        <v>3</v>
      </c>
      <c r="E7" s="21">
        <v>10100</v>
      </c>
      <c r="F7" s="21">
        <v>3.87</v>
      </c>
      <c r="G7" s="34">
        <f t="shared" si="1"/>
        <v>39.086999999999996</v>
      </c>
      <c r="H7" s="12"/>
      <c r="I7" s="12"/>
      <c r="J7" s="21"/>
      <c r="K7" s="34">
        <f t="shared" si="3"/>
        <v>64.673999999999992</v>
      </c>
      <c r="L7" s="21">
        <v>17.809999999999999</v>
      </c>
      <c r="M7" s="21">
        <v>10100</v>
      </c>
      <c r="N7">
        <v>4.6399999999999997</v>
      </c>
      <c r="O7" s="34">
        <f t="shared" si="2"/>
        <v>46.863999999999997</v>
      </c>
      <c r="P7" s="34"/>
      <c r="Q7" s="21"/>
      <c r="R7" s="21"/>
    </row>
    <row r="8" spans="1:18" x14ac:dyDescent="0.25">
      <c r="A8" s="33">
        <v>42465</v>
      </c>
      <c r="B8" s="34">
        <f t="shared" si="0"/>
        <v>127.73400000000001</v>
      </c>
      <c r="C8" s="21">
        <v>53.43</v>
      </c>
      <c r="D8" s="21">
        <v>3</v>
      </c>
      <c r="E8" s="21">
        <v>19200</v>
      </c>
      <c r="F8" s="21">
        <v>3.87</v>
      </c>
      <c r="G8" s="34">
        <f t="shared" si="1"/>
        <v>74.304000000000002</v>
      </c>
      <c r="H8" s="12"/>
      <c r="I8" s="12"/>
      <c r="J8" s="21"/>
      <c r="K8" s="34">
        <f t="shared" si="3"/>
        <v>146.29</v>
      </c>
      <c r="L8" s="21">
        <v>25.33</v>
      </c>
      <c r="M8" s="21">
        <v>19200</v>
      </c>
      <c r="N8" s="34">
        <v>6.3</v>
      </c>
      <c r="O8" s="34">
        <f t="shared" si="2"/>
        <v>120.96</v>
      </c>
      <c r="P8" s="34"/>
      <c r="Q8" s="21"/>
      <c r="R8" s="21"/>
    </row>
    <row r="9" spans="1:18" x14ac:dyDescent="0.25">
      <c r="A9" s="33">
        <v>42501</v>
      </c>
      <c r="B9" s="34">
        <f t="shared" si="0"/>
        <v>47.775999999999996</v>
      </c>
      <c r="C9" s="21">
        <v>25.33</v>
      </c>
      <c r="D9" s="21">
        <v>1</v>
      </c>
      <c r="E9" s="21">
        <v>5800</v>
      </c>
      <c r="F9" s="21">
        <v>3.87</v>
      </c>
      <c r="G9" s="34">
        <f t="shared" si="1"/>
        <v>22.446000000000002</v>
      </c>
      <c r="H9" s="12"/>
      <c r="I9" s="12"/>
      <c r="J9" s="21"/>
      <c r="K9" s="34">
        <f t="shared" si="3"/>
        <v>61.87</v>
      </c>
      <c r="L9" s="21">
        <v>25.33</v>
      </c>
      <c r="M9" s="21">
        <v>5800</v>
      </c>
      <c r="N9" s="34">
        <v>6.3</v>
      </c>
      <c r="O9" s="34">
        <f t="shared" si="2"/>
        <v>36.54</v>
      </c>
      <c r="P9" s="34"/>
      <c r="Q9" s="21"/>
      <c r="R9" s="21"/>
    </row>
    <row r="10" spans="1:18" x14ac:dyDescent="0.25">
      <c r="A10" s="33">
        <v>42527</v>
      </c>
      <c r="B10" s="34">
        <f t="shared" si="0"/>
        <v>56.305</v>
      </c>
      <c r="C10" s="21">
        <v>25.33</v>
      </c>
      <c r="D10" s="21">
        <v>1</v>
      </c>
      <c r="E10" s="21">
        <v>5900</v>
      </c>
      <c r="F10" s="21">
        <v>5.25</v>
      </c>
      <c r="G10" s="34">
        <f t="shared" si="1"/>
        <v>30.975000000000001</v>
      </c>
      <c r="H10" s="12"/>
      <c r="I10" s="12"/>
      <c r="J10" s="21"/>
      <c r="K10" s="34">
        <f t="shared" si="3"/>
        <v>62.5</v>
      </c>
      <c r="L10" s="21">
        <v>25.33</v>
      </c>
      <c r="M10" s="21">
        <v>5900</v>
      </c>
      <c r="N10" s="34">
        <v>6.3</v>
      </c>
      <c r="O10" s="34">
        <f t="shared" si="2"/>
        <v>37.17</v>
      </c>
      <c r="P10" s="34"/>
      <c r="Q10" s="21"/>
      <c r="R10" s="21"/>
    </row>
    <row r="11" spans="1:18" x14ac:dyDescent="0.25">
      <c r="A11" s="33">
        <v>42559</v>
      </c>
      <c r="B11" s="34">
        <f t="shared" si="0"/>
        <v>57.354999999999997</v>
      </c>
      <c r="C11" s="21">
        <v>25.33</v>
      </c>
      <c r="D11" s="21">
        <v>1</v>
      </c>
      <c r="E11" s="21">
        <v>6100</v>
      </c>
      <c r="F11" s="21">
        <v>5.25</v>
      </c>
      <c r="G11" s="34">
        <f t="shared" si="1"/>
        <v>32.024999999999999</v>
      </c>
      <c r="H11" s="12">
        <v>6.5</v>
      </c>
      <c r="I11" s="12"/>
      <c r="J11" s="21"/>
      <c r="K11" s="34">
        <f t="shared" si="3"/>
        <v>63.76</v>
      </c>
      <c r="L11" s="21">
        <v>25.33</v>
      </c>
      <c r="M11" s="21">
        <v>6100</v>
      </c>
      <c r="N11" s="34">
        <v>6.3</v>
      </c>
      <c r="O11" s="34">
        <f t="shared" si="2"/>
        <v>38.43</v>
      </c>
      <c r="P11" s="34"/>
      <c r="Q11" s="21"/>
      <c r="R11" s="21"/>
    </row>
    <row r="12" spans="1:18" x14ac:dyDescent="0.25">
      <c r="A12" s="33">
        <v>42590</v>
      </c>
      <c r="B12" s="34">
        <f t="shared" si="0"/>
        <v>80.97999999999999</v>
      </c>
      <c r="C12" s="21">
        <v>25.33</v>
      </c>
      <c r="D12" s="21">
        <v>1</v>
      </c>
      <c r="E12" s="21">
        <v>10600</v>
      </c>
      <c r="F12" s="21">
        <v>5.25</v>
      </c>
      <c r="G12" s="34">
        <f t="shared" si="1"/>
        <v>55.65</v>
      </c>
      <c r="H12" s="12">
        <v>6.5</v>
      </c>
      <c r="I12" s="12"/>
      <c r="J12" s="21"/>
      <c r="K12" s="34">
        <f t="shared" si="3"/>
        <v>92.11</v>
      </c>
      <c r="L12" s="21">
        <v>25.33</v>
      </c>
      <c r="M12" s="21">
        <v>10600</v>
      </c>
      <c r="N12" s="34">
        <v>6.3</v>
      </c>
      <c r="O12" s="34">
        <f t="shared" si="2"/>
        <v>66.78</v>
      </c>
      <c r="P12" s="34"/>
      <c r="Q12" s="21"/>
      <c r="R12" s="21"/>
    </row>
    <row r="13" spans="1:18" x14ac:dyDescent="0.25">
      <c r="A13" s="33">
        <v>42622</v>
      </c>
      <c r="B13" s="34">
        <f t="shared" si="0"/>
        <v>72.58</v>
      </c>
      <c r="C13" s="21">
        <v>25.33</v>
      </c>
      <c r="D13" s="21">
        <v>1</v>
      </c>
      <c r="E13" s="21">
        <v>9000</v>
      </c>
      <c r="F13" s="21">
        <v>5.25</v>
      </c>
      <c r="G13" s="34">
        <f t="shared" si="1"/>
        <v>47.25</v>
      </c>
      <c r="H13" s="12">
        <v>6.5</v>
      </c>
      <c r="I13" s="12"/>
      <c r="J13" s="21"/>
      <c r="K13" s="34">
        <f t="shared" si="3"/>
        <v>82.03</v>
      </c>
      <c r="L13" s="21">
        <v>25.33</v>
      </c>
      <c r="M13" s="21">
        <v>9000</v>
      </c>
      <c r="N13" s="34">
        <v>6.3</v>
      </c>
      <c r="O13" s="34">
        <f t="shared" si="2"/>
        <v>56.699999999999996</v>
      </c>
      <c r="P13" s="34"/>
      <c r="Q13" s="21"/>
      <c r="R13" s="21"/>
    </row>
    <row r="14" spans="1:18" x14ac:dyDescent="0.25">
      <c r="A14" s="33">
        <v>42654</v>
      </c>
      <c r="B14" s="34">
        <f t="shared" si="0"/>
        <v>88.33</v>
      </c>
      <c r="C14" s="21">
        <v>25.33</v>
      </c>
      <c r="D14" s="21">
        <v>1</v>
      </c>
      <c r="E14" s="21">
        <v>12000</v>
      </c>
      <c r="F14" s="21">
        <v>5.25</v>
      </c>
      <c r="G14" s="34">
        <f t="shared" si="1"/>
        <v>63</v>
      </c>
      <c r="H14" s="12">
        <v>6.5</v>
      </c>
      <c r="I14" s="12"/>
      <c r="J14" s="21"/>
      <c r="K14" s="34">
        <f t="shared" si="3"/>
        <v>100.92999999999999</v>
      </c>
      <c r="L14" s="21">
        <v>25.33</v>
      </c>
      <c r="M14" s="21">
        <v>12000</v>
      </c>
      <c r="N14" s="34">
        <v>6.3</v>
      </c>
      <c r="O14" s="34">
        <f t="shared" si="2"/>
        <v>75.599999999999994</v>
      </c>
      <c r="P14" s="34"/>
      <c r="Q14" s="21"/>
      <c r="R14" s="21"/>
    </row>
    <row r="15" spans="1:18" x14ac:dyDescent="0.25">
      <c r="A15" s="33">
        <v>42682</v>
      </c>
      <c r="B15" s="34">
        <f t="shared" si="0"/>
        <v>81.504999999999995</v>
      </c>
      <c r="C15" s="21">
        <v>25.33</v>
      </c>
      <c r="D15" s="21">
        <v>1</v>
      </c>
      <c r="E15" s="21">
        <v>10700</v>
      </c>
      <c r="F15" s="21">
        <v>5.25</v>
      </c>
      <c r="G15" s="34">
        <f t="shared" si="1"/>
        <v>56.174999999999997</v>
      </c>
      <c r="H15" s="12">
        <v>6.5</v>
      </c>
      <c r="I15" s="12"/>
      <c r="J15" s="21"/>
      <c r="K15" s="34">
        <f t="shared" si="3"/>
        <v>92.74</v>
      </c>
      <c r="L15" s="21">
        <v>25.33</v>
      </c>
      <c r="M15" s="21">
        <v>10700</v>
      </c>
      <c r="N15" s="34">
        <v>6.3</v>
      </c>
      <c r="O15" s="34">
        <f t="shared" si="2"/>
        <v>67.41</v>
      </c>
      <c r="P15" s="34"/>
      <c r="Q15" s="21"/>
      <c r="R15" s="21"/>
    </row>
    <row r="16" spans="1:18" x14ac:dyDescent="0.25">
      <c r="A16" s="33">
        <v>42711</v>
      </c>
      <c r="B16" s="34">
        <f t="shared" si="0"/>
        <v>100.93</v>
      </c>
      <c r="C16" s="21">
        <v>25.33</v>
      </c>
      <c r="D16" s="21">
        <v>1</v>
      </c>
      <c r="E16" s="21">
        <v>14400</v>
      </c>
      <c r="F16" s="21">
        <v>5.25</v>
      </c>
      <c r="G16" s="34">
        <f t="shared" si="1"/>
        <v>75.600000000000009</v>
      </c>
      <c r="H16" s="12">
        <v>6.5</v>
      </c>
      <c r="I16" s="12"/>
      <c r="J16" s="21"/>
      <c r="K16" s="34">
        <f t="shared" si="3"/>
        <v>116.05</v>
      </c>
      <c r="L16" s="21">
        <v>25.33</v>
      </c>
      <c r="M16" s="21">
        <v>14400</v>
      </c>
      <c r="N16" s="34">
        <v>6.3</v>
      </c>
      <c r="O16" s="34">
        <f t="shared" si="2"/>
        <v>90.72</v>
      </c>
      <c r="P16" s="34"/>
      <c r="Q16" s="21"/>
      <c r="R16" s="21"/>
    </row>
    <row r="17" spans="1:18" x14ac:dyDescent="0.25">
      <c r="A17" s="33">
        <v>42746</v>
      </c>
      <c r="B17" s="34">
        <f t="shared" si="0"/>
        <v>149.58699999999999</v>
      </c>
      <c r="C17" s="21">
        <v>25.33</v>
      </c>
      <c r="D17" s="21">
        <v>1</v>
      </c>
      <c r="E17" s="21">
        <v>23668</v>
      </c>
      <c r="F17" s="21">
        <v>5.25</v>
      </c>
      <c r="G17" s="34">
        <f t="shared" si="1"/>
        <v>124.25699999999999</v>
      </c>
      <c r="H17" s="12">
        <v>6.5</v>
      </c>
      <c r="I17" s="12"/>
      <c r="J17" s="21"/>
      <c r="K17" s="34">
        <f t="shared" si="3"/>
        <v>174.4384</v>
      </c>
      <c r="L17" s="21">
        <v>25.33</v>
      </c>
      <c r="M17" s="21">
        <v>23668</v>
      </c>
      <c r="N17" s="34">
        <v>6.3</v>
      </c>
      <c r="O17" s="34">
        <f t="shared" si="2"/>
        <v>149.10839999999999</v>
      </c>
      <c r="P17" s="34"/>
      <c r="Q17" s="21"/>
      <c r="R17" s="21"/>
    </row>
    <row r="18" spans="1:18" x14ac:dyDescent="0.25">
      <c r="A18" s="33">
        <v>42773</v>
      </c>
      <c r="B18" s="34">
        <f t="shared" si="0"/>
        <v>128.16174999999998</v>
      </c>
      <c r="C18" s="21">
        <v>25.33</v>
      </c>
      <c r="D18" s="21">
        <v>1</v>
      </c>
      <c r="E18" s="21">
        <v>19587</v>
      </c>
      <c r="F18" s="21">
        <v>5.25</v>
      </c>
      <c r="G18" s="34">
        <f t="shared" si="1"/>
        <v>102.83175</v>
      </c>
      <c r="H18" s="12">
        <v>6.5</v>
      </c>
      <c r="I18" s="12"/>
      <c r="J18" s="21"/>
      <c r="K18" s="34">
        <f t="shared" si="3"/>
        <v>148.72809999999998</v>
      </c>
      <c r="L18" s="21">
        <v>25.33</v>
      </c>
      <c r="M18" s="21">
        <v>19587</v>
      </c>
      <c r="N18" s="34">
        <v>6.3</v>
      </c>
      <c r="O18" s="34">
        <f t="shared" si="2"/>
        <v>123.3981</v>
      </c>
      <c r="P18" s="34"/>
      <c r="Q18" s="21"/>
      <c r="R18" s="21"/>
    </row>
    <row r="19" spans="1:18" x14ac:dyDescent="0.25">
      <c r="A19" s="33">
        <v>42801</v>
      </c>
      <c r="B19" s="34">
        <f t="shared" si="0"/>
        <v>88.49799999999999</v>
      </c>
      <c r="C19" s="21">
        <v>25.33</v>
      </c>
      <c r="D19" s="21">
        <v>1</v>
      </c>
      <c r="E19" s="21">
        <v>12032</v>
      </c>
      <c r="F19" s="21">
        <v>5.25</v>
      </c>
      <c r="G19" s="34">
        <f t="shared" si="1"/>
        <v>63.167999999999999</v>
      </c>
      <c r="H19" s="12">
        <v>6.5</v>
      </c>
      <c r="I19" s="12"/>
      <c r="J19" s="21"/>
      <c r="K19" s="34">
        <f t="shared" si="3"/>
        <v>101.49256</v>
      </c>
      <c r="L19" s="21">
        <v>25.33</v>
      </c>
      <c r="M19" s="21">
        <v>12032</v>
      </c>
      <c r="N19" s="34">
        <v>6.33</v>
      </c>
      <c r="O19" s="34">
        <f t="shared" si="2"/>
        <v>76.162559999999999</v>
      </c>
      <c r="P19" s="34"/>
      <c r="Q19" s="21"/>
      <c r="R19" s="21"/>
    </row>
    <row r="20" spans="1:18" x14ac:dyDescent="0.25">
      <c r="A20" s="33">
        <v>42835</v>
      </c>
      <c r="B20" s="34">
        <f>C20+G20</f>
        <v>95.305840000000018</v>
      </c>
      <c r="C20" s="34">
        <v>15.43</v>
      </c>
      <c r="D20" s="21">
        <v>1</v>
      </c>
      <c r="E20" s="21">
        <v>15128</v>
      </c>
      <c r="F20" s="21">
        <v>5.28</v>
      </c>
      <c r="G20" s="34">
        <f t="shared" si="1"/>
        <v>79.875840000000011</v>
      </c>
      <c r="H20" s="12">
        <v>6.5</v>
      </c>
      <c r="I20" s="12"/>
      <c r="J20" s="21"/>
      <c r="K20" s="34">
        <f t="shared" si="3"/>
        <v>121.25023999999999</v>
      </c>
      <c r="L20" s="21">
        <v>25.49</v>
      </c>
      <c r="M20" s="21">
        <v>15128</v>
      </c>
      <c r="N20" s="34">
        <v>6.33</v>
      </c>
      <c r="O20" s="34">
        <f t="shared" si="2"/>
        <v>95.760239999999996</v>
      </c>
      <c r="P20" s="34"/>
      <c r="Q20" s="21"/>
      <c r="R20" s="21"/>
    </row>
    <row r="21" spans="1:18" x14ac:dyDescent="0.25">
      <c r="A21" s="33">
        <v>42866</v>
      </c>
      <c r="B21" s="34">
        <f t="shared" ref="B21" si="4">C21+G21</f>
        <v>105.13406000000001</v>
      </c>
      <c r="C21" s="21">
        <v>25.49</v>
      </c>
      <c r="D21" s="21">
        <v>1</v>
      </c>
      <c r="E21" s="21">
        <v>12582</v>
      </c>
      <c r="F21" s="21">
        <v>6.33</v>
      </c>
      <c r="G21" s="34">
        <f t="shared" si="1"/>
        <v>79.64406000000001</v>
      </c>
      <c r="H21" s="12">
        <v>7.15</v>
      </c>
      <c r="I21" s="12"/>
      <c r="J21" s="21"/>
      <c r="K21" s="34">
        <f t="shared" si="3"/>
        <v>105.13406000000001</v>
      </c>
      <c r="L21" s="21">
        <v>25.49</v>
      </c>
      <c r="M21" s="21">
        <v>12582</v>
      </c>
      <c r="N21" s="34">
        <v>6.33</v>
      </c>
      <c r="O21" s="34">
        <f t="shared" si="2"/>
        <v>79.64406000000001</v>
      </c>
      <c r="P21" s="34"/>
      <c r="Q21" s="21"/>
      <c r="R21" s="21"/>
    </row>
    <row r="22" spans="1:18" x14ac:dyDescent="0.25">
      <c r="A22" s="33"/>
      <c r="B22" s="34"/>
      <c r="C22" s="21"/>
      <c r="D22" s="21"/>
      <c r="E22" s="21"/>
      <c r="F22" s="21"/>
      <c r="G22" s="34"/>
      <c r="J22" s="21"/>
      <c r="K22" s="34"/>
      <c r="L22" s="21"/>
      <c r="M22" s="21"/>
      <c r="N22" s="34"/>
      <c r="O22" s="34"/>
      <c r="P22" s="34"/>
      <c r="Q22" s="21"/>
      <c r="R22" s="21"/>
    </row>
    <row r="23" spans="1:18" x14ac:dyDescent="0.25">
      <c r="A23" s="42" t="s">
        <v>11</v>
      </c>
      <c r="B23" s="34">
        <f>SUM(B4:B22)</f>
        <v>1623.5466500000002</v>
      </c>
      <c r="C23" s="21"/>
      <c r="D23" s="21"/>
      <c r="E23" s="21"/>
      <c r="F23" s="21"/>
      <c r="G23" s="34"/>
      <c r="H23" s="12">
        <f>SUM(H11:H22)</f>
        <v>72.150000000000006</v>
      </c>
      <c r="I23" s="12"/>
      <c r="J23" s="35" t="s">
        <v>11</v>
      </c>
      <c r="K23" s="34">
        <f>SUM(K4:K22)</f>
        <v>1696.0033599999999</v>
      </c>
      <c r="L23" s="21"/>
      <c r="M23" s="21"/>
      <c r="N23" s="34"/>
      <c r="O23" s="34"/>
      <c r="P23" s="34"/>
      <c r="Q23" s="44" t="s">
        <v>12</v>
      </c>
      <c r="R23" s="43">
        <f>B23-K23</f>
        <v>-72.456709999999703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1695.6966500000003</v>
      </c>
      <c r="G26" s="12"/>
      <c r="L26" s="12"/>
      <c r="P26" s="12"/>
      <c r="Q26" t="s">
        <v>106</v>
      </c>
      <c r="R26" s="13">
        <f>SUM(B26-K23)</f>
        <v>-0.30670999999961168</v>
      </c>
    </row>
  </sheetData>
  <mergeCells count="1">
    <mergeCell ref="D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A4" workbookViewId="0">
      <selection activeCell="K3" sqref="K3:L3"/>
    </sheetView>
  </sheetViews>
  <sheetFormatPr defaultRowHeight="15" x14ac:dyDescent="0.25"/>
  <cols>
    <col min="1" max="1" width="13.28515625" customWidth="1"/>
    <col min="3" max="3" width="10.85546875" customWidth="1"/>
    <col min="4" max="4" width="11.7109375" customWidth="1"/>
    <col min="5" max="5" width="12.85546875" customWidth="1"/>
    <col min="6" max="6" width="18.5703125" customWidth="1"/>
    <col min="7" max="7" width="20" customWidth="1"/>
    <col min="13" max="13" width="13" customWidth="1"/>
    <col min="15" max="15" width="18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94.064999999999998</v>
      </c>
      <c r="C4">
        <v>53.43</v>
      </c>
      <c r="D4">
        <v>3</v>
      </c>
      <c r="E4">
        <v>10500</v>
      </c>
      <c r="F4">
        <v>3.87</v>
      </c>
      <c r="G4" s="12">
        <f>E4/1000*F4</f>
        <v>40.634999999999998</v>
      </c>
      <c r="H4" s="12"/>
      <c r="I4" s="12"/>
      <c r="K4" s="12">
        <f>L4+O4</f>
        <v>66.53</v>
      </c>
      <c r="L4">
        <v>17.809999999999999</v>
      </c>
      <c r="M4">
        <v>10500</v>
      </c>
      <c r="N4">
        <v>4.6399999999999997</v>
      </c>
      <c r="O4" s="12">
        <f>M4/1000*N4</f>
        <v>48.72</v>
      </c>
      <c r="P4" s="12"/>
    </row>
    <row r="5" spans="1:16" x14ac:dyDescent="0.25">
      <c r="A5" s="11">
        <v>42377</v>
      </c>
      <c r="B5" s="12">
        <f t="shared" ref="B5:B19" si="0">C5+G5</f>
        <v>86.711999999999989</v>
      </c>
      <c r="C5">
        <v>53.43</v>
      </c>
      <c r="D5">
        <v>3</v>
      </c>
      <c r="E5">
        <v>8600</v>
      </c>
      <c r="F5">
        <v>3.87</v>
      </c>
      <c r="G5" s="12">
        <f t="shared" ref="G5:G21" si="1">E5/1000*F5</f>
        <v>33.281999999999996</v>
      </c>
      <c r="H5" s="12"/>
      <c r="I5" s="12"/>
      <c r="K5" s="12">
        <f>L5+O5</f>
        <v>57.713999999999999</v>
      </c>
      <c r="L5">
        <v>17.809999999999999</v>
      </c>
      <c r="M5">
        <v>8600</v>
      </c>
      <c r="N5">
        <v>4.6399999999999997</v>
      </c>
      <c r="O5" s="12">
        <f t="shared" ref="O5:O21" si="2">M5/1000*N5</f>
        <v>39.903999999999996</v>
      </c>
      <c r="P5" s="12"/>
    </row>
    <row r="6" spans="1:16" x14ac:dyDescent="0.25">
      <c r="A6" s="11">
        <v>42407</v>
      </c>
      <c r="B6" s="12">
        <f t="shared" si="0"/>
        <v>92.13</v>
      </c>
      <c r="C6">
        <v>53.43</v>
      </c>
      <c r="D6">
        <v>3</v>
      </c>
      <c r="E6">
        <v>10000</v>
      </c>
      <c r="F6">
        <v>3.87</v>
      </c>
      <c r="G6" s="12">
        <f t="shared" si="1"/>
        <v>38.700000000000003</v>
      </c>
      <c r="H6" s="12"/>
      <c r="I6" s="12"/>
      <c r="K6" s="12">
        <f t="shared" ref="K6:K21" si="3">L6+O6</f>
        <v>64.209999999999994</v>
      </c>
      <c r="L6">
        <v>17.809999999999999</v>
      </c>
      <c r="M6">
        <v>10000</v>
      </c>
      <c r="N6">
        <v>4.6399999999999997</v>
      </c>
      <c r="O6" s="12">
        <f t="shared" si="2"/>
        <v>46.4</v>
      </c>
      <c r="P6" s="12"/>
    </row>
    <row r="7" spans="1:16" x14ac:dyDescent="0.25">
      <c r="A7" s="11">
        <v>42432</v>
      </c>
      <c r="B7" s="12">
        <f t="shared" si="0"/>
        <v>78.198000000000008</v>
      </c>
      <c r="C7">
        <v>53.43</v>
      </c>
      <c r="D7">
        <v>3</v>
      </c>
      <c r="E7">
        <v>6400</v>
      </c>
      <c r="F7">
        <v>3.87</v>
      </c>
      <c r="G7" s="12">
        <f t="shared" si="1"/>
        <v>24.768000000000001</v>
      </c>
      <c r="H7" s="12"/>
      <c r="I7" s="12"/>
      <c r="K7" s="12">
        <f t="shared" si="3"/>
        <v>47.506</v>
      </c>
      <c r="L7">
        <v>17.809999999999999</v>
      </c>
      <c r="M7">
        <v>6400</v>
      </c>
      <c r="N7">
        <v>4.6399999999999997</v>
      </c>
      <c r="O7" s="12">
        <f t="shared" si="2"/>
        <v>29.695999999999998</v>
      </c>
      <c r="P7" s="12"/>
    </row>
    <row r="8" spans="1:16" x14ac:dyDescent="0.25">
      <c r="A8" s="11">
        <v>42465</v>
      </c>
      <c r="B8" s="12">
        <f t="shared" si="0"/>
        <v>99.096000000000004</v>
      </c>
      <c r="C8">
        <v>53.43</v>
      </c>
      <c r="D8">
        <v>3</v>
      </c>
      <c r="E8">
        <v>11800</v>
      </c>
      <c r="F8">
        <v>3.87</v>
      </c>
      <c r="G8" s="12">
        <f t="shared" si="1"/>
        <v>45.666000000000004</v>
      </c>
      <c r="H8" s="12"/>
      <c r="I8" s="12"/>
      <c r="K8" s="12">
        <f t="shared" si="3"/>
        <v>99.67</v>
      </c>
      <c r="L8">
        <v>25.33</v>
      </c>
      <c r="M8">
        <v>11800</v>
      </c>
      <c r="N8" s="12">
        <v>6.3</v>
      </c>
      <c r="O8" s="12">
        <f t="shared" si="2"/>
        <v>74.34</v>
      </c>
      <c r="P8" s="12"/>
    </row>
    <row r="9" spans="1:16" x14ac:dyDescent="0.25">
      <c r="A9" s="11">
        <v>42501</v>
      </c>
      <c r="B9" s="12">
        <f t="shared" si="0"/>
        <v>64.417000000000002</v>
      </c>
      <c r="C9">
        <v>25.33</v>
      </c>
      <c r="D9">
        <v>1</v>
      </c>
      <c r="E9">
        <v>10100</v>
      </c>
      <c r="F9">
        <v>3.87</v>
      </c>
      <c r="G9" s="12">
        <f t="shared" si="1"/>
        <v>39.086999999999996</v>
      </c>
      <c r="H9" s="12"/>
      <c r="I9" s="12"/>
      <c r="K9" s="12">
        <f t="shared" si="3"/>
        <v>88.96</v>
      </c>
      <c r="L9">
        <v>25.33</v>
      </c>
      <c r="M9">
        <v>10100</v>
      </c>
      <c r="N9" s="12">
        <v>6.3</v>
      </c>
      <c r="O9" s="12">
        <f t="shared" si="2"/>
        <v>63.629999999999995</v>
      </c>
      <c r="P9" s="12"/>
    </row>
    <row r="10" spans="1:16" x14ac:dyDescent="0.25">
      <c r="A10" s="11">
        <v>42527</v>
      </c>
      <c r="B10" s="12">
        <f t="shared" si="0"/>
        <v>85.18</v>
      </c>
      <c r="C10">
        <v>25.33</v>
      </c>
      <c r="D10">
        <v>1</v>
      </c>
      <c r="E10">
        <v>11400</v>
      </c>
      <c r="F10">
        <v>5.25</v>
      </c>
      <c r="G10" s="12">
        <f t="shared" si="1"/>
        <v>59.85</v>
      </c>
      <c r="H10" s="12"/>
      <c r="I10" s="12"/>
      <c r="K10" s="12">
        <f t="shared" si="3"/>
        <v>97.149999999999991</v>
      </c>
      <c r="L10">
        <v>25.33</v>
      </c>
      <c r="M10">
        <v>11400</v>
      </c>
      <c r="N10" s="12">
        <v>6.3</v>
      </c>
      <c r="O10" s="12">
        <f t="shared" si="2"/>
        <v>71.819999999999993</v>
      </c>
      <c r="P10" s="12"/>
    </row>
    <row r="11" spans="1:16" x14ac:dyDescent="0.25">
      <c r="A11" s="11">
        <v>42559</v>
      </c>
      <c r="B11" s="12">
        <f t="shared" si="0"/>
        <v>79.405000000000001</v>
      </c>
      <c r="C11">
        <v>25.33</v>
      </c>
      <c r="D11">
        <v>1</v>
      </c>
      <c r="E11">
        <v>10300</v>
      </c>
      <c r="F11">
        <v>5.25</v>
      </c>
      <c r="G11" s="12">
        <f t="shared" si="1"/>
        <v>54.075000000000003</v>
      </c>
      <c r="H11" s="12">
        <v>6.5</v>
      </c>
      <c r="I11" s="12"/>
      <c r="K11" s="12">
        <f t="shared" si="3"/>
        <v>90.22</v>
      </c>
      <c r="L11">
        <v>25.33</v>
      </c>
      <c r="M11">
        <v>10300</v>
      </c>
      <c r="N11" s="12">
        <v>6.3</v>
      </c>
      <c r="O11" s="12">
        <f t="shared" si="2"/>
        <v>64.89</v>
      </c>
      <c r="P11" s="12"/>
    </row>
    <row r="12" spans="1:16" x14ac:dyDescent="0.25">
      <c r="A12" s="11">
        <v>42590</v>
      </c>
      <c r="B12" s="12">
        <f t="shared" si="0"/>
        <v>88.85499999999999</v>
      </c>
      <c r="C12">
        <v>25.33</v>
      </c>
      <c r="D12">
        <v>1</v>
      </c>
      <c r="E12">
        <v>12100</v>
      </c>
      <c r="F12">
        <v>5.25</v>
      </c>
      <c r="G12" s="12">
        <f t="shared" si="1"/>
        <v>63.524999999999999</v>
      </c>
      <c r="H12" s="12">
        <v>6.5</v>
      </c>
      <c r="I12" s="12"/>
      <c r="K12" s="12">
        <f t="shared" si="3"/>
        <v>101.55999999999999</v>
      </c>
      <c r="L12">
        <v>25.33</v>
      </c>
      <c r="M12">
        <v>12100</v>
      </c>
      <c r="N12" s="12">
        <v>6.3</v>
      </c>
      <c r="O12" s="12">
        <f t="shared" si="2"/>
        <v>76.22999999999999</v>
      </c>
      <c r="P12" s="12"/>
    </row>
    <row r="13" spans="1:16" x14ac:dyDescent="0.25">
      <c r="A13" s="11">
        <v>42622</v>
      </c>
      <c r="B13" s="12">
        <f t="shared" si="0"/>
        <v>80.97999999999999</v>
      </c>
      <c r="C13">
        <v>25.33</v>
      </c>
      <c r="D13">
        <v>1</v>
      </c>
      <c r="E13">
        <v>10600</v>
      </c>
      <c r="F13">
        <v>5.25</v>
      </c>
      <c r="G13" s="12">
        <f t="shared" si="1"/>
        <v>55.65</v>
      </c>
      <c r="H13" s="12">
        <v>6.5</v>
      </c>
      <c r="I13" s="12"/>
      <c r="K13" s="12">
        <f t="shared" si="3"/>
        <v>92.11</v>
      </c>
      <c r="L13">
        <v>25.33</v>
      </c>
      <c r="M13">
        <v>10600</v>
      </c>
      <c r="N13" s="12">
        <v>6.3</v>
      </c>
      <c r="O13" s="12">
        <f t="shared" si="2"/>
        <v>66.78</v>
      </c>
      <c r="P13" s="12"/>
    </row>
    <row r="14" spans="1:16" x14ac:dyDescent="0.25">
      <c r="A14" s="11">
        <v>42654</v>
      </c>
      <c r="B14" s="12">
        <f t="shared" si="0"/>
        <v>87.805000000000007</v>
      </c>
      <c r="C14">
        <v>25.33</v>
      </c>
      <c r="D14">
        <v>1</v>
      </c>
      <c r="E14">
        <v>11900</v>
      </c>
      <c r="F14">
        <v>5.25</v>
      </c>
      <c r="G14" s="12">
        <f t="shared" si="1"/>
        <v>62.475000000000001</v>
      </c>
      <c r="H14" s="12">
        <v>6.5</v>
      </c>
      <c r="I14" s="12"/>
      <c r="K14" s="12">
        <f t="shared" si="3"/>
        <v>100.3</v>
      </c>
      <c r="L14">
        <v>25.33</v>
      </c>
      <c r="M14">
        <v>11900</v>
      </c>
      <c r="N14" s="12">
        <v>6.3</v>
      </c>
      <c r="O14" s="12">
        <f t="shared" si="2"/>
        <v>74.97</v>
      </c>
      <c r="P14" s="12"/>
    </row>
    <row r="15" spans="1:16" x14ac:dyDescent="0.25">
      <c r="A15" s="11">
        <v>42682</v>
      </c>
      <c r="B15" s="12">
        <f t="shared" si="0"/>
        <v>93.055000000000007</v>
      </c>
      <c r="C15">
        <v>25.33</v>
      </c>
      <c r="D15">
        <v>1</v>
      </c>
      <c r="E15">
        <v>12900</v>
      </c>
      <c r="F15">
        <v>5.25</v>
      </c>
      <c r="G15" s="12">
        <f t="shared" si="1"/>
        <v>67.725000000000009</v>
      </c>
      <c r="H15" s="12">
        <v>6.5</v>
      </c>
      <c r="I15" s="12"/>
      <c r="K15" s="12">
        <f t="shared" si="3"/>
        <v>106.6</v>
      </c>
      <c r="L15">
        <v>25.33</v>
      </c>
      <c r="M15">
        <v>12900</v>
      </c>
      <c r="N15" s="12">
        <v>6.3</v>
      </c>
      <c r="O15" s="12">
        <f t="shared" si="2"/>
        <v>81.27</v>
      </c>
      <c r="P15" s="12"/>
    </row>
    <row r="16" spans="1:16" x14ac:dyDescent="0.25">
      <c r="A16" s="11">
        <v>42711</v>
      </c>
      <c r="B16" s="12">
        <f t="shared" si="0"/>
        <v>83.08</v>
      </c>
      <c r="C16">
        <v>25.33</v>
      </c>
      <c r="D16">
        <v>1</v>
      </c>
      <c r="E16">
        <v>11000</v>
      </c>
      <c r="F16">
        <v>5.25</v>
      </c>
      <c r="G16" s="12">
        <f t="shared" si="1"/>
        <v>57.75</v>
      </c>
      <c r="H16" s="12">
        <v>6.5</v>
      </c>
      <c r="I16" s="12"/>
      <c r="K16" s="12">
        <f t="shared" si="3"/>
        <v>94.63</v>
      </c>
      <c r="L16">
        <v>25.33</v>
      </c>
      <c r="M16">
        <v>11000</v>
      </c>
      <c r="N16" s="12">
        <v>6.3</v>
      </c>
      <c r="O16" s="12">
        <f t="shared" si="2"/>
        <v>69.3</v>
      </c>
      <c r="P16" s="12"/>
    </row>
    <row r="17" spans="1:18" x14ac:dyDescent="0.25">
      <c r="A17" s="11">
        <v>42746</v>
      </c>
      <c r="B17" s="12">
        <f t="shared" si="0"/>
        <v>91.023250000000004</v>
      </c>
      <c r="C17">
        <v>25.33</v>
      </c>
      <c r="D17">
        <v>1</v>
      </c>
      <c r="E17">
        <v>12513</v>
      </c>
      <c r="F17">
        <v>5.25</v>
      </c>
      <c r="G17" s="12">
        <f t="shared" si="1"/>
        <v>65.693250000000006</v>
      </c>
      <c r="H17" s="12">
        <v>6.5</v>
      </c>
      <c r="I17" s="12"/>
      <c r="K17" s="12">
        <f t="shared" si="3"/>
        <v>104.16189999999999</v>
      </c>
      <c r="L17">
        <v>25.33</v>
      </c>
      <c r="M17">
        <v>12513</v>
      </c>
      <c r="N17" s="12">
        <v>6.3</v>
      </c>
      <c r="O17" s="12">
        <f t="shared" si="2"/>
        <v>78.83189999999999</v>
      </c>
      <c r="P17" s="12"/>
    </row>
    <row r="18" spans="1:18" x14ac:dyDescent="0.25">
      <c r="A18" s="11">
        <v>42773</v>
      </c>
      <c r="B18" s="12">
        <f t="shared" si="0"/>
        <v>84.985749999999996</v>
      </c>
      <c r="C18">
        <v>25.33</v>
      </c>
      <c r="D18">
        <v>1</v>
      </c>
      <c r="E18">
        <v>11363</v>
      </c>
      <c r="F18">
        <v>5.25</v>
      </c>
      <c r="G18" s="12">
        <f t="shared" si="1"/>
        <v>59.655749999999998</v>
      </c>
      <c r="H18" s="12">
        <v>6.5</v>
      </c>
      <c r="I18" s="12"/>
      <c r="K18" s="12">
        <f t="shared" si="3"/>
        <v>96.916899999999998</v>
      </c>
      <c r="L18">
        <v>25.33</v>
      </c>
      <c r="M18">
        <v>11363</v>
      </c>
      <c r="N18" s="12">
        <v>6.3</v>
      </c>
      <c r="O18" s="12">
        <f t="shared" si="2"/>
        <v>71.5869</v>
      </c>
      <c r="P18" s="12"/>
    </row>
    <row r="19" spans="1:18" x14ac:dyDescent="0.25">
      <c r="A19" s="11">
        <v>42801</v>
      </c>
      <c r="B19" s="12">
        <f t="shared" si="0"/>
        <v>80.050749999999994</v>
      </c>
      <c r="C19">
        <v>25.33</v>
      </c>
      <c r="D19">
        <v>1</v>
      </c>
      <c r="E19">
        <v>10423</v>
      </c>
      <c r="F19">
        <v>5.25</v>
      </c>
      <c r="G19" s="12">
        <f t="shared" si="1"/>
        <v>54.720750000000002</v>
      </c>
      <c r="H19" s="12">
        <v>6.5</v>
      </c>
      <c r="I19" s="12"/>
      <c r="K19" s="12">
        <f t="shared" si="3"/>
        <v>91.307590000000005</v>
      </c>
      <c r="L19">
        <v>25.33</v>
      </c>
      <c r="M19">
        <v>10423</v>
      </c>
      <c r="N19" s="12">
        <v>6.33</v>
      </c>
      <c r="O19" s="12">
        <f t="shared" si="2"/>
        <v>65.977590000000006</v>
      </c>
      <c r="P19" s="12"/>
    </row>
    <row r="20" spans="1:18" x14ac:dyDescent="0.25">
      <c r="A20" s="11">
        <v>42835</v>
      </c>
      <c r="B20" s="12">
        <f>C20+G20</f>
        <v>68.625040000000013</v>
      </c>
      <c r="C20" s="12">
        <v>11.11</v>
      </c>
      <c r="D20">
        <v>1</v>
      </c>
      <c r="E20">
        <v>10893</v>
      </c>
      <c r="F20">
        <v>5.28</v>
      </c>
      <c r="G20" s="12">
        <f t="shared" si="1"/>
        <v>57.515040000000006</v>
      </c>
      <c r="H20" s="12">
        <v>6.5</v>
      </c>
      <c r="I20" s="12"/>
      <c r="K20" s="12">
        <f t="shared" si="3"/>
        <v>94.442689999999999</v>
      </c>
      <c r="L20">
        <v>25.49</v>
      </c>
      <c r="M20">
        <v>10893</v>
      </c>
      <c r="N20" s="12">
        <v>6.33</v>
      </c>
      <c r="O20" s="12">
        <f t="shared" si="2"/>
        <v>68.952690000000004</v>
      </c>
      <c r="P20" s="12"/>
    </row>
    <row r="21" spans="1:18" x14ac:dyDescent="0.25">
      <c r="A21" s="11">
        <v>42866</v>
      </c>
      <c r="B21" s="12">
        <f t="shared" ref="B21" si="4">C21+G21</f>
        <v>85.700959999999995</v>
      </c>
      <c r="C21">
        <v>25.49</v>
      </c>
      <c r="D21">
        <v>1</v>
      </c>
      <c r="E21">
        <v>9512</v>
      </c>
      <c r="F21">
        <v>6.33</v>
      </c>
      <c r="G21" s="12">
        <f t="shared" si="1"/>
        <v>60.21096</v>
      </c>
      <c r="H21" s="12">
        <v>7.15</v>
      </c>
      <c r="I21" s="12"/>
      <c r="K21" s="12">
        <f t="shared" si="3"/>
        <v>85.700959999999995</v>
      </c>
      <c r="L21">
        <v>25.49</v>
      </c>
      <c r="M21">
        <v>9512</v>
      </c>
      <c r="N21" s="12">
        <v>6.33</v>
      </c>
      <c r="O21" s="12">
        <f t="shared" si="2"/>
        <v>60.21096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1523.3637499999998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1579.69004</v>
      </c>
      <c r="N23" s="12"/>
      <c r="O23" s="12"/>
      <c r="P23" s="12"/>
      <c r="Q23" s="40" t="s">
        <v>12</v>
      </c>
      <c r="R23" s="43">
        <f>B23-K23</f>
        <v>-56.326290000000199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1595.5137499999998</v>
      </c>
      <c r="G26" s="12"/>
      <c r="L26" s="12"/>
      <c r="P26" s="12"/>
      <c r="Q26" t="s">
        <v>106</v>
      </c>
      <c r="R26" s="13">
        <f>SUM(B26-K23)</f>
        <v>15.823709999999892</v>
      </c>
    </row>
  </sheetData>
  <mergeCells count="1">
    <mergeCell ref="D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5703125" customWidth="1"/>
    <col min="3" max="3" width="10.85546875" customWidth="1"/>
    <col min="4" max="4" width="11.5703125" customWidth="1"/>
    <col min="5" max="5" width="12.7109375" customWidth="1"/>
    <col min="6" max="6" width="18.85546875" customWidth="1"/>
    <col min="7" max="7" width="20.28515625" customWidth="1"/>
    <col min="13" max="13" width="13.28515625" customWidth="1"/>
    <col min="15" max="15" width="17.85546875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85.551000000000002</v>
      </c>
      <c r="C4">
        <v>53.43</v>
      </c>
      <c r="D4">
        <v>3</v>
      </c>
      <c r="E4">
        <v>8300</v>
      </c>
      <c r="F4">
        <v>3.87</v>
      </c>
      <c r="G4" s="12">
        <f>E4/1000*F4</f>
        <v>32.121000000000002</v>
      </c>
      <c r="H4" s="12"/>
      <c r="I4" s="12"/>
      <c r="K4" s="12">
        <f>L4+O4</f>
        <v>56.322000000000003</v>
      </c>
      <c r="L4">
        <v>17.809999999999999</v>
      </c>
      <c r="M4">
        <v>8300</v>
      </c>
      <c r="N4">
        <v>4.6399999999999997</v>
      </c>
      <c r="O4" s="12">
        <f>M4/1000*N4</f>
        <v>38.512</v>
      </c>
      <c r="P4" s="12"/>
    </row>
    <row r="5" spans="1:16" x14ac:dyDescent="0.25">
      <c r="A5" s="11">
        <v>42377</v>
      </c>
      <c r="B5" s="12">
        <f t="shared" ref="B5:B19" si="0">C5+G5</f>
        <v>78.198000000000008</v>
      </c>
      <c r="C5">
        <v>53.43</v>
      </c>
      <c r="D5">
        <v>3</v>
      </c>
      <c r="E5">
        <v>6400</v>
      </c>
      <c r="F5">
        <v>3.87</v>
      </c>
      <c r="G5" s="12">
        <f t="shared" ref="G5:G21" si="1">E5/1000*F5</f>
        <v>24.768000000000001</v>
      </c>
      <c r="H5" s="12"/>
      <c r="I5" s="12"/>
      <c r="K5" s="12">
        <f>L5+O5</f>
        <v>47.506</v>
      </c>
      <c r="L5">
        <v>17.809999999999999</v>
      </c>
      <c r="M5">
        <v>6400</v>
      </c>
      <c r="N5">
        <v>4.6399999999999997</v>
      </c>
      <c r="O5" s="12">
        <f t="shared" ref="O5:O21" si="2">M5/1000*N5</f>
        <v>29.695999999999998</v>
      </c>
      <c r="P5" s="12"/>
    </row>
    <row r="6" spans="1:16" x14ac:dyDescent="0.25">
      <c r="A6" s="11">
        <v>42407</v>
      </c>
      <c r="B6" s="12">
        <f t="shared" si="0"/>
        <v>81.293999999999997</v>
      </c>
      <c r="C6">
        <v>53.43</v>
      </c>
      <c r="D6">
        <v>3</v>
      </c>
      <c r="E6">
        <v>7200</v>
      </c>
      <c r="F6">
        <v>3.87</v>
      </c>
      <c r="G6" s="12">
        <f t="shared" si="1"/>
        <v>27.864000000000001</v>
      </c>
      <c r="H6" s="12"/>
      <c r="I6" s="12"/>
      <c r="K6" s="12">
        <f t="shared" ref="K6:K21" si="3">L6+O6</f>
        <v>51.218000000000004</v>
      </c>
      <c r="L6">
        <v>17.809999999999999</v>
      </c>
      <c r="M6">
        <v>7200</v>
      </c>
      <c r="N6">
        <v>4.6399999999999997</v>
      </c>
      <c r="O6" s="12">
        <f t="shared" si="2"/>
        <v>33.408000000000001</v>
      </c>
      <c r="P6" s="12"/>
    </row>
    <row r="7" spans="1:16" x14ac:dyDescent="0.25">
      <c r="A7" s="11">
        <v>42432</v>
      </c>
      <c r="B7" s="12">
        <f t="shared" si="0"/>
        <v>67.361999999999995</v>
      </c>
      <c r="C7">
        <v>53.43</v>
      </c>
      <c r="D7">
        <v>3</v>
      </c>
      <c r="E7">
        <v>3600</v>
      </c>
      <c r="F7">
        <v>3.87</v>
      </c>
      <c r="G7" s="12">
        <f t="shared" si="1"/>
        <v>13.932</v>
      </c>
      <c r="H7" s="12"/>
      <c r="I7" s="12"/>
      <c r="K7" s="12">
        <f t="shared" si="3"/>
        <v>34.513999999999996</v>
      </c>
      <c r="L7">
        <v>17.809999999999999</v>
      </c>
      <c r="M7">
        <v>3600</v>
      </c>
      <c r="N7">
        <v>4.6399999999999997</v>
      </c>
      <c r="O7" s="12">
        <f t="shared" si="2"/>
        <v>16.704000000000001</v>
      </c>
      <c r="P7" s="12"/>
    </row>
    <row r="8" spans="1:16" x14ac:dyDescent="0.25">
      <c r="A8" s="11">
        <v>42465</v>
      </c>
      <c r="B8" s="12">
        <f t="shared" si="0"/>
        <v>78.585000000000008</v>
      </c>
      <c r="C8">
        <v>53.43</v>
      </c>
      <c r="D8">
        <v>3</v>
      </c>
      <c r="E8">
        <v>6500</v>
      </c>
      <c r="F8">
        <v>3.87</v>
      </c>
      <c r="G8" s="12">
        <f t="shared" si="1"/>
        <v>25.155000000000001</v>
      </c>
      <c r="H8" s="12"/>
      <c r="I8" s="12"/>
      <c r="K8" s="12">
        <f t="shared" si="3"/>
        <v>66.28</v>
      </c>
      <c r="L8">
        <v>25.33</v>
      </c>
      <c r="M8">
        <v>6500</v>
      </c>
      <c r="N8" s="12">
        <v>6.3</v>
      </c>
      <c r="O8" s="12">
        <f t="shared" si="2"/>
        <v>40.949999999999996</v>
      </c>
      <c r="P8" s="12"/>
    </row>
    <row r="9" spans="1:16" x14ac:dyDescent="0.25">
      <c r="A9" s="11">
        <v>42501</v>
      </c>
      <c r="B9" s="12">
        <f t="shared" si="0"/>
        <v>47.388999999999996</v>
      </c>
      <c r="C9">
        <v>25.33</v>
      </c>
      <c r="D9">
        <v>1</v>
      </c>
      <c r="E9">
        <v>5700</v>
      </c>
      <c r="F9">
        <v>3.87</v>
      </c>
      <c r="G9" s="12">
        <f t="shared" si="1"/>
        <v>22.059000000000001</v>
      </c>
      <c r="H9" s="12"/>
      <c r="I9" s="12"/>
      <c r="K9" s="12">
        <f t="shared" si="3"/>
        <v>61.239999999999995</v>
      </c>
      <c r="L9">
        <v>25.33</v>
      </c>
      <c r="M9">
        <v>5700</v>
      </c>
      <c r="N9" s="12">
        <v>6.3</v>
      </c>
      <c r="O9" s="12">
        <f t="shared" si="2"/>
        <v>35.909999999999997</v>
      </c>
      <c r="P9" s="12"/>
    </row>
    <row r="10" spans="1:16" x14ac:dyDescent="0.25">
      <c r="A10" s="11">
        <v>42527</v>
      </c>
      <c r="B10" s="12">
        <f t="shared" si="0"/>
        <v>62.604999999999997</v>
      </c>
      <c r="C10">
        <v>25.33</v>
      </c>
      <c r="D10">
        <v>1</v>
      </c>
      <c r="E10">
        <v>7100</v>
      </c>
      <c r="F10">
        <v>5.25</v>
      </c>
      <c r="G10" s="12">
        <f t="shared" si="1"/>
        <v>37.274999999999999</v>
      </c>
      <c r="H10" s="12"/>
      <c r="I10" s="12"/>
      <c r="K10" s="12">
        <f t="shared" si="3"/>
        <v>70.06</v>
      </c>
      <c r="L10">
        <v>25.33</v>
      </c>
      <c r="M10">
        <v>7100</v>
      </c>
      <c r="N10" s="12">
        <v>6.3</v>
      </c>
      <c r="O10" s="12">
        <f t="shared" si="2"/>
        <v>44.73</v>
      </c>
      <c r="P10" s="12"/>
    </row>
    <row r="11" spans="1:16" x14ac:dyDescent="0.25">
      <c r="A11" s="11">
        <v>42559</v>
      </c>
      <c r="B11" s="12">
        <f t="shared" si="0"/>
        <v>57.354999999999997</v>
      </c>
      <c r="C11">
        <v>25.33</v>
      </c>
      <c r="D11">
        <v>1</v>
      </c>
      <c r="E11">
        <v>6100</v>
      </c>
      <c r="F11">
        <v>5.25</v>
      </c>
      <c r="G11" s="12">
        <f t="shared" si="1"/>
        <v>32.024999999999999</v>
      </c>
      <c r="H11" s="12">
        <v>6.5</v>
      </c>
      <c r="I11" s="12"/>
      <c r="K11" s="12">
        <f t="shared" si="3"/>
        <v>63.76</v>
      </c>
      <c r="L11">
        <v>25.33</v>
      </c>
      <c r="M11">
        <v>6100</v>
      </c>
      <c r="N11" s="12">
        <v>6.3</v>
      </c>
      <c r="O11" s="12">
        <f t="shared" si="2"/>
        <v>38.43</v>
      </c>
      <c r="P11" s="12"/>
    </row>
    <row r="12" spans="1:16" x14ac:dyDescent="0.25">
      <c r="A12" s="11">
        <v>42590</v>
      </c>
      <c r="B12" s="12">
        <f t="shared" si="0"/>
        <v>87.805000000000007</v>
      </c>
      <c r="C12">
        <v>25.33</v>
      </c>
      <c r="D12">
        <v>1</v>
      </c>
      <c r="E12">
        <v>11900</v>
      </c>
      <c r="F12">
        <v>5.25</v>
      </c>
      <c r="G12" s="12">
        <f t="shared" si="1"/>
        <v>62.475000000000001</v>
      </c>
      <c r="H12" s="12">
        <v>6.5</v>
      </c>
      <c r="I12" s="12"/>
      <c r="K12" s="12">
        <f t="shared" si="3"/>
        <v>100.3</v>
      </c>
      <c r="L12">
        <v>25.33</v>
      </c>
      <c r="M12">
        <v>11900</v>
      </c>
      <c r="N12" s="12">
        <v>6.3</v>
      </c>
      <c r="O12" s="12">
        <f t="shared" si="2"/>
        <v>74.97</v>
      </c>
      <c r="P12" s="12"/>
    </row>
    <row r="13" spans="1:16" x14ac:dyDescent="0.25">
      <c r="A13" s="11">
        <v>42622</v>
      </c>
      <c r="B13" s="12">
        <f t="shared" si="0"/>
        <v>50.004999999999995</v>
      </c>
      <c r="C13">
        <v>25.33</v>
      </c>
      <c r="D13">
        <v>1</v>
      </c>
      <c r="E13">
        <v>4700</v>
      </c>
      <c r="F13">
        <v>5.25</v>
      </c>
      <c r="G13" s="12">
        <f t="shared" si="1"/>
        <v>24.675000000000001</v>
      </c>
      <c r="H13" s="12">
        <v>6.5</v>
      </c>
      <c r="I13" s="12"/>
      <c r="K13" s="12">
        <f t="shared" si="3"/>
        <v>54.94</v>
      </c>
      <c r="L13">
        <v>25.33</v>
      </c>
      <c r="M13">
        <v>4700</v>
      </c>
      <c r="N13" s="12">
        <v>6.3</v>
      </c>
      <c r="O13" s="12">
        <f t="shared" si="2"/>
        <v>29.61</v>
      </c>
      <c r="P13" s="12"/>
    </row>
    <row r="14" spans="1:16" x14ac:dyDescent="0.25">
      <c r="A14" s="11">
        <v>42654</v>
      </c>
      <c r="B14" s="12">
        <f t="shared" si="0"/>
        <v>92.004999999999995</v>
      </c>
      <c r="C14">
        <v>25.33</v>
      </c>
      <c r="D14">
        <v>1</v>
      </c>
      <c r="E14">
        <v>12700</v>
      </c>
      <c r="F14">
        <v>5.25</v>
      </c>
      <c r="G14" s="12">
        <f t="shared" si="1"/>
        <v>66.674999999999997</v>
      </c>
      <c r="H14" s="12">
        <v>6.5</v>
      </c>
      <c r="I14" s="12"/>
      <c r="K14" s="12">
        <f t="shared" si="3"/>
        <v>105.33999999999999</v>
      </c>
      <c r="L14">
        <v>25.33</v>
      </c>
      <c r="M14">
        <v>12700</v>
      </c>
      <c r="N14" s="12">
        <v>6.3</v>
      </c>
      <c r="O14" s="12">
        <f t="shared" si="2"/>
        <v>80.009999999999991</v>
      </c>
      <c r="P14" s="12"/>
    </row>
    <row r="15" spans="1:16" x14ac:dyDescent="0.25">
      <c r="A15" s="11">
        <v>42682</v>
      </c>
      <c r="B15" s="12">
        <f t="shared" si="0"/>
        <v>71.53</v>
      </c>
      <c r="C15">
        <v>25.33</v>
      </c>
      <c r="D15">
        <v>1</v>
      </c>
      <c r="E15">
        <v>8800</v>
      </c>
      <c r="F15">
        <v>5.25</v>
      </c>
      <c r="G15" s="12">
        <f t="shared" si="1"/>
        <v>46.2</v>
      </c>
      <c r="H15" s="12">
        <v>6.5</v>
      </c>
      <c r="I15" s="12"/>
      <c r="K15" s="12">
        <f t="shared" si="3"/>
        <v>80.77000000000001</v>
      </c>
      <c r="L15">
        <v>25.33</v>
      </c>
      <c r="M15">
        <v>8800</v>
      </c>
      <c r="N15" s="12">
        <v>6.3</v>
      </c>
      <c r="O15" s="12">
        <f t="shared" si="2"/>
        <v>55.440000000000005</v>
      </c>
      <c r="P15" s="12"/>
    </row>
    <row r="16" spans="1:16" x14ac:dyDescent="0.25">
      <c r="A16" s="11">
        <v>42711</v>
      </c>
      <c r="B16" s="12">
        <f t="shared" si="0"/>
        <v>75.204999999999998</v>
      </c>
      <c r="C16">
        <v>25.33</v>
      </c>
      <c r="D16">
        <v>1</v>
      </c>
      <c r="E16">
        <v>9500</v>
      </c>
      <c r="F16">
        <v>5.25</v>
      </c>
      <c r="G16" s="12">
        <f t="shared" si="1"/>
        <v>49.875</v>
      </c>
      <c r="H16" s="12">
        <v>6.5</v>
      </c>
      <c r="I16" s="12"/>
      <c r="K16" s="12">
        <f t="shared" si="3"/>
        <v>85.18</v>
      </c>
      <c r="L16">
        <v>25.33</v>
      </c>
      <c r="M16">
        <v>9500</v>
      </c>
      <c r="N16" s="12">
        <v>6.3</v>
      </c>
      <c r="O16" s="12">
        <f t="shared" si="2"/>
        <v>59.85</v>
      </c>
      <c r="P16" s="12"/>
    </row>
    <row r="17" spans="1:18" x14ac:dyDescent="0.25">
      <c r="A17" s="11">
        <v>42746</v>
      </c>
      <c r="B17" s="12">
        <f t="shared" si="0"/>
        <v>76.045000000000002</v>
      </c>
      <c r="C17">
        <v>25.33</v>
      </c>
      <c r="D17">
        <v>1</v>
      </c>
      <c r="E17">
        <v>9660</v>
      </c>
      <c r="F17">
        <v>5.25</v>
      </c>
      <c r="G17" s="12">
        <f t="shared" si="1"/>
        <v>50.715000000000003</v>
      </c>
      <c r="H17" s="12">
        <v>6.5</v>
      </c>
      <c r="I17" s="12"/>
      <c r="K17" s="12">
        <f t="shared" si="3"/>
        <v>86.187999999999988</v>
      </c>
      <c r="L17">
        <v>25.33</v>
      </c>
      <c r="M17">
        <v>9660</v>
      </c>
      <c r="N17" s="12">
        <v>6.3</v>
      </c>
      <c r="O17" s="12">
        <f t="shared" si="2"/>
        <v>60.857999999999997</v>
      </c>
      <c r="P17" s="12"/>
    </row>
    <row r="18" spans="1:18" x14ac:dyDescent="0.25">
      <c r="A18" s="11">
        <v>42773</v>
      </c>
      <c r="B18" s="12">
        <f t="shared" si="0"/>
        <v>74.176000000000002</v>
      </c>
      <c r="C18">
        <v>25.33</v>
      </c>
      <c r="D18">
        <v>1</v>
      </c>
      <c r="E18">
        <v>9304</v>
      </c>
      <c r="F18">
        <v>5.25</v>
      </c>
      <c r="G18" s="12">
        <f t="shared" si="1"/>
        <v>48.846000000000004</v>
      </c>
      <c r="H18" s="12">
        <v>6.5</v>
      </c>
      <c r="I18" s="12"/>
      <c r="K18" s="12">
        <f t="shared" si="3"/>
        <v>83.9452</v>
      </c>
      <c r="L18">
        <v>25.33</v>
      </c>
      <c r="M18">
        <v>9304</v>
      </c>
      <c r="N18" s="12">
        <v>6.3</v>
      </c>
      <c r="O18" s="12">
        <f t="shared" si="2"/>
        <v>58.615200000000002</v>
      </c>
      <c r="P18" s="12"/>
    </row>
    <row r="19" spans="1:18" x14ac:dyDescent="0.25">
      <c r="A19" s="11">
        <v>42801</v>
      </c>
      <c r="B19" s="12">
        <f t="shared" si="0"/>
        <v>80.738500000000002</v>
      </c>
      <c r="C19">
        <v>25.33</v>
      </c>
      <c r="D19">
        <v>1</v>
      </c>
      <c r="E19">
        <v>10554</v>
      </c>
      <c r="F19">
        <v>5.25</v>
      </c>
      <c r="G19" s="12">
        <f t="shared" si="1"/>
        <v>55.408500000000004</v>
      </c>
      <c r="H19" s="12">
        <v>6.5</v>
      </c>
      <c r="I19" s="12"/>
      <c r="K19" s="12">
        <f t="shared" si="3"/>
        <v>92.13682</v>
      </c>
      <c r="L19">
        <v>25.33</v>
      </c>
      <c r="M19">
        <v>10554</v>
      </c>
      <c r="N19" s="12">
        <v>6.33</v>
      </c>
      <c r="O19" s="12">
        <f t="shared" si="2"/>
        <v>66.806820000000002</v>
      </c>
      <c r="P19" s="12"/>
    </row>
    <row r="20" spans="1:18" x14ac:dyDescent="0.25">
      <c r="A20" s="11">
        <v>42835</v>
      </c>
      <c r="B20" s="12">
        <f>C20+G20</f>
        <v>50.996880000000004</v>
      </c>
      <c r="C20" s="12">
        <v>8.25</v>
      </c>
      <c r="D20">
        <v>1</v>
      </c>
      <c r="E20">
        <v>8096</v>
      </c>
      <c r="F20">
        <v>5.28</v>
      </c>
      <c r="G20" s="12">
        <f t="shared" si="1"/>
        <v>42.746880000000004</v>
      </c>
      <c r="H20" s="12">
        <v>6.5</v>
      </c>
      <c r="I20" s="12"/>
      <c r="K20" s="12">
        <f t="shared" si="3"/>
        <v>76.737679999999997</v>
      </c>
      <c r="L20">
        <v>25.49</v>
      </c>
      <c r="M20">
        <v>8096</v>
      </c>
      <c r="N20" s="12">
        <v>6.33</v>
      </c>
      <c r="O20" s="12">
        <f t="shared" si="2"/>
        <v>51.247680000000003</v>
      </c>
      <c r="P20" s="12"/>
    </row>
    <row r="21" spans="1:18" x14ac:dyDescent="0.25">
      <c r="A21" s="11">
        <v>42866</v>
      </c>
      <c r="B21" s="12">
        <f t="shared" ref="B21" si="4">C21+G21</f>
        <v>55.639789999999998</v>
      </c>
      <c r="C21">
        <v>25.49</v>
      </c>
      <c r="D21">
        <v>1</v>
      </c>
      <c r="E21">
        <v>4763</v>
      </c>
      <c r="F21">
        <v>6.33</v>
      </c>
      <c r="G21" s="12">
        <f t="shared" si="1"/>
        <v>30.149789999999999</v>
      </c>
      <c r="H21" s="12">
        <v>7.15</v>
      </c>
      <c r="I21" s="12"/>
      <c r="K21" s="12">
        <f t="shared" si="3"/>
        <v>55.639789999999998</v>
      </c>
      <c r="L21">
        <v>25.49</v>
      </c>
      <c r="M21">
        <v>4763</v>
      </c>
      <c r="N21" s="12">
        <v>6.33</v>
      </c>
      <c r="O21" s="12">
        <f t="shared" si="2"/>
        <v>30.149789999999999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1272.4851699999997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1272.0774899999997</v>
      </c>
      <c r="N23" s="12"/>
      <c r="O23" s="12"/>
      <c r="P23" s="12"/>
      <c r="Q23" s="40" t="s">
        <v>12</v>
      </c>
      <c r="R23" s="43">
        <f>B23-K23</f>
        <v>0.40768000000002758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1344.6351699999998</v>
      </c>
      <c r="G26" s="12"/>
      <c r="L26" s="12"/>
      <c r="P26" s="12"/>
      <c r="Q26" t="s">
        <v>106</v>
      </c>
      <c r="R26" s="13">
        <f>SUM(B26-K23)</f>
        <v>72.557680000000119</v>
      </c>
    </row>
  </sheetData>
  <mergeCells count="1">
    <mergeCell ref="D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.42578125" customWidth="1"/>
    <col min="17" max="17" width="12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81.293999999999997</v>
      </c>
      <c r="C4">
        <v>53.43</v>
      </c>
      <c r="D4">
        <v>3</v>
      </c>
      <c r="E4">
        <v>7200</v>
      </c>
      <c r="F4">
        <v>3.87</v>
      </c>
      <c r="G4" s="12">
        <f>E4/1000*F4</f>
        <v>27.864000000000001</v>
      </c>
      <c r="H4" s="12"/>
      <c r="I4" s="12"/>
      <c r="K4" s="12">
        <f>L4+O4</f>
        <v>51.218000000000004</v>
      </c>
      <c r="L4">
        <v>17.809999999999999</v>
      </c>
      <c r="M4">
        <v>7200</v>
      </c>
      <c r="N4">
        <v>4.6399999999999997</v>
      </c>
      <c r="O4" s="12">
        <f>M4/1000*N4</f>
        <v>33.408000000000001</v>
      </c>
      <c r="P4" s="12"/>
    </row>
    <row r="5" spans="1:16" x14ac:dyDescent="0.25">
      <c r="A5" s="11">
        <v>42377</v>
      </c>
      <c r="B5" s="12">
        <f t="shared" ref="B5:B19" si="0">C5+G5</f>
        <v>80.906999999999996</v>
      </c>
      <c r="C5">
        <v>53.43</v>
      </c>
      <c r="D5">
        <v>3</v>
      </c>
      <c r="E5">
        <v>7100</v>
      </c>
      <c r="F5">
        <v>3.87</v>
      </c>
      <c r="G5" s="12">
        <f t="shared" ref="G5:G21" si="1">E5/1000*F5</f>
        <v>27.477</v>
      </c>
      <c r="H5" s="12"/>
      <c r="I5" s="12"/>
      <c r="K5" s="12">
        <f>L5+O5</f>
        <v>50.753999999999991</v>
      </c>
      <c r="L5">
        <v>17.809999999999999</v>
      </c>
      <c r="M5">
        <v>7100</v>
      </c>
      <c r="N5">
        <v>4.6399999999999997</v>
      </c>
      <c r="O5" s="12">
        <f t="shared" ref="O5:O21" si="2">M5/1000*N5</f>
        <v>32.943999999999996</v>
      </c>
      <c r="P5" s="12"/>
    </row>
    <row r="6" spans="1:16" x14ac:dyDescent="0.25">
      <c r="A6" s="11">
        <v>42407</v>
      </c>
      <c r="B6" s="12">
        <f t="shared" si="0"/>
        <v>82.841999999999999</v>
      </c>
      <c r="C6">
        <v>53.43</v>
      </c>
      <c r="D6">
        <v>3</v>
      </c>
      <c r="E6">
        <v>7600</v>
      </c>
      <c r="F6">
        <v>3.87</v>
      </c>
      <c r="G6" s="12">
        <f t="shared" si="1"/>
        <v>29.411999999999999</v>
      </c>
      <c r="H6" s="12"/>
      <c r="I6" s="12"/>
      <c r="K6" s="12">
        <f t="shared" ref="K6:K21" si="3">L6+O6</f>
        <v>53.073999999999998</v>
      </c>
      <c r="L6">
        <v>17.809999999999999</v>
      </c>
      <c r="M6">
        <v>7600</v>
      </c>
      <c r="N6">
        <v>4.6399999999999997</v>
      </c>
      <c r="O6" s="12">
        <f t="shared" si="2"/>
        <v>35.263999999999996</v>
      </c>
      <c r="P6" s="12"/>
    </row>
    <row r="7" spans="1:16" x14ac:dyDescent="0.25">
      <c r="A7" s="11">
        <v>42432</v>
      </c>
      <c r="B7" s="12">
        <f t="shared" si="0"/>
        <v>70.844999999999999</v>
      </c>
      <c r="C7">
        <v>53.43</v>
      </c>
      <c r="D7">
        <v>3</v>
      </c>
      <c r="E7">
        <v>4500</v>
      </c>
      <c r="F7">
        <v>3.87</v>
      </c>
      <c r="G7" s="12">
        <f t="shared" si="1"/>
        <v>17.414999999999999</v>
      </c>
      <c r="H7" s="12"/>
      <c r="I7" s="12"/>
      <c r="K7" s="12">
        <f t="shared" si="3"/>
        <v>38.69</v>
      </c>
      <c r="L7">
        <v>17.809999999999999</v>
      </c>
      <c r="M7">
        <v>4500</v>
      </c>
      <c r="N7">
        <v>4.6399999999999997</v>
      </c>
      <c r="O7" s="12">
        <f t="shared" si="2"/>
        <v>20.88</v>
      </c>
      <c r="P7" s="12"/>
    </row>
    <row r="8" spans="1:16" x14ac:dyDescent="0.25">
      <c r="A8" s="11">
        <v>42465</v>
      </c>
      <c r="B8" s="12">
        <f t="shared" si="0"/>
        <v>83.616</v>
      </c>
      <c r="C8">
        <v>53.43</v>
      </c>
      <c r="D8">
        <v>3</v>
      </c>
      <c r="E8">
        <v>7800</v>
      </c>
      <c r="F8">
        <v>3.87</v>
      </c>
      <c r="G8" s="12">
        <f t="shared" si="1"/>
        <v>30.186</v>
      </c>
      <c r="H8" s="12"/>
      <c r="I8" s="12"/>
      <c r="K8" s="12">
        <f t="shared" si="3"/>
        <v>74.47</v>
      </c>
      <c r="L8">
        <v>25.33</v>
      </c>
      <c r="M8">
        <v>7800</v>
      </c>
      <c r="N8" s="12">
        <v>6.3</v>
      </c>
      <c r="O8" s="12">
        <f t="shared" si="2"/>
        <v>49.14</v>
      </c>
      <c r="P8" s="12"/>
    </row>
    <row r="9" spans="1:16" x14ac:dyDescent="0.25">
      <c r="A9" s="11">
        <v>42501</v>
      </c>
      <c r="B9" s="12">
        <f t="shared" si="0"/>
        <v>55.515999999999998</v>
      </c>
      <c r="C9">
        <v>25.33</v>
      </c>
      <c r="D9">
        <v>1</v>
      </c>
      <c r="E9">
        <v>7800</v>
      </c>
      <c r="F9">
        <v>3.87</v>
      </c>
      <c r="G9" s="12">
        <f t="shared" si="1"/>
        <v>30.186</v>
      </c>
      <c r="H9" s="12"/>
      <c r="I9" s="12"/>
      <c r="K9" s="12">
        <f t="shared" si="3"/>
        <v>74.47</v>
      </c>
      <c r="L9">
        <v>25.33</v>
      </c>
      <c r="M9">
        <v>7800</v>
      </c>
      <c r="N9" s="12">
        <v>6.3</v>
      </c>
      <c r="O9" s="12">
        <f t="shared" si="2"/>
        <v>49.14</v>
      </c>
      <c r="P9" s="12"/>
    </row>
    <row r="10" spans="1:16" x14ac:dyDescent="0.25">
      <c r="A10" s="11">
        <v>42527</v>
      </c>
      <c r="B10" s="12">
        <f t="shared" si="0"/>
        <v>75.72999999999999</v>
      </c>
      <c r="C10">
        <v>25.33</v>
      </c>
      <c r="D10">
        <v>1</v>
      </c>
      <c r="E10">
        <v>9600</v>
      </c>
      <c r="F10">
        <v>5.25</v>
      </c>
      <c r="G10" s="12">
        <f t="shared" si="1"/>
        <v>50.4</v>
      </c>
      <c r="H10" s="12"/>
      <c r="I10" s="12"/>
      <c r="K10" s="12">
        <f t="shared" si="3"/>
        <v>85.81</v>
      </c>
      <c r="L10">
        <v>25.33</v>
      </c>
      <c r="M10">
        <v>9600</v>
      </c>
      <c r="N10" s="12">
        <v>6.3</v>
      </c>
      <c r="O10" s="12">
        <f t="shared" si="2"/>
        <v>60.48</v>
      </c>
      <c r="P10" s="12"/>
    </row>
    <row r="11" spans="1:16" x14ac:dyDescent="0.25">
      <c r="A11" s="11">
        <v>42559</v>
      </c>
      <c r="B11" s="12">
        <f t="shared" si="0"/>
        <v>67.33</v>
      </c>
      <c r="C11">
        <v>25.33</v>
      </c>
      <c r="D11">
        <v>1</v>
      </c>
      <c r="E11">
        <v>8000</v>
      </c>
      <c r="F11">
        <v>5.25</v>
      </c>
      <c r="G11" s="12">
        <f t="shared" si="1"/>
        <v>42</v>
      </c>
      <c r="H11" s="12">
        <v>6.5</v>
      </c>
      <c r="I11" s="12"/>
      <c r="K11" s="12">
        <f t="shared" si="3"/>
        <v>75.72999999999999</v>
      </c>
      <c r="L11">
        <v>25.33</v>
      </c>
      <c r="M11">
        <v>8000</v>
      </c>
      <c r="N11" s="12">
        <v>6.3</v>
      </c>
      <c r="O11" s="12">
        <f t="shared" si="2"/>
        <v>50.4</v>
      </c>
      <c r="P11" s="12"/>
    </row>
    <row r="12" spans="1:16" x14ac:dyDescent="0.25">
      <c r="A12" s="11">
        <v>42590</v>
      </c>
      <c r="B12" s="12">
        <f t="shared" si="0"/>
        <v>82.555000000000007</v>
      </c>
      <c r="C12">
        <v>25.33</v>
      </c>
      <c r="D12">
        <v>1</v>
      </c>
      <c r="E12">
        <v>10900</v>
      </c>
      <c r="F12">
        <v>5.25</v>
      </c>
      <c r="G12" s="12">
        <f t="shared" si="1"/>
        <v>57.225000000000001</v>
      </c>
      <c r="H12" s="12">
        <v>6.5</v>
      </c>
      <c r="I12" s="12"/>
      <c r="K12" s="12">
        <f t="shared" si="3"/>
        <v>94</v>
      </c>
      <c r="L12">
        <v>25.33</v>
      </c>
      <c r="M12">
        <v>10900</v>
      </c>
      <c r="N12" s="12">
        <v>6.3</v>
      </c>
      <c r="O12" s="12">
        <f t="shared" si="2"/>
        <v>68.67</v>
      </c>
      <c r="P12" s="12"/>
    </row>
    <row r="13" spans="1:16" x14ac:dyDescent="0.25">
      <c r="A13" s="11">
        <v>42622</v>
      </c>
      <c r="B13" s="12">
        <f t="shared" si="0"/>
        <v>67.33</v>
      </c>
      <c r="C13">
        <v>25.33</v>
      </c>
      <c r="D13">
        <v>1</v>
      </c>
      <c r="E13">
        <v>8000</v>
      </c>
      <c r="F13">
        <v>5.25</v>
      </c>
      <c r="G13" s="12">
        <f t="shared" si="1"/>
        <v>42</v>
      </c>
      <c r="H13" s="12">
        <v>6.5</v>
      </c>
      <c r="I13" s="12"/>
      <c r="K13" s="12">
        <f t="shared" si="3"/>
        <v>75.72999999999999</v>
      </c>
      <c r="L13">
        <v>25.33</v>
      </c>
      <c r="M13">
        <v>8000</v>
      </c>
      <c r="N13" s="12">
        <v>6.3</v>
      </c>
      <c r="O13" s="12">
        <f t="shared" si="2"/>
        <v>50.4</v>
      </c>
      <c r="P13" s="12"/>
    </row>
    <row r="14" spans="1:16" x14ac:dyDescent="0.25">
      <c r="A14" s="11">
        <v>42654</v>
      </c>
      <c r="B14" s="12">
        <f t="shared" si="0"/>
        <v>73.10499999999999</v>
      </c>
      <c r="C14">
        <v>25.33</v>
      </c>
      <c r="D14">
        <v>1</v>
      </c>
      <c r="E14">
        <v>9100</v>
      </c>
      <c r="F14">
        <v>5.25</v>
      </c>
      <c r="G14" s="12">
        <f t="shared" si="1"/>
        <v>47.774999999999999</v>
      </c>
      <c r="H14" s="12">
        <v>6.5</v>
      </c>
      <c r="I14" s="12"/>
      <c r="K14" s="12">
        <f t="shared" si="3"/>
        <v>82.66</v>
      </c>
      <c r="L14">
        <v>25.33</v>
      </c>
      <c r="M14">
        <v>9100</v>
      </c>
      <c r="N14" s="12">
        <v>6.3</v>
      </c>
      <c r="O14" s="12">
        <f t="shared" si="2"/>
        <v>57.33</v>
      </c>
      <c r="P14" s="12"/>
    </row>
    <row r="15" spans="1:16" x14ac:dyDescent="0.25">
      <c r="A15" s="11">
        <v>42682</v>
      </c>
      <c r="B15" s="12">
        <f t="shared" si="0"/>
        <v>66.805000000000007</v>
      </c>
      <c r="C15">
        <v>25.33</v>
      </c>
      <c r="D15">
        <v>1</v>
      </c>
      <c r="E15">
        <v>7900</v>
      </c>
      <c r="F15">
        <v>5.25</v>
      </c>
      <c r="G15" s="12">
        <f t="shared" si="1"/>
        <v>41.475000000000001</v>
      </c>
      <c r="H15" s="12">
        <v>6.5</v>
      </c>
      <c r="I15" s="12"/>
      <c r="K15" s="12">
        <f t="shared" si="3"/>
        <v>75.099999999999994</v>
      </c>
      <c r="L15">
        <v>25.33</v>
      </c>
      <c r="M15">
        <v>7900</v>
      </c>
      <c r="N15" s="12">
        <v>6.3</v>
      </c>
      <c r="O15" s="12">
        <f t="shared" si="2"/>
        <v>49.77</v>
      </c>
      <c r="P15" s="12"/>
    </row>
    <row r="16" spans="1:16" x14ac:dyDescent="0.25">
      <c r="A16" s="11">
        <v>42711</v>
      </c>
      <c r="B16" s="12">
        <f t="shared" si="0"/>
        <v>69.954999999999998</v>
      </c>
      <c r="C16">
        <v>25.33</v>
      </c>
      <c r="D16">
        <v>1</v>
      </c>
      <c r="E16">
        <v>8500</v>
      </c>
      <c r="F16">
        <v>5.25</v>
      </c>
      <c r="G16" s="12">
        <f t="shared" si="1"/>
        <v>44.625</v>
      </c>
      <c r="H16" s="12">
        <v>6.5</v>
      </c>
      <c r="I16" s="12"/>
      <c r="K16" s="12">
        <f t="shared" si="3"/>
        <v>78.88</v>
      </c>
      <c r="L16">
        <v>25.33</v>
      </c>
      <c r="M16">
        <v>8500</v>
      </c>
      <c r="N16" s="12">
        <v>6.3</v>
      </c>
      <c r="O16" s="12">
        <f t="shared" si="2"/>
        <v>53.55</v>
      </c>
      <c r="P16" s="12"/>
    </row>
    <row r="17" spans="1:18" x14ac:dyDescent="0.25">
      <c r="A17" s="11">
        <v>42746</v>
      </c>
      <c r="B17" s="12">
        <f t="shared" si="0"/>
        <v>74.96350000000001</v>
      </c>
      <c r="C17">
        <v>25.33</v>
      </c>
      <c r="D17">
        <v>1</v>
      </c>
      <c r="E17">
        <v>9454</v>
      </c>
      <c r="F17">
        <v>5.25</v>
      </c>
      <c r="G17" s="12">
        <f t="shared" si="1"/>
        <v>49.633500000000005</v>
      </c>
      <c r="H17" s="12">
        <v>6.5</v>
      </c>
      <c r="I17" s="12"/>
      <c r="K17" s="12">
        <f t="shared" si="3"/>
        <v>84.890199999999993</v>
      </c>
      <c r="L17">
        <v>25.33</v>
      </c>
      <c r="M17">
        <v>9454</v>
      </c>
      <c r="N17" s="12">
        <v>6.3</v>
      </c>
      <c r="O17" s="12">
        <f t="shared" si="2"/>
        <v>59.560200000000002</v>
      </c>
      <c r="P17" s="12"/>
    </row>
    <row r="18" spans="1:18" x14ac:dyDescent="0.25">
      <c r="A18" s="11">
        <v>42773</v>
      </c>
      <c r="B18" s="12">
        <f t="shared" si="0"/>
        <v>65.088250000000002</v>
      </c>
      <c r="C18">
        <v>25.33</v>
      </c>
      <c r="D18">
        <v>1</v>
      </c>
      <c r="E18">
        <v>7573</v>
      </c>
      <c r="F18">
        <v>5.25</v>
      </c>
      <c r="G18" s="12">
        <f t="shared" si="1"/>
        <v>39.758250000000004</v>
      </c>
      <c r="H18" s="12">
        <v>6.5</v>
      </c>
      <c r="I18" s="12"/>
      <c r="K18" s="12">
        <f t="shared" si="3"/>
        <v>73.039900000000003</v>
      </c>
      <c r="L18">
        <v>25.33</v>
      </c>
      <c r="M18">
        <v>7573</v>
      </c>
      <c r="N18" s="12">
        <v>6.3</v>
      </c>
      <c r="O18" s="12">
        <f t="shared" si="2"/>
        <v>47.709900000000005</v>
      </c>
      <c r="P18" s="12"/>
    </row>
    <row r="19" spans="1:18" x14ac:dyDescent="0.25">
      <c r="A19" s="11">
        <v>42801</v>
      </c>
      <c r="B19" s="12">
        <f t="shared" si="0"/>
        <v>62.02225</v>
      </c>
      <c r="C19">
        <v>25.33</v>
      </c>
      <c r="D19">
        <v>1</v>
      </c>
      <c r="E19">
        <v>6989</v>
      </c>
      <c r="F19">
        <v>5.25</v>
      </c>
      <c r="G19" s="12">
        <f t="shared" si="1"/>
        <v>36.692250000000001</v>
      </c>
      <c r="H19" s="12">
        <v>6.5</v>
      </c>
      <c r="I19" s="12"/>
      <c r="K19" s="12">
        <f t="shared" si="3"/>
        <v>69.570369999999997</v>
      </c>
      <c r="L19">
        <v>25.33</v>
      </c>
      <c r="M19">
        <v>6989</v>
      </c>
      <c r="N19" s="12">
        <v>6.33</v>
      </c>
      <c r="O19" s="12">
        <f t="shared" si="2"/>
        <v>44.240369999999999</v>
      </c>
      <c r="P19" s="12"/>
    </row>
    <row r="20" spans="1:18" x14ac:dyDescent="0.25">
      <c r="A20" s="11">
        <v>42835</v>
      </c>
      <c r="B20" s="12">
        <f>C20+G20</f>
        <v>59.604080000000003</v>
      </c>
      <c r="C20" s="12">
        <v>9.65</v>
      </c>
      <c r="D20">
        <v>1</v>
      </c>
      <c r="E20">
        <v>9461</v>
      </c>
      <c r="F20">
        <v>5.28</v>
      </c>
      <c r="G20" s="12">
        <f t="shared" si="1"/>
        <v>49.954080000000005</v>
      </c>
      <c r="H20" s="12">
        <v>6.5</v>
      </c>
      <c r="I20" s="12"/>
      <c r="K20" s="12">
        <f t="shared" si="3"/>
        <v>85.378129999999999</v>
      </c>
      <c r="L20">
        <v>25.49</v>
      </c>
      <c r="M20">
        <v>9461</v>
      </c>
      <c r="N20" s="12">
        <v>6.33</v>
      </c>
      <c r="O20" s="12">
        <f t="shared" si="2"/>
        <v>59.888130000000004</v>
      </c>
      <c r="P20" s="12"/>
    </row>
    <row r="21" spans="1:18" x14ac:dyDescent="0.25">
      <c r="A21" s="11">
        <v>42866</v>
      </c>
      <c r="B21" s="12">
        <f t="shared" ref="B21" si="4">C21+G21</f>
        <v>70.432999999999993</v>
      </c>
      <c r="C21">
        <v>25.49</v>
      </c>
      <c r="D21">
        <v>1</v>
      </c>
      <c r="E21">
        <v>7100</v>
      </c>
      <c r="F21">
        <v>6.33</v>
      </c>
      <c r="G21" s="12">
        <f t="shared" si="1"/>
        <v>44.942999999999998</v>
      </c>
      <c r="H21" s="12">
        <v>7.15</v>
      </c>
      <c r="I21" s="12"/>
      <c r="K21" s="12">
        <f t="shared" si="3"/>
        <v>70.432999999999993</v>
      </c>
      <c r="L21">
        <v>25.49</v>
      </c>
      <c r="M21">
        <v>7100</v>
      </c>
      <c r="N21" s="12">
        <v>6.33</v>
      </c>
      <c r="O21" s="12">
        <f t="shared" si="2"/>
        <v>44.942999999999998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1289.9410800000001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1293.8976</v>
      </c>
      <c r="N23" s="12"/>
      <c r="O23" s="12"/>
      <c r="P23" s="12"/>
      <c r="Q23" s="40" t="s">
        <v>12</v>
      </c>
      <c r="R23" s="43">
        <f>B23-K23</f>
        <v>-3.956519999999955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1362.0910800000001</v>
      </c>
      <c r="G26" s="12"/>
      <c r="L26" s="12"/>
      <c r="P26" s="12"/>
      <c r="Q26" t="s">
        <v>106</v>
      </c>
      <c r="R26" s="13">
        <f>SUM(B26-K23)</f>
        <v>68.193480000000136</v>
      </c>
    </row>
  </sheetData>
  <mergeCells count="1">
    <mergeCell ref="D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bestFit="1" customWidth="1"/>
    <col min="3" max="3" width="11.140625" customWidth="1"/>
    <col min="4" max="4" width="11.28515625" customWidth="1"/>
    <col min="5" max="5" width="13.140625" customWidth="1"/>
    <col min="6" max="6" width="19.28515625" customWidth="1"/>
    <col min="7" max="7" width="22" customWidth="1"/>
    <col min="12" max="12" width="11.140625" customWidth="1"/>
    <col min="13" max="13" width="13.42578125" customWidth="1"/>
    <col min="15" max="15" width="18.42578125" customWidth="1"/>
    <col min="17" max="18" width="12.85546875" bestFit="1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8" t="s">
        <v>104</v>
      </c>
      <c r="I3" s="39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93.685999999999993</v>
      </c>
      <c r="C4">
        <v>71.239999999999995</v>
      </c>
      <c r="D4">
        <v>4</v>
      </c>
      <c r="E4">
        <v>5800</v>
      </c>
      <c r="F4">
        <v>3.87</v>
      </c>
      <c r="G4" s="12">
        <f>E4/1000*F4</f>
        <v>22.446000000000002</v>
      </c>
      <c r="K4" s="12">
        <f>L4+O4</f>
        <v>44.721999999999994</v>
      </c>
      <c r="L4">
        <v>17.809999999999999</v>
      </c>
      <c r="M4">
        <v>5800</v>
      </c>
      <c r="N4">
        <v>4.6399999999999997</v>
      </c>
      <c r="O4" s="12">
        <f>M4/1000*N4</f>
        <v>26.911999999999999</v>
      </c>
      <c r="P4" s="12"/>
    </row>
    <row r="5" spans="1:16" x14ac:dyDescent="0.25">
      <c r="A5" s="11">
        <v>42377</v>
      </c>
      <c r="B5" s="12">
        <f t="shared" ref="B5:B18" si="0">C5+G5</f>
        <v>90.59</v>
      </c>
      <c r="C5">
        <v>71.239999999999995</v>
      </c>
      <c r="D5">
        <v>4</v>
      </c>
      <c r="E5">
        <v>5000</v>
      </c>
      <c r="F5">
        <v>3.87</v>
      </c>
      <c r="G5" s="12">
        <f t="shared" ref="G5:G21" si="1">E5/1000*F5</f>
        <v>19.350000000000001</v>
      </c>
      <c r="K5" s="12">
        <f>L5+O5</f>
        <v>41.01</v>
      </c>
      <c r="L5">
        <v>17.809999999999999</v>
      </c>
      <c r="M5">
        <v>5000</v>
      </c>
      <c r="N5">
        <v>4.6399999999999997</v>
      </c>
      <c r="O5" s="12">
        <f t="shared" ref="O5:O21" si="2">M5/1000*N5</f>
        <v>23.2</v>
      </c>
      <c r="P5" s="12"/>
    </row>
    <row r="6" spans="1:16" x14ac:dyDescent="0.25">
      <c r="A6" s="11">
        <v>42407</v>
      </c>
      <c r="B6" s="12">
        <f t="shared" si="0"/>
        <v>106.84399999999999</v>
      </c>
      <c r="C6">
        <v>71.239999999999995</v>
      </c>
      <c r="D6">
        <v>4</v>
      </c>
      <c r="E6">
        <v>9200</v>
      </c>
      <c r="F6">
        <v>3.87</v>
      </c>
      <c r="G6" s="12">
        <f t="shared" si="1"/>
        <v>35.603999999999999</v>
      </c>
      <c r="K6" s="12">
        <f t="shared" ref="K6:K21" si="3">L6+O6</f>
        <v>60.49799999999999</v>
      </c>
      <c r="L6">
        <v>17.809999999999999</v>
      </c>
      <c r="M6">
        <v>9200</v>
      </c>
      <c r="N6">
        <v>4.6399999999999997</v>
      </c>
      <c r="O6" s="12">
        <f t="shared" si="2"/>
        <v>42.687999999999995</v>
      </c>
      <c r="P6" s="12"/>
    </row>
    <row r="7" spans="1:16" x14ac:dyDescent="0.25">
      <c r="A7" s="11">
        <v>42432</v>
      </c>
      <c r="B7" s="12">
        <f t="shared" si="0"/>
        <v>90.59</v>
      </c>
      <c r="C7">
        <v>71.239999999999995</v>
      </c>
      <c r="D7">
        <v>4</v>
      </c>
      <c r="E7">
        <v>5000</v>
      </c>
      <c r="F7">
        <v>3.87</v>
      </c>
      <c r="G7" s="12">
        <f t="shared" si="1"/>
        <v>19.350000000000001</v>
      </c>
      <c r="K7" s="12">
        <f t="shared" si="3"/>
        <v>41.01</v>
      </c>
      <c r="L7">
        <v>17.809999999999999</v>
      </c>
      <c r="M7">
        <v>5000</v>
      </c>
      <c r="N7">
        <v>4.6399999999999997</v>
      </c>
      <c r="O7" s="12">
        <f t="shared" si="2"/>
        <v>23.2</v>
      </c>
      <c r="P7" s="12"/>
    </row>
    <row r="8" spans="1:16" x14ac:dyDescent="0.25">
      <c r="A8" s="11">
        <v>42465</v>
      </c>
      <c r="B8" s="12">
        <f t="shared" si="0"/>
        <v>94.846999999999994</v>
      </c>
      <c r="C8">
        <v>71.239999999999995</v>
      </c>
      <c r="D8">
        <v>4</v>
      </c>
      <c r="E8">
        <v>6100</v>
      </c>
      <c r="F8">
        <v>3.87</v>
      </c>
      <c r="G8" s="12">
        <f t="shared" si="1"/>
        <v>23.606999999999999</v>
      </c>
      <c r="K8" s="12">
        <f t="shared" si="3"/>
        <v>63.76</v>
      </c>
      <c r="L8">
        <v>25.33</v>
      </c>
      <c r="M8">
        <v>6100</v>
      </c>
      <c r="N8" s="12">
        <v>6.3</v>
      </c>
      <c r="O8" s="12">
        <f t="shared" si="2"/>
        <v>38.43</v>
      </c>
      <c r="P8" s="12"/>
    </row>
    <row r="9" spans="1:16" x14ac:dyDescent="0.25">
      <c r="A9" s="11">
        <v>42501</v>
      </c>
      <c r="B9" s="12">
        <f t="shared" si="0"/>
        <v>46.228000000000002</v>
      </c>
      <c r="C9">
        <v>25.33</v>
      </c>
      <c r="D9">
        <v>1</v>
      </c>
      <c r="E9">
        <v>5400</v>
      </c>
      <c r="F9">
        <v>3.87</v>
      </c>
      <c r="G9" s="12">
        <f t="shared" si="1"/>
        <v>20.898000000000003</v>
      </c>
      <c r="K9" s="12">
        <f t="shared" si="3"/>
        <v>59.35</v>
      </c>
      <c r="L9">
        <v>25.33</v>
      </c>
      <c r="M9">
        <v>5400</v>
      </c>
      <c r="N9" s="12">
        <v>6.3</v>
      </c>
      <c r="O9" s="12">
        <f t="shared" si="2"/>
        <v>34.020000000000003</v>
      </c>
      <c r="P9" s="12"/>
    </row>
    <row r="10" spans="1:16" x14ac:dyDescent="0.25">
      <c r="A10" s="11">
        <v>42527</v>
      </c>
      <c r="B10" s="12">
        <f t="shared" si="0"/>
        <v>65.22999999999999</v>
      </c>
      <c r="C10">
        <v>25.33</v>
      </c>
      <c r="D10">
        <v>1</v>
      </c>
      <c r="E10">
        <v>7600</v>
      </c>
      <c r="F10">
        <v>5.25</v>
      </c>
      <c r="G10" s="12">
        <f t="shared" si="1"/>
        <v>39.9</v>
      </c>
      <c r="K10" s="12">
        <f t="shared" si="3"/>
        <v>73.209999999999994</v>
      </c>
      <c r="L10">
        <v>25.33</v>
      </c>
      <c r="M10">
        <v>7600</v>
      </c>
      <c r="N10" s="12">
        <v>6.3</v>
      </c>
      <c r="O10" s="12">
        <f t="shared" si="2"/>
        <v>47.879999999999995</v>
      </c>
      <c r="P10" s="12"/>
    </row>
    <row r="11" spans="1:16" x14ac:dyDescent="0.25">
      <c r="A11" s="11">
        <v>42559</v>
      </c>
      <c r="B11" s="12">
        <f t="shared" si="0"/>
        <v>60.505000000000003</v>
      </c>
      <c r="C11">
        <v>25.33</v>
      </c>
      <c r="D11">
        <v>1</v>
      </c>
      <c r="E11">
        <v>6700</v>
      </c>
      <c r="F11">
        <v>5.25</v>
      </c>
      <c r="G11" s="12">
        <f t="shared" si="1"/>
        <v>35.175000000000004</v>
      </c>
      <c r="H11" s="12">
        <v>6.5</v>
      </c>
      <c r="I11" s="12"/>
      <c r="K11" s="12">
        <f t="shared" si="3"/>
        <v>67.539999999999992</v>
      </c>
      <c r="L11">
        <v>25.33</v>
      </c>
      <c r="M11">
        <v>6700</v>
      </c>
      <c r="N11" s="12">
        <v>6.3</v>
      </c>
      <c r="O11" s="12">
        <f t="shared" si="2"/>
        <v>42.21</v>
      </c>
      <c r="P11" s="12"/>
    </row>
    <row r="12" spans="1:16" x14ac:dyDescent="0.25">
      <c r="A12" s="11">
        <v>42590</v>
      </c>
      <c r="B12" s="12">
        <f t="shared" si="0"/>
        <v>76.254999999999995</v>
      </c>
      <c r="C12">
        <v>25.33</v>
      </c>
      <c r="D12">
        <v>1</v>
      </c>
      <c r="E12">
        <v>9700</v>
      </c>
      <c r="F12">
        <v>5.25</v>
      </c>
      <c r="G12" s="12">
        <f t="shared" si="1"/>
        <v>50.924999999999997</v>
      </c>
      <c r="H12" s="12">
        <v>6.5</v>
      </c>
      <c r="I12" s="12"/>
      <c r="K12" s="12">
        <f t="shared" si="3"/>
        <v>86.44</v>
      </c>
      <c r="L12">
        <v>25.33</v>
      </c>
      <c r="M12">
        <v>9700</v>
      </c>
      <c r="N12" s="12">
        <v>6.3</v>
      </c>
      <c r="O12" s="12">
        <f t="shared" si="2"/>
        <v>61.109999999999992</v>
      </c>
      <c r="P12" s="12"/>
    </row>
    <row r="13" spans="1:16" x14ac:dyDescent="0.25">
      <c r="A13" s="11">
        <v>42622</v>
      </c>
      <c r="B13" s="12">
        <f t="shared" si="0"/>
        <v>53.68</v>
      </c>
      <c r="C13">
        <v>25.33</v>
      </c>
      <c r="D13">
        <v>1</v>
      </c>
      <c r="E13">
        <v>5400</v>
      </c>
      <c r="F13">
        <v>5.25</v>
      </c>
      <c r="G13" s="12">
        <f t="shared" si="1"/>
        <v>28.35</v>
      </c>
      <c r="H13" s="12">
        <v>6.5</v>
      </c>
      <c r="I13" s="12"/>
      <c r="K13" s="12">
        <f t="shared" si="3"/>
        <v>59.35</v>
      </c>
      <c r="L13">
        <v>25.33</v>
      </c>
      <c r="M13">
        <v>5400</v>
      </c>
      <c r="N13" s="12">
        <v>6.3</v>
      </c>
      <c r="O13" s="12">
        <f t="shared" si="2"/>
        <v>34.020000000000003</v>
      </c>
      <c r="P13" s="12"/>
    </row>
    <row r="14" spans="1:16" x14ac:dyDescent="0.25">
      <c r="A14" s="11">
        <v>42654</v>
      </c>
      <c r="B14" s="12">
        <f t="shared" si="0"/>
        <v>64.704999999999998</v>
      </c>
      <c r="C14">
        <v>25.33</v>
      </c>
      <c r="D14">
        <v>1</v>
      </c>
      <c r="E14">
        <v>7500</v>
      </c>
      <c r="F14">
        <v>5.25</v>
      </c>
      <c r="G14" s="12">
        <f t="shared" si="1"/>
        <v>39.375</v>
      </c>
      <c r="H14" s="12">
        <v>6.5</v>
      </c>
      <c r="I14" s="12"/>
      <c r="K14" s="12">
        <f t="shared" si="3"/>
        <v>72.58</v>
      </c>
      <c r="L14">
        <v>25.33</v>
      </c>
      <c r="M14">
        <v>7500</v>
      </c>
      <c r="N14" s="12">
        <v>6.3</v>
      </c>
      <c r="O14" s="12">
        <f t="shared" si="2"/>
        <v>47.25</v>
      </c>
      <c r="P14" s="12"/>
    </row>
    <row r="15" spans="1:16" x14ac:dyDescent="0.25">
      <c r="A15" s="11">
        <v>42682</v>
      </c>
      <c r="B15" s="12">
        <f t="shared" si="0"/>
        <v>60.505000000000003</v>
      </c>
      <c r="C15">
        <v>25.33</v>
      </c>
      <c r="D15">
        <v>1</v>
      </c>
      <c r="E15">
        <v>6700</v>
      </c>
      <c r="F15">
        <v>5.25</v>
      </c>
      <c r="G15" s="12">
        <f t="shared" si="1"/>
        <v>35.175000000000004</v>
      </c>
      <c r="H15" s="12">
        <v>6.5</v>
      </c>
      <c r="I15" s="12"/>
      <c r="K15" s="12">
        <f t="shared" si="3"/>
        <v>67.539999999999992</v>
      </c>
      <c r="L15">
        <v>25.33</v>
      </c>
      <c r="M15">
        <v>6700</v>
      </c>
      <c r="N15" s="12">
        <v>6.3</v>
      </c>
      <c r="O15" s="12">
        <f t="shared" si="2"/>
        <v>42.21</v>
      </c>
      <c r="P15" s="12"/>
    </row>
    <row r="16" spans="1:16" x14ac:dyDescent="0.25">
      <c r="A16" s="11">
        <v>42711</v>
      </c>
      <c r="B16" s="12">
        <f t="shared" si="0"/>
        <v>49.48</v>
      </c>
      <c r="C16">
        <v>25.33</v>
      </c>
      <c r="D16">
        <v>1</v>
      </c>
      <c r="E16">
        <v>4600</v>
      </c>
      <c r="F16">
        <v>5.25</v>
      </c>
      <c r="G16" s="12">
        <f t="shared" si="1"/>
        <v>24.15</v>
      </c>
      <c r="H16" s="12">
        <v>6.5</v>
      </c>
      <c r="I16" s="12"/>
      <c r="K16" s="12">
        <f t="shared" si="3"/>
        <v>54.309999999999995</v>
      </c>
      <c r="L16">
        <v>25.33</v>
      </c>
      <c r="M16">
        <v>4600</v>
      </c>
      <c r="N16" s="12">
        <v>6.3</v>
      </c>
      <c r="O16" s="12">
        <f t="shared" si="2"/>
        <v>28.979999999999997</v>
      </c>
      <c r="P16" s="12"/>
    </row>
    <row r="17" spans="1:18" x14ac:dyDescent="0.25">
      <c r="A17" s="11">
        <v>42746</v>
      </c>
      <c r="B17" s="12">
        <f t="shared" si="0"/>
        <v>30.338499999999996</v>
      </c>
      <c r="C17">
        <v>25.33</v>
      </c>
      <c r="D17">
        <v>1</v>
      </c>
      <c r="E17">
        <v>954</v>
      </c>
      <c r="F17">
        <v>5.25</v>
      </c>
      <c r="G17" s="12">
        <f t="shared" si="1"/>
        <v>5.0084999999999997</v>
      </c>
      <c r="H17" s="12">
        <v>6.5</v>
      </c>
      <c r="I17" s="12"/>
      <c r="K17" s="12">
        <f t="shared" si="3"/>
        <v>31.340199999999996</v>
      </c>
      <c r="L17">
        <v>25.33</v>
      </c>
      <c r="M17">
        <v>954</v>
      </c>
      <c r="N17" s="12">
        <v>6.3</v>
      </c>
      <c r="O17" s="12">
        <f t="shared" si="2"/>
        <v>6.0101999999999993</v>
      </c>
      <c r="P17" s="12"/>
    </row>
    <row r="18" spans="1:18" x14ac:dyDescent="0.25">
      <c r="A18" s="11">
        <v>42773</v>
      </c>
      <c r="B18" s="12">
        <f t="shared" si="0"/>
        <v>25.33</v>
      </c>
      <c r="C18">
        <v>25.33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v>25.33</v>
      </c>
      <c r="C19">
        <v>25.33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9.62256</v>
      </c>
      <c r="C20" s="12">
        <v>1.56</v>
      </c>
      <c r="D20">
        <v>1</v>
      </c>
      <c r="E20">
        <v>1527</v>
      </c>
      <c r="F20">
        <v>5.28</v>
      </c>
      <c r="G20" s="12">
        <f t="shared" si="1"/>
        <v>8.0625599999999995</v>
      </c>
      <c r="H20" s="12">
        <v>6.5</v>
      </c>
      <c r="I20" s="12"/>
      <c r="K20" s="12">
        <f t="shared" si="3"/>
        <v>35.155909999999999</v>
      </c>
      <c r="L20">
        <v>25.49</v>
      </c>
      <c r="M20">
        <v>1527</v>
      </c>
      <c r="N20" s="12">
        <v>6.33</v>
      </c>
      <c r="O20" s="12">
        <f t="shared" si="2"/>
        <v>9.6659100000000002</v>
      </c>
      <c r="P20" s="12"/>
    </row>
    <row r="21" spans="1:18" x14ac:dyDescent="0.25">
      <c r="A21" s="11">
        <v>42866</v>
      </c>
      <c r="B21" s="12">
        <f t="shared" ref="B21" si="4">C21+G21</f>
        <v>57.772999999999996</v>
      </c>
      <c r="C21">
        <v>25.49</v>
      </c>
      <c r="D21">
        <v>1</v>
      </c>
      <c r="E21">
        <v>5100</v>
      </c>
      <c r="F21">
        <v>6.33</v>
      </c>
      <c r="G21" s="12">
        <f t="shared" si="1"/>
        <v>32.283000000000001</v>
      </c>
      <c r="H21" s="12">
        <v>7.15</v>
      </c>
      <c r="I21" s="12"/>
      <c r="K21" s="12">
        <f t="shared" si="3"/>
        <v>57.772999999999996</v>
      </c>
      <c r="L21">
        <v>25.49</v>
      </c>
      <c r="M21">
        <v>5100</v>
      </c>
      <c r="N21" s="12">
        <v>6.33</v>
      </c>
      <c r="O21" s="12">
        <f t="shared" si="2"/>
        <v>32.283000000000001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11" t="s">
        <v>11</v>
      </c>
      <c r="B23" s="12">
        <f>SUM(B4:B22)</f>
        <v>1101.5390599999998</v>
      </c>
      <c r="G23" s="12"/>
      <c r="H23" s="12">
        <f>SUM(H11:H22)</f>
        <v>72.150000000000006</v>
      </c>
      <c r="J23" t="s">
        <v>11</v>
      </c>
      <c r="K23" s="12">
        <f>SUM(K4:K22)</f>
        <v>966.24910999999997</v>
      </c>
      <c r="N23" s="12"/>
      <c r="O23" s="12"/>
      <c r="P23" s="12"/>
      <c r="Q23" t="s">
        <v>12</v>
      </c>
      <c r="R23" s="13">
        <f>B23-K23</f>
        <v>135.28994999999986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1173.6890599999999</v>
      </c>
      <c r="G26" s="12"/>
      <c r="L26" s="12"/>
      <c r="P26" s="12"/>
      <c r="Q26" t="s">
        <v>106</v>
      </c>
      <c r="R26" s="13">
        <f>SUM(B26-K23)</f>
        <v>207.43994999999995</v>
      </c>
    </row>
  </sheetData>
  <mergeCells count="1">
    <mergeCell ref="D2:G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4.28515625" customWidth="1"/>
    <col min="3" max="3" width="10.42578125" bestFit="1" customWidth="1"/>
    <col min="4" max="4" width="12" customWidth="1"/>
    <col min="5" max="5" width="12.42578125" customWidth="1"/>
    <col min="6" max="6" width="18.42578125" customWidth="1"/>
    <col min="7" max="7" width="19.140625" customWidth="1"/>
    <col min="13" max="13" width="13" customWidth="1"/>
    <col min="15" max="15" width="18.14062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40.643000000000001</v>
      </c>
      <c r="C4">
        <v>17.809999999999999</v>
      </c>
      <c r="D4">
        <v>1</v>
      </c>
      <c r="E4">
        <v>5900</v>
      </c>
      <c r="F4">
        <v>3.87</v>
      </c>
      <c r="G4" s="12">
        <f>E4/1000*F4</f>
        <v>22.833000000000002</v>
      </c>
      <c r="H4" s="12"/>
      <c r="I4" s="12"/>
      <c r="K4" s="12">
        <f>L4+O4</f>
        <v>45.186</v>
      </c>
      <c r="L4">
        <v>17.809999999999999</v>
      </c>
      <c r="M4">
        <v>5900</v>
      </c>
      <c r="N4">
        <v>4.6399999999999997</v>
      </c>
      <c r="O4" s="12">
        <f>M4/1000*N4</f>
        <v>27.376000000000001</v>
      </c>
      <c r="P4" s="12"/>
    </row>
    <row r="5" spans="1:16" x14ac:dyDescent="0.25">
      <c r="A5" s="11">
        <v>42377</v>
      </c>
      <c r="B5" s="12">
        <f t="shared" ref="B5:B19" si="0">C5+G5</f>
        <v>32.128999999999998</v>
      </c>
      <c r="C5">
        <v>17.809999999999999</v>
      </c>
      <c r="D5">
        <v>1</v>
      </c>
      <c r="E5">
        <v>3700</v>
      </c>
      <c r="F5">
        <v>3.87</v>
      </c>
      <c r="G5" s="12">
        <f t="shared" ref="G5:G21" si="1">E5/1000*F5</f>
        <v>14.319000000000001</v>
      </c>
      <c r="H5" s="12"/>
      <c r="I5" s="12"/>
      <c r="K5" s="12">
        <f>L5+O5</f>
        <v>34.977999999999994</v>
      </c>
      <c r="L5">
        <v>17.809999999999999</v>
      </c>
      <c r="M5">
        <v>3700</v>
      </c>
      <c r="N5">
        <v>4.6399999999999997</v>
      </c>
      <c r="O5" s="12">
        <f t="shared" ref="O5:O21" si="2">M5/1000*N5</f>
        <v>17.167999999999999</v>
      </c>
      <c r="P5" s="12"/>
    </row>
    <row r="6" spans="1:16" x14ac:dyDescent="0.25">
      <c r="A6" s="11">
        <v>42407</v>
      </c>
      <c r="B6" s="12">
        <f t="shared" si="0"/>
        <v>41.03</v>
      </c>
      <c r="C6">
        <v>17.809999999999999</v>
      </c>
      <c r="D6">
        <v>1</v>
      </c>
      <c r="E6">
        <v>6000</v>
      </c>
      <c r="F6">
        <v>3.87</v>
      </c>
      <c r="G6" s="12">
        <f t="shared" si="1"/>
        <v>23.22</v>
      </c>
      <c r="H6" s="12"/>
      <c r="I6" s="12"/>
      <c r="K6" s="12">
        <f t="shared" ref="K6:K21" si="3">L6+O6</f>
        <v>45.649999999999991</v>
      </c>
      <c r="L6">
        <v>17.809999999999999</v>
      </c>
      <c r="M6">
        <v>6000</v>
      </c>
      <c r="N6">
        <v>4.6399999999999997</v>
      </c>
      <c r="O6" s="12">
        <f t="shared" si="2"/>
        <v>27.839999999999996</v>
      </c>
      <c r="P6" s="12"/>
    </row>
    <row r="7" spans="1:16" x14ac:dyDescent="0.25">
      <c r="A7" s="11">
        <v>42432</v>
      </c>
      <c r="B7" s="12">
        <f t="shared" si="0"/>
        <v>29.419999999999998</v>
      </c>
      <c r="C7">
        <v>17.809999999999999</v>
      </c>
      <c r="D7">
        <v>1</v>
      </c>
      <c r="E7">
        <v>3000</v>
      </c>
      <c r="F7">
        <v>3.87</v>
      </c>
      <c r="G7" s="12">
        <f t="shared" si="1"/>
        <v>11.61</v>
      </c>
      <c r="H7" s="12"/>
      <c r="I7" s="12"/>
      <c r="K7" s="12">
        <f t="shared" si="3"/>
        <v>31.729999999999997</v>
      </c>
      <c r="L7">
        <v>17.809999999999999</v>
      </c>
      <c r="M7">
        <v>3000</v>
      </c>
      <c r="N7">
        <v>4.6399999999999997</v>
      </c>
      <c r="O7" s="12">
        <f t="shared" si="2"/>
        <v>13.919999999999998</v>
      </c>
      <c r="P7" s="12"/>
    </row>
    <row r="8" spans="1:16" x14ac:dyDescent="0.25">
      <c r="A8" s="11">
        <v>42465</v>
      </c>
      <c r="B8" s="12">
        <f t="shared" si="0"/>
        <v>35.998999999999995</v>
      </c>
      <c r="C8">
        <v>17.809999999999999</v>
      </c>
      <c r="D8">
        <v>1</v>
      </c>
      <c r="E8">
        <v>4700</v>
      </c>
      <c r="F8">
        <v>3.87</v>
      </c>
      <c r="G8" s="12">
        <f t="shared" si="1"/>
        <v>18.189</v>
      </c>
      <c r="H8" s="12"/>
      <c r="I8" s="12"/>
      <c r="K8" s="12">
        <f t="shared" si="3"/>
        <v>54.94</v>
      </c>
      <c r="L8">
        <v>25.33</v>
      </c>
      <c r="M8">
        <v>4700</v>
      </c>
      <c r="N8" s="12">
        <v>6.3</v>
      </c>
      <c r="O8" s="12">
        <f t="shared" si="2"/>
        <v>29.61</v>
      </c>
      <c r="P8" s="12"/>
    </row>
    <row r="9" spans="1:16" x14ac:dyDescent="0.25">
      <c r="A9" s="11">
        <v>42501</v>
      </c>
      <c r="B9" s="12">
        <f t="shared" si="0"/>
        <v>45.591999999999999</v>
      </c>
      <c r="C9">
        <v>31.66</v>
      </c>
      <c r="D9">
        <v>1</v>
      </c>
      <c r="E9">
        <v>3600</v>
      </c>
      <c r="F9">
        <v>3.87</v>
      </c>
      <c r="G9" s="12">
        <f t="shared" si="1"/>
        <v>13.932</v>
      </c>
      <c r="H9" s="12"/>
      <c r="I9" s="12"/>
      <c r="K9" s="12">
        <f t="shared" si="3"/>
        <v>48.01</v>
      </c>
      <c r="L9">
        <v>25.33</v>
      </c>
      <c r="M9">
        <v>3600</v>
      </c>
      <c r="N9" s="12">
        <v>6.3</v>
      </c>
      <c r="O9" s="12">
        <f t="shared" si="2"/>
        <v>22.68</v>
      </c>
      <c r="P9" s="12"/>
    </row>
    <row r="10" spans="1:16" x14ac:dyDescent="0.25">
      <c r="A10" s="11">
        <v>42527</v>
      </c>
      <c r="B10" s="12">
        <f t="shared" si="0"/>
        <v>55.284999999999997</v>
      </c>
      <c r="C10">
        <v>31.66</v>
      </c>
      <c r="D10">
        <v>1</v>
      </c>
      <c r="E10">
        <v>4500</v>
      </c>
      <c r="F10">
        <v>5.25</v>
      </c>
      <c r="G10" s="12">
        <f t="shared" si="1"/>
        <v>23.625</v>
      </c>
      <c r="H10" s="12"/>
      <c r="I10" s="12"/>
      <c r="K10" s="12">
        <f t="shared" si="3"/>
        <v>53.679999999999993</v>
      </c>
      <c r="L10">
        <v>25.33</v>
      </c>
      <c r="M10">
        <v>4500</v>
      </c>
      <c r="N10" s="12">
        <v>6.3</v>
      </c>
      <c r="O10" s="12">
        <f t="shared" si="2"/>
        <v>28.349999999999998</v>
      </c>
      <c r="P10" s="12"/>
    </row>
    <row r="11" spans="1:16" x14ac:dyDescent="0.25">
      <c r="A11" s="11">
        <v>42559</v>
      </c>
      <c r="B11" s="12">
        <f t="shared" si="0"/>
        <v>61.06</v>
      </c>
      <c r="C11">
        <v>31.66</v>
      </c>
      <c r="D11">
        <v>1</v>
      </c>
      <c r="E11">
        <v>5600</v>
      </c>
      <c r="F11">
        <v>5.25</v>
      </c>
      <c r="G11" s="12">
        <f t="shared" si="1"/>
        <v>29.4</v>
      </c>
      <c r="H11" s="12">
        <v>6.5</v>
      </c>
      <c r="I11" s="12"/>
      <c r="K11" s="12">
        <f t="shared" si="3"/>
        <v>60.609999999999992</v>
      </c>
      <c r="L11">
        <v>25.33</v>
      </c>
      <c r="M11">
        <v>5600</v>
      </c>
      <c r="N11" s="12">
        <v>6.3</v>
      </c>
      <c r="O11" s="12">
        <f t="shared" si="2"/>
        <v>35.279999999999994</v>
      </c>
      <c r="P11" s="12"/>
    </row>
    <row r="12" spans="1:16" x14ac:dyDescent="0.25">
      <c r="A12" s="11">
        <v>42590</v>
      </c>
      <c r="B12" s="12">
        <f t="shared" si="0"/>
        <v>55.81</v>
      </c>
      <c r="C12">
        <v>31.66</v>
      </c>
      <c r="D12">
        <v>1</v>
      </c>
      <c r="E12">
        <v>4600</v>
      </c>
      <c r="F12">
        <v>5.25</v>
      </c>
      <c r="G12" s="12">
        <f t="shared" si="1"/>
        <v>24.15</v>
      </c>
      <c r="H12" s="12">
        <v>6.5</v>
      </c>
      <c r="I12" s="12"/>
      <c r="K12" s="12">
        <f t="shared" si="3"/>
        <v>54.309999999999995</v>
      </c>
      <c r="L12">
        <v>25.33</v>
      </c>
      <c r="M12">
        <v>4600</v>
      </c>
      <c r="N12" s="12">
        <v>6.3</v>
      </c>
      <c r="O12" s="12">
        <f t="shared" si="2"/>
        <v>28.979999999999997</v>
      </c>
      <c r="P12" s="12"/>
    </row>
    <row r="13" spans="1:16" x14ac:dyDescent="0.25">
      <c r="A13" s="11">
        <v>42622</v>
      </c>
      <c r="B13" s="12">
        <f t="shared" si="0"/>
        <v>81.534999999999997</v>
      </c>
      <c r="C13">
        <v>31.66</v>
      </c>
      <c r="D13">
        <v>1</v>
      </c>
      <c r="E13">
        <v>9500</v>
      </c>
      <c r="F13">
        <v>5.25</v>
      </c>
      <c r="G13" s="12">
        <f t="shared" si="1"/>
        <v>49.875</v>
      </c>
      <c r="H13" s="12">
        <v>6.5</v>
      </c>
      <c r="I13" s="12"/>
      <c r="K13" s="12">
        <f t="shared" si="3"/>
        <v>85.18</v>
      </c>
      <c r="L13">
        <v>25.33</v>
      </c>
      <c r="M13">
        <v>9500</v>
      </c>
      <c r="N13" s="12">
        <v>6.3</v>
      </c>
      <c r="O13" s="12">
        <f t="shared" si="2"/>
        <v>59.85</v>
      </c>
      <c r="P13" s="12"/>
    </row>
    <row r="14" spans="1:16" x14ac:dyDescent="0.25">
      <c r="A14" s="11">
        <v>42654</v>
      </c>
      <c r="B14" s="12">
        <f t="shared" si="0"/>
        <v>74.709999999999994</v>
      </c>
      <c r="C14">
        <v>31.66</v>
      </c>
      <c r="D14">
        <v>1</v>
      </c>
      <c r="E14">
        <v>8200</v>
      </c>
      <c r="F14">
        <v>5.25</v>
      </c>
      <c r="G14" s="12">
        <f t="shared" si="1"/>
        <v>43.05</v>
      </c>
      <c r="H14" s="12">
        <v>6.5</v>
      </c>
      <c r="I14" s="12"/>
      <c r="K14" s="12">
        <f t="shared" si="3"/>
        <v>76.989999999999995</v>
      </c>
      <c r="L14">
        <v>25.33</v>
      </c>
      <c r="M14">
        <v>8200</v>
      </c>
      <c r="N14" s="12">
        <v>6.3</v>
      </c>
      <c r="O14" s="12">
        <f t="shared" si="2"/>
        <v>51.66</v>
      </c>
      <c r="P14" s="12"/>
    </row>
    <row r="15" spans="1:16" x14ac:dyDescent="0.25">
      <c r="A15" s="11">
        <v>42682</v>
      </c>
      <c r="B15" s="12">
        <f t="shared" si="0"/>
        <v>47.41</v>
      </c>
      <c r="C15">
        <v>31.66</v>
      </c>
      <c r="D15">
        <v>1</v>
      </c>
      <c r="E15">
        <v>3000</v>
      </c>
      <c r="F15">
        <v>5.25</v>
      </c>
      <c r="G15" s="12">
        <f t="shared" si="1"/>
        <v>15.75</v>
      </c>
      <c r="H15" s="12">
        <v>6.5</v>
      </c>
      <c r="I15" s="12"/>
      <c r="K15" s="12">
        <f t="shared" si="3"/>
        <v>44.23</v>
      </c>
      <c r="L15">
        <v>25.33</v>
      </c>
      <c r="M15">
        <v>3000</v>
      </c>
      <c r="N15" s="12">
        <v>6.3</v>
      </c>
      <c r="O15" s="12">
        <f t="shared" si="2"/>
        <v>18.899999999999999</v>
      </c>
      <c r="P15" s="12"/>
    </row>
    <row r="16" spans="1:16" x14ac:dyDescent="0.25">
      <c r="A16" s="11">
        <v>42711</v>
      </c>
      <c r="B16" s="12">
        <f t="shared" si="0"/>
        <v>61.585000000000001</v>
      </c>
      <c r="C16">
        <v>31.66</v>
      </c>
      <c r="D16">
        <v>1</v>
      </c>
      <c r="E16">
        <v>5700</v>
      </c>
      <c r="F16">
        <v>5.25</v>
      </c>
      <c r="G16" s="12">
        <f t="shared" si="1"/>
        <v>29.925000000000001</v>
      </c>
      <c r="H16" s="12">
        <v>6.5</v>
      </c>
      <c r="I16" s="12"/>
      <c r="K16" s="12">
        <f t="shared" si="3"/>
        <v>61.239999999999995</v>
      </c>
      <c r="L16">
        <v>25.33</v>
      </c>
      <c r="M16">
        <v>5700</v>
      </c>
      <c r="N16" s="12">
        <v>6.3</v>
      </c>
      <c r="O16" s="12">
        <f t="shared" si="2"/>
        <v>35.909999999999997</v>
      </c>
      <c r="P16" s="12"/>
    </row>
    <row r="17" spans="1:18" x14ac:dyDescent="0.25">
      <c r="A17" s="11">
        <v>42746</v>
      </c>
      <c r="B17" s="12">
        <f t="shared" si="0"/>
        <v>84.157499999999999</v>
      </c>
      <c r="C17">
        <v>30.66</v>
      </c>
      <c r="D17">
        <v>1</v>
      </c>
      <c r="E17">
        <v>10190</v>
      </c>
      <c r="F17">
        <v>5.25</v>
      </c>
      <c r="G17" s="12">
        <f t="shared" si="1"/>
        <v>53.497499999999995</v>
      </c>
      <c r="H17" s="12">
        <v>6.5</v>
      </c>
      <c r="I17" s="12"/>
      <c r="K17" s="12">
        <f t="shared" si="3"/>
        <v>89.526999999999987</v>
      </c>
      <c r="L17">
        <v>25.33</v>
      </c>
      <c r="M17">
        <v>10190</v>
      </c>
      <c r="N17" s="12">
        <v>6.3</v>
      </c>
      <c r="O17" s="12">
        <f t="shared" si="2"/>
        <v>64.196999999999989</v>
      </c>
      <c r="P17" s="12"/>
    </row>
    <row r="18" spans="1:18" x14ac:dyDescent="0.25">
      <c r="A18" s="11">
        <v>42773</v>
      </c>
      <c r="B18" s="12">
        <f t="shared" si="0"/>
        <v>71.638750000000002</v>
      </c>
      <c r="C18">
        <v>31.66</v>
      </c>
      <c r="D18">
        <v>1</v>
      </c>
      <c r="E18">
        <v>7615</v>
      </c>
      <c r="F18">
        <v>5.25</v>
      </c>
      <c r="G18" s="12">
        <f t="shared" si="1"/>
        <v>39.978749999999998</v>
      </c>
      <c r="H18" s="12">
        <v>6.5</v>
      </c>
      <c r="I18" s="12"/>
      <c r="K18" s="12">
        <f t="shared" si="3"/>
        <v>73.30449999999999</v>
      </c>
      <c r="L18">
        <v>25.33</v>
      </c>
      <c r="M18">
        <v>7615</v>
      </c>
      <c r="N18" s="12">
        <v>6.3</v>
      </c>
      <c r="O18" s="12">
        <f t="shared" si="2"/>
        <v>47.974499999999999</v>
      </c>
      <c r="P18" s="12"/>
    </row>
    <row r="19" spans="1:18" x14ac:dyDescent="0.25">
      <c r="A19" s="11">
        <v>42801</v>
      </c>
      <c r="B19" s="12">
        <f t="shared" si="0"/>
        <v>69.895750000000007</v>
      </c>
      <c r="C19">
        <v>31.66</v>
      </c>
      <c r="D19">
        <v>1</v>
      </c>
      <c r="E19">
        <v>7283</v>
      </c>
      <c r="F19">
        <v>5.25</v>
      </c>
      <c r="G19" s="12">
        <f t="shared" si="1"/>
        <v>38.235750000000003</v>
      </c>
      <c r="H19" s="12">
        <v>6.5</v>
      </c>
      <c r="I19" s="12"/>
      <c r="K19" s="12">
        <f t="shared" si="3"/>
        <v>71.431389999999993</v>
      </c>
      <c r="L19">
        <v>25.33</v>
      </c>
      <c r="M19">
        <v>7283</v>
      </c>
      <c r="N19" s="12">
        <v>6.33</v>
      </c>
      <c r="O19" s="12">
        <f t="shared" si="2"/>
        <v>46.101390000000002</v>
      </c>
      <c r="P19" s="12"/>
    </row>
    <row r="20" spans="1:18" x14ac:dyDescent="0.25">
      <c r="A20" s="11">
        <v>42835</v>
      </c>
      <c r="B20" s="12">
        <f>C20+G20</f>
        <v>35.712319999999998</v>
      </c>
      <c r="C20" s="12">
        <v>5.78</v>
      </c>
      <c r="D20">
        <v>1</v>
      </c>
      <c r="E20">
        <v>5669</v>
      </c>
      <c r="F20">
        <v>5.28</v>
      </c>
      <c r="G20" s="12">
        <f t="shared" si="1"/>
        <v>29.932320000000001</v>
      </c>
      <c r="H20" s="12">
        <v>6.5</v>
      </c>
      <c r="I20" s="12"/>
      <c r="K20" s="12">
        <f t="shared" si="3"/>
        <v>61.374769999999998</v>
      </c>
      <c r="L20">
        <v>25.49</v>
      </c>
      <c r="M20">
        <v>5669</v>
      </c>
      <c r="N20" s="12">
        <v>6.33</v>
      </c>
      <c r="O20" s="12">
        <f t="shared" si="2"/>
        <v>35.884769999999996</v>
      </c>
      <c r="P20" s="12"/>
    </row>
    <row r="21" spans="1:18" x14ac:dyDescent="0.25">
      <c r="A21" s="11">
        <v>42866</v>
      </c>
      <c r="B21" s="12">
        <f t="shared" ref="B21" si="4">C21+G21</f>
        <v>50.879629999999999</v>
      </c>
      <c r="C21">
        <v>25.49</v>
      </c>
      <c r="D21">
        <v>1</v>
      </c>
      <c r="E21">
        <v>4011</v>
      </c>
      <c r="F21">
        <v>6.33</v>
      </c>
      <c r="G21" s="12">
        <f t="shared" si="1"/>
        <v>25.38963</v>
      </c>
      <c r="H21" s="12">
        <v>7.15</v>
      </c>
      <c r="I21" s="12"/>
      <c r="K21" s="12">
        <f t="shared" si="3"/>
        <v>50.879629999999999</v>
      </c>
      <c r="L21">
        <v>25.49</v>
      </c>
      <c r="M21">
        <v>4011</v>
      </c>
      <c r="N21" s="12">
        <v>6.33</v>
      </c>
      <c r="O21" s="12">
        <f t="shared" si="2"/>
        <v>25.38963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974.49194999999997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1043.2512899999999</v>
      </c>
      <c r="N23" s="12"/>
      <c r="O23" s="12"/>
      <c r="P23" s="12"/>
      <c r="Q23" s="40" t="s">
        <v>12</v>
      </c>
      <c r="R23" s="43">
        <f>B23-K23</f>
        <v>-68.759339999999952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1046.64195</v>
      </c>
      <c r="G26" s="12"/>
      <c r="L26" s="12"/>
      <c r="P26" s="12"/>
      <c r="Q26" t="s">
        <v>106</v>
      </c>
      <c r="R26" s="13">
        <f>SUM(B26-K23)</f>
        <v>3.3906600000000253</v>
      </c>
    </row>
  </sheetData>
  <mergeCells count="1">
    <mergeCell ref="D2:G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customWidth="1"/>
    <col min="4" max="4" width="11.5703125" customWidth="1"/>
    <col min="5" max="5" width="13.140625" customWidth="1"/>
    <col min="6" max="6" width="19.42578125" customWidth="1"/>
    <col min="7" max="7" width="19.7109375" customWidth="1"/>
    <col min="13" max="13" width="13.5703125" customWidth="1"/>
    <col min="15" max="15" width="18.42578125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104.13499999999999</v>
      </c>
      <c r="C4">
        <v>71.239999999999995</v>
      </c>
      <c r="D4">
        <v>4</v>
      </c>
      <c r="E4">
        <v>8500</v>
      </c>
      <c r="F4">
        <v>3.87</v>
      </c>
      <c r="G4" s="12">
        <f>E4/1000*F4</f>
        <v>32.895000000000003</v>
      </c>
      <c r="H4" s="12"/>
      <c r="I4" s="12"/>
      <c r="K4" s="12">
        <f>L4+O4</f>
        <v>57.25</v>
      </c>
      <c r="L4">
        <v>17.809999999999999</v>
      </c>
      <c r="M4">
        <v>8500</v>
      </c>
      <c r="N4">
        <v>4.6399999999999997</v>
      </c>
      <c r="O4" s="12">
        <f>M4/1000*N4</f>
        <v>39.44</v>
      </c>
      <c r="P4" s="12"/>
    </row>
    <row r="5" spans="1:16" x14ac:dyDescent="0.25">
      <c r="A5" s="11">
        <v>42377</v>
      </c>
      <c r="B5" s="12">
        <f t="shared" ref="B5:B19" si="0">C5+G5</f>
        <v>98.716999999999999</v>
      </c>
      <c r="C5">
        <v>71.239999999999995</v>
      </c>
      <c r="D5">
        <v>4</v>
      </c>
      <c r="E5">
        <v>7100</v>
      </c>
      <c r="F5">
        <v>3.87</v>
      </c>
      <c r="G5" s="12">
        <f t="shared" ref="G5:G21" si="1">E5/1000*F5</f>
        <v>27.477</v>
      </c>
      <c r="H5" s="12"/>
      <c r="I5" s="12"/>
      <c r="K5" s="12">
        <f>L5+O5</f>
        <v>50.753999999999991</v>
      </c>
      <c r="L5">
        <v>17.809999999999999</v>
      </c>
      <c r="M5">
        <v>7100</v>
      </c>
      <c r="N5">
        <v>4.6399999999999997</v>
      </c>
      <c r="O5" s="12">
        <f t="shared" ref="O5:O21" si="2">M5/1000*N5</f>
        <v>32.943999999999996</v>
      </c>
      <c r="P5" s="12"/>
    </row>
    <row r="6" spans="1:16" x14ac:dyDescent="0.25">
      <c r="A6" s="11">
        <v>42407</v>
      </c>
      <c r="B6" s="12">
        <f t="shared" si="0"/>
        <v>103.36099999999999</v>
      </c>
      <c r="C6">
        <v>71.239999999999995</v>
      </c>
      <c r="D6">
        <v>4</v>
      </c>
      <c r="E6">
        <v>8300</v>
      </c>
      <c r="F6">
        <v>3.87</v>
      </c>
      <c r="G6" s="12">
        <f t="shared" si="1"/>
        <v>32.121000000000002</v>
      </c>
      <c r="H6" s="12"/>
      <c r="I6" s="12"/>
      <c r="K6" s="12">
        <f t="shared" ref="K6:K21" si="3">L6+O6</f>
        <v>56.322000000000003</v>
      </c>
      <c r="L6">
        <v>17.809999999999999</v>
      </c>
      <c r="M6">
        <v>8300</v>
      </c>
      <c r="N6">
        <v>4.6399999999999997</v>
      </c>
      <c r="O6" s="12">
        <f t="shared" si="2"/>
        <v>38.512</v>
      </c>
      <c r="P6" s="12"/>
    </row>
    <row r="7" spans="1:16" x14ac:dyDescent="0.25">
      <c r="A7" s="11">
        <v>42432</v>
      </c>
      <c r="B7" s="12">
        <f t="shared" si="0"/>
        <v>96.394999999999996</v>
      </c>
      <c r="C7">
        <v>71.239999999999995</v>
      </c>
      <c r="D7">
        <v>4</v>
      </c>
      <c r="E7">
        <v>6500</v>
      </c>
      <c r="F7">
        <v>3.87</v>
      </c>
      <c r="G7" s="12">
        <f t="shared" si="1"/>
        <v>25.155000000000001</v>
      </c>
      <c r="H7" s="12"/>
      <c r="I7" s="12"/>
      <c r="K7" s="12">
        <f t="shared" si="3"/>
        <v>47.97</v>
      </c>
      <c r="L7">
        <v>17.809999999999999</v>
      </c>
      <c r="M7">
        <v>6500</v>
      </c>
      <c r="N7">
        <v>4.6399999999999997</v>
      </c>
      <c r="O7" s="12">
        <f t="shared" si="2"/>
        <v>30.159999999999997</v>
      </c>
      <c r="P7" s="12"/>
    </row>
    <row r="8" spans="1:16" x14ac:dyDescent="0.25">
      <c r="A8" s="11">
        <v>42465</v>
      </c>
      <c r="B8" s="12">
        <f t="shared" si="0"/>
        <v>105.29599999999999</v>
      </c>
      <c r="C8">
        <v>71.239999999999995</v>
      </c>
      <c r="D8">
        <v>4</v>
      </c>
      <c r="E8">
        <v>8800</v>
      </c>
      <c r="F8">
        <v>3.87</v>
      </c>
      <c r="G8" s="12">
        <f t="shared" si="1"/>
        <v>34.056000000000004</v>
      </c>
      <c r="H8" s="12"/>
      <c r="I8" s="12"/>
      <c r="K8" s="12">
        <f t="shared" si="3"/>
        <v>80.77000000000001</v>
      </c>
      <c r="L8">
        <v>25.33</v>
      </c>
      <c r="M8">
        <v>8800</v>
      </c>
      <c r="N8" s="12">
        <v>6.3</v>
      </c>
      <c r="O8" s="12">
        <f t="shared" si="2"/>
        <v>55.440000000000005</v>
      </c>
      <c r="P8" s="12"/>
    </row>
    <row r="9" spans="1:16" x14ac:dyDescent="0.25">
      <c r="A9" s="11">
        <v>42501</v>
      </c>
      <c r="B9" s="12">
        <f t="shared" si="0"/>
        <v>58.225000000000001</v>
      </c>
      <c r="C9">
        <v>25.33</v>
      </c>
      <c r="D9">
        <v>1</v>
      </c>
      <c r="E9">
        <v>8500</v>
      </c>
      <c r="F9">
        <v>3.87</v>
      </c>
      <c r="G9" s="12">
        <f t="shared" si="1"/>
        <v>32.895000000000003</v>
      </c>
      <c r="H9" s="12"/>
      <c r="I9" s="12"/>
      <c r="K9" s="12">
        <f t="shared" si="3"/>
        <v>78.88</v>
      </c>
      <c r="L9">
        <v>25.33</v>
      </c>
      <c r="M9">
        <v>8500</v>
      </c>
      <c r="N9" s="12">
        <v>6.3</v>
      </c>
      <c r="O9" s="12">
        <f t="shared" si="2"/>
        <v>53.55</v>
      </c>
      <c r="P9" s="12"/>
    </row>
    <row r="10" spans="1:16" x14ac:dyDescent="0.25">
      <c r="A10" s="11">
        <v>42527</v>
      </c>
      <c r="B10" s="12">
        <f t="shared" si="0"/>
        <v>62.604999999999997</v>
      </c>
      <c r="C10">
        <v>25.33</v>
      </c>
      <c r="D10">
        <v>1</v>
      </c>
      <c r="E10">
        <v>7100</v>
      </c>
      <c r="F10">
        <v>5.25</v>
      </c>
      <c r="G10" s="12">
        <f t="shared" si="1"/>
        <v>37.274999999999999</v>
      </c>
      <c r="H10" s="12"/>
      <c r="I10" s="12"/>
      <c r="K10" s="12">
        <f t="shared" si="3"/>
        <v>70.06</v>
      </c>
      <c r="L10">
        <v>25.33</v>
      </c>
      <c r="M10">
        <v>7100</v>
      </c>
      <c r="N10" s="12">
        <v>6.3</v>
      </c>
      <c r="O10" s="12">
        <f t="shared" si="2"/>
        <v>44.73</v>
      </c>
      <c r="P10" s="12"/>
    </row>
    <row r="11" spans="1:16" x14ac:dyDescent="0.25">
      <c r="A11" s="11">
        <v>42559</v>
      </c>
      <c r="B11" s="12">
        <f t="shared" si="0"/>
        <v>71.004999999999995</v>
      </c>
      <c r="C11">
        <v>25.33</v>
      </c>
      <c r="D11">
        <v>1</v>
      </c>
      <c r="E11">
        <v>8700</v>
      </c>
      <c r="F11">
        <v>5.25</v>
      </c>
      <c r="G11" s="12">
        <f t="shared" si="1"/>
        <v>45.674999999999997</v>
      </c>
      <c r="H11" s="12">
        <v>6.5</v>
      </c>
      <c r="I11" s="12"/>
      <c r="K11" s="12">
        <f t="shared" si="3"/>
        <v>80.139999999999986</v>
      </c>
      <c r="L11">
        <v>25.33</v>
      </c>
      <c r="M11">
        <v>8700</v>
      </c>
      <c r="N11" s="12">
        <v>6.3</v>
      </c>
      <c r="O11" s="12">
        <f t="shared" si="2"/>
        <v>54.809999999999995</v>
      </c>
      <c r="P11" s="12"/>
    </row>
    <row r="12" spans="1:16" x14ac:dyDescent="0.25">
      <c r="A12" s="11">
        <v>42590</v>
      </c>
      <c r="B12" s="12">
        <f t="shared" si="0"/>
        <v>124.55499999999999</v>
      </c>
      <c r="C12">
        <v>25.33</v>
      </c>
      <c r="D12">
        <v>1</v>
      </c>
      <c r="E12">
        <v>18900</v>
      </c>
      <c r="F12">
        <v>5.25</v>
      </c>
      <c r="G12" s="12">
        <f t="shared" si="1"/>
        <v>99.224999999999994</v>
      </c>
      <c r="H12" s="12">
        <v>6.5</v>
      </c>
      <c r="I12" s="12"/>
      <c r="K12" s="12">
        <f t="shared" si="3"/>
        <v>144.39999999999998</v>
      </c>
      <c r="L12">
        <v>25.33</v>
      </c>
      <c r="M12">
        <v>18900</v>
      </c>
      <c r="N12" s="12">
        <v>6.3</v>
      </c>
      <c r="O12" s="12">
        <f t="shared" si="2"/>
        <v>119.07</v>
      </c>
      <c r="P12" s="12"/>
    </row>
    <row r="13" spans="1:16" x14ac:dyDescent="0.25">
      <c r="A13" s="11">
        <v>42622</v>
      </c>
      <c r="B13" s="12">
        <f t="shared" si="0"/>
        <v>74.680000000000007</v>
      </c>
      <c r="C13">
        <v>25.33</v>
      </c>
      <c r="D13">
        <v>1</v>
      </c>
      <c r="E13">
        <v>9400</v>
      </c>
      <c r="F13">
        <v>5.25</v>
      </c>
      <c r="G13" s="12">
        <f t="shared" si="1"/>
        <v>49.35</v>
      </c>
      <c r="H13" s="12">
        <v>6.5</v>
      </c>
      <c r="I13" s="12"/>
      <c r="K13" s="12">
        <f t="shared" si="3"/>
        <v>84.55</v>
      </c>
      <c r="L13">
        <v>25.33</v>
      </c>
      <c r="M13">
        <v>9400</v>
      </c>
      <c r="N13" s="12">
        <v>6.3</v>
      </c>
      <c r="O13" s="12">
        <f t="shared" si="2"/>
        <v>59.22</v>
      </c>
      <c r="P13" s="12"/>
    </row>
    <row r="14" spans="1:16" x14ac:dyDescent="0.25">
      <c r="A14" s="11">
        <v>42654</v>
      </c>
      <c r="B14" s="12">
        <f t="shared" si="0"/>
        <v>78.88</v>
      </c>
      <c r="C14">
        <v>25.33</v>
      </c>
      <c r="D14">
        <v>1</v>
      </c>
      <c r="E14">
        <v>10200</v>
      </c>
      <c r="F14">
        <v>5.25</v>
      </c>
      <c r="G14" s="12">
        <f t="shared" si="1"/>
        <v>53.55</v>
      </c>
      <c r="H14" s="12">
        <v>6.5</v>
      </c>
      <c r="I14" s="12"/>
      <c r="K14" s="12">
        <f t="shared" si="3"/>
        <v>89.589999999999989</v>
      </c>
      <c r="L14">
        <v>25.33</v>
      </c>
      <c r="M14">
        <v>10200</v>
      </c>
      <c r="N14" s="12">
        <v>6.3</v>
      </c>
      <c r="O14" s="12">
        <f t="shared" si="2"/>
        <v>64.259999999999991</v>
      </c>
      <c r="P14" s="12"/>
    </row>
    <row r="15" spans="1:16" x14ac:dyDescent="0.25">
      <c r="A15" s="11">
        <v>42682</v>
      </c>
      <c r="B15" s="12">
        <f t="shared" si="0"/>
        <v>85.18</v>
      </c>
      <c r="C15">
        <v>25.33</v>
      </c>
      <c r="D15">
        <v>1</v>
      </c>
      <c r="E15">
        <v>11400</v>
      </c>
      <c r="F15">
        <v>5.25</v>
      </c>
      <c r="G15" s="12">
        <f t="shared" si="1"/>
        <v>59.85</v>
      </c>
      <c r="H15" s="12">
        <v>6.5</v>
      </c>
      <c r="I15" s="12"/>
      <c r="K15" s="12">
        <f t="shared" si="3"/>
        <v>97.149999999999991</v>
      </c>
      <c r="L15">
        <v>25.33</v>
      </c>
      <c r="M15">
        <v>11400</v>
      </c>
      <c r="N15" s="12">
        <v>6.3</v>
      </c>
      <c r="O15" s="12">
        <f t="shared" si="2"/>
        <v>71.819999999999993</v>
      </c>
      <c r="P15" s="12"/>
    </row>
    <row r="16" spans="1:16" x14ac:dyDescent="0.25">
      <c r="A16" s="11">
        <v>42711</v>
      </c>
      <c r="B16" s="12">
        <f t="shared" si="0"/>
        <v>76.254999999999995</v>
      </c>
      <c r="C16">
        <v>25.33</v>
      </c>
      <c r="D16">
        <v>1</v>
      </c>
      <c r="E16">
        <v>9700</v>
      </c>
      <c r="F16">
        <v>5.25</v>
      </c>
      <c r="G16" s="12">
        <f t="shared" si="1"/>
        <v>50.924999999999997</v>
      </c>
      <c r="H16" s="12">
        <v>6.5</v>
      </c>
      <c r="I16" s="12"/>
      <c r="K16" s="12">
        <f t="shared" si="3"/>
        <v>86.44</v>
      </c>
      <c r="L16">
        <v>25.33</v>
      </c>
      <c r="M16">
        <v>9700</v>
      </c>
      <c r="N16" s="12">
        <v>6.3</v>
      </c>
      <c r="O16" s="12">
        <f t="shared" si="2"/>
        <v>61.109999999999992</v>
      </c>
      <c r="P16" s="12"/>
    </row>
    <row r="17" spans="1:18" x14ac:dyDescent="0.25">
      <c r="A17" s="11">
        <v>42746</v>
      </c>
      <c r="B17" s="12">
        <f t="shared" si="0"/>
        <v>91.033749999999998</v>
      </c>
      <c r="C17">
        <v>25.33</v>
      </c>
      <c r="D17">
        <v>1</v>
      </c>
      <c r="E17">
        <v>12515</v>
      </c>
      <c r="F17">
        <v>5.25</v>
      </c>
      <c r="G17" s="12">
        <f t="shared" si="1"/>
        <v>65.703749999999999</v>
      </c>
      <c r="H17" s="12">
        <v>6.5</v>
      </c>
      <c r="I17" s="12"/>
      <c r="K17" s="12">
        <f t="shared" si="3"/>
        <v>104.17449999999999</v>
      </c>
      <c r="L17">
        <v>25.33</v>
      </c>
      <c r="M17">
        <v>12515</v>
      </c>
      <c r="N17" s="12">
        <v>6.3</v>
      </c>
      <c r="O17" s="12">
        <f t="shared" si="2"/>
        <v>78.844499999999996</v>
      </c>
      <c r="P17" s="12"/>
    </row>
    <row r="18" spans="1:18" x14ac:dyDescent="0.25">
      <c r="A18" s="11">
        <v>42773</v>
      </c>
      <c r="B18" s="12">
        <f t="shared" si="0"/>
        <v>71.551000000000002</v>
      </c>
      <c r="C18">
        <v>25.33</v>
      </c>
      <c r="D18">
        <v>1</v>
      </c>
      <c r="E18">
        <v>8804</v>
      </c>
      <c r="F18">
        <v>5.25</v>
      </c>
      <c r="G18" s="12">
        <f t="shared" si="1"/>
        <v>46.221000000000004</v>
      </c>
      <c r="H18" s="12">
        <v>6.5</v>
      </c>
      <c r="I18" s="12"/>
      <c r="K18" s="12">
        <f t="shared" si="3"/>
        <v>80.795199999999994</v>
      </c>
      <c r="L18">
        <v>25.33</v>
      </c>
      <c r="M18">
        <v>8804</v>
      </c>
      <c r="N18" s="12">
        <v>6.3</v>
      </c>
      <c r="O18" s="12">
        <f t="shared" si="2"/>
        <v>55.465200000000003</v>
      </c>
      <c r="P18" s="12"/>
    </row>
    <row r="19" spans="1:18" x14ac:dyDescent="0.25">
      <c r="A19" s="11">
        <v>42801</v>
      </c>
      <c r="B19" s="12">
        <f t="shared" si="0"/>
        <v>71.272750000000002</v>
      </c>
      <c r="C19">
        <v>25.33</v>
      </c>
      <c r="D19">
        <v>1</v>
      </c>
      <c r="E19">
        <v>8751</v>
      </c>
      <c r="F19">
        <v>5.25</v>
      </c>
      <c r="G19" s="12">
        <f t="shared" si="1"/>
        <v>45.942749999999997</v>
      </c>
      <c r="H19" s="12">
        <v>6.5</v>
      </c>
      <c r="I19" s="12"/>
      <c r="K19" s="12">
        <f t="shared" si="3"/>
        <v>80.723829999999992</v>
      </c>
      <c r="L19">
        <v>25.33</v>
      </c>
      <c r="M19">
        <v>8751</v>
      </c>
      <c r="N19" s="12">
        <v>6.33</v>
      </c>
      <c r="O19" s="12">
        <f t="shared" si="2"/>
        <v>55.393829999999994</v>
      </c>
      <c r="P19" s="12"/>
    </row>
    <row r="20" spans="1:18" x14ac:dyDescent="0.25">
      <c r="A20" s="11">
        <v>42835</v>
      </c>
      <c r="B20" s="12">
        <f>C20+G20</f>
        <v>74.867519999999999</v>
      </c>
      <c r="C20" s="12">
        <v>12.12</v>
      </c>
      <c r="D20">
        <v>1</v>
      </c>
      <c r="E20">
        <v>11884</v>
      </c>
      <c r="F20">
        <v>5.28</v>
      </c>
      <c r="G20" s="12">
        <f t="shared" si="1"/>
        <v>62.747520000000002</v>
      </c>
      <c r="H20" s="12">
        <v>6.5</v>
      </c>
      <c r="I20" s="12"/>
      <c r="K20" s="12">
        <f t="shared" si="3"/>
        <v>100.71572</v>
      </c>
      <c r="L20">
        <v>25.49</v>
      </c>
      <c r="M20">
        <v>11884</v>
      </c>
      <c r="N20" s="12">
        <v>6.33</v>
      </c>
      <c r="O20" s="12">
        <f t="shared" si="2"/>
        <v>75.22572000000001</v>
      </c>
      <c r="P20" s="12"/>
    </row>
    <row r="21" spans="1:18" x14ac:dyDescent="0.25">
      <c r="A21" s="11">
        <v>42866</v>
      </c>
      <c r="B21" s="12">
        <f t="shared" ref="B21" si="4">C21+G21</f>
        <v>89.707849999999993</v>
      </c>
      <c r="C21">
        <v>25.49</v>
      </c>
      <c r="D21">
        <v>1</v>
      </c>
      <c r="E21">
        <v>10145</v>
      </c>
      <c r="F21">
        <v>6.33</v>
      </c>
      <c r="G21" s="12">
        <f t="shared" si="1"/>
        <v>64.217849999999999</v>
      </c>
      <c r="H21" s="12">
        <v>7.15</v>
      </c>
      <c r="I21" s="12"/>
      <c r="K21" s="12">
        <f t="shared" si="3"/>
        <v>89.707849999999993</v>
      </c>
      <c r="L21">
        <v>25.49</v>
      </c>
      <c r="M21">
        <v>10145</v>
      </c>
      <c r="N21" s="12">
        <v>6.33</v>
      </c>
      <c r="O21" s="12">
        <f t="shared" si="2"/>
        <v>64.217849999999999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1537.7218699999999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1480.3930999999998</v>
      </c>
      <c r="N23" s="12"/>
      <c r="O23" s="12"/>
      <c r="P23" s="12"/>
      <c r="Q23" s="40" t="s">
        <v>12</v>
      </c>
      <c r="R23" s="43">
        <f>B23-K23</f>
        <v>57.328770000000077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1609.8718699999999</v>
      </c>
      <c r="G26" s="12"/>
      <c r="L26" s="12"/>
      <c r="P26" s="12"/>
      <c r="Q26" t="s">
        <v>106</v>
      </c>
      <c r="R26" s="13">
        <f>SUM(B26-K23)</f>
        <v>129.47877000000017</v>
      </c>
    </row>
  </sheetData>
  <mergeCells count="1">
    <mergeCell ref="D2:G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140625" customWidth="1"/>
    <col min="3" max="3" width="10.140625" customWidth="1"/>
    <col min="4" max="4" width="12.42578125" customWidth="1"/>
    <col min="5" max="5" width="13.140625" customWidth="1"/>
    <col min="6" max="6" width="19" customWidth="1"/>
    <col min="7" max="7" width="19.5703125" customWidth="1"/>
    <col min="13" max="13" width="12.85546875" customWidth="1"/>
    <col min="15" max="15" width="18" customWidth="1"/>
    <col min="17" max="17" width="13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85.945999999999998</v>
      </c>
      <c r="C4">
        <v>71.239999999999995</v>
      </c>
      <c r="D4">
        <v>4</v>
      </c>
      <c r="E4">
        <v>3800</v>
      </c>
      <c r="F4">
        <v>3.87</v>
      </c>
      <c r="G4" s="12">
        <f>E4/1000*F4</f>
        <v>14.706</v>
      </c>
      <c r="H4" s="12"/>
      <c r="I4" s="12"/>
      <c r="K4" s="12">
        <f>L4+O4</f>
        <v>35.441999999999993</v>
      </c>
      <c r="L4">
        <v>17.809999999999999</v>
      </c>
      <c r="M4">
        <v>3800</v>
      </c>
      <c r="N4">
        <v>4.6399999999999997</v>
      </c>
      <c r="O4" s="12">
        <f>M4/1000*N4</f>
        <v>17.631999999999998</v>
      </c>
      <c r="P4" s="12"/>
    </row>
    <row r="5" spans="1:16" x14ac:dyDescent="0.25">
      <c r="A5" s="11">
        <v>42377</v>
      </c>
      <c r="B5" s="12">
        <f t="shared" ref="B5:B19" si="0">C5+G5</f>
        <v>83.236999999999995</v>
      </c>
      <c r="C5">
        <v>71.239999999999995</v>
      </c>
      <c r="D5">
        <v>4</v>
      </c>
      <c r="E5">
        <v>3100</v>
      </c>
      <c r="F5">
        <v>3.87</v>
      </c>
      <c r="G5" s="12">
        <f t="shared" ref="G5:G21" si="1">E5/1000*F5</f>
        <v>11.997</v>
      </c>
      <c r="H5" s="12"/>
      <c r="I5" s="12"/>
      <c r="K5" s="12">
        <f>L5+O5</f>
        <v>32.193999999999996</v>
      </c>
      <c r="L5">
        <v>17.809999999999999</v>
      </c>
      <c r="M5">
        <v>3100</v>
      </c>
      <c r="N5">
        <v>4.6399999999999997</v>
      </c>
      <c r="O5" s="12">
        <f t="shared" ref="O5:O21" si="2">M5/1000*N5</f>
        <v>14.383999999999999</v>
      </c>
      <c r="P5" s="12"/>
    </row>
    <row r="6" spans="1:16" x14ac:dyDescent="0.25">
      <c r="A6" s="11">
        <v>42407</v>
      </c>
      <c r="B6" s="12">
        <f t="shared" si="0"/>
        <v>85.945999999999998</v>
      </c>
      <c r="C6">
        <v>71.239999999999995</v>
      </c>
      <c r="D6">
        <v>4</v>
      </c>
      <c r="E6">
        <v>3800</v>
      </c>
      <c r="F6">
        <v>3.87</v>
      </c>
      <c r="G6" s="12">
        <f t="shared" si="1"/>
        <v>14.706</v>
      </c>
      <c r="H6" s="12"/>
      <c r="I6" s="12"/>
      <c r="K6" s="12">
        <f t="shared" ref="K6:K21" si="3">L6+O6</f>
        <v>35.441999999999993</v>
      </c>
      <c r="L6">
        <v>17.809999999999999</v>
      </c>
      <c r="M6">
        <v>3800</v>
      </c>
      <c r="N6">
        <v>4.6399999999999997</v>
      </c>
      <c r="O6" s="12">
        <f t="shared" si="2"/>
        <v>17.631999999999998</v>
      </c>
      <c r="P6" s="12"/>
    </row>
    <row r="7" spans="1:16" x14ac:dyDescent="0.25">
      <c r="A7" s="11">
        <v>42432</v>
      </c>
      <c r="B7" s="12">
        <f t="shared" si="0"/>
        <v>80.140999999999991</v>
      </c>
      <c r="C7">
        <v>71.239999999999995</v>
      </c>
      <c r="D7">
        <v>4</v>
      </c>
      <c r="E7">
        <v>2300</v>
      </c>
      <c r="F7">
        <v>3.87</v>
      </c>
      <c r="G7" s="12">
        <f t="shared" si="1"/>
        <v>8.9009999999999998</v>
      </c>
      <c r="H7" s="12"/>
      <c r="I7" s="12"/>
      <c r="K7" s="12">
        <f t="shared" si="3"/>
        <v>28.481999999999999</v>
      </c>
      <c r="L7">
        <v>17.809999999999999</v>
      </c>
      <c r="M7">
        <v>2300</v>
      </c>
      <c r="N7">
        <v>4.6399999999999997</v>
      </c>
      <c r="O7" s="12">
        <f t="shared" si="2"/>
        <v>10.671999999999999</v>
      </c>
      <c r="P7" s="12"/>
    </row>
    <row r="8" spans="1:16" x14ac:dyDescent="0.25">
      <c r="A8" s="11">
        <v>42465</v>
      </c>
      <c r="B8" s="12">
        <f t="shared" si="0"/>
        <v>85.171999999999997</v>
      </c>
      <c r="C8">
        <v>71.239999999999995</v>
      </c>
      <c r="D8">
        <v>4</v>
      </c>
      <c r="E8">
        <v>3600</v>
      </c>
      <c r="F8">
        <v>3.87</v>
      </c>
      <c r="G8" s="12">
        <f t="shared" si="1"/>
        <v>13.932</v>
      </c>
      <c r="H8" s="12"/>
      <c r="I8" s="12"/>
      <c r="K8" s="12">
        <f t="shared" si="3"/>
        <v>48.01</v>
      </c>
      <c r="L8">
        <v>25.33</v>
      </c>
      <c r="M8">
        <v>3600</v>
      </c>
      <c r="N8" s="12">
        <v>6.3</v>
      </c>
      <c r="O8" s="12">
        <f t="shared" si="2"/>
        <v>22.68</v>
      </c>
      <c r="P8" s="12"/>
    </row>
    <row r="9" spans="1:16" x14ac:dyDescent="0.25">
      <c r="A9" s="11">
        <v>42501</v>
      </c>
      <c r="B9" s="12">
        <f t="shared" si="0"/>
        <v>36.94</v>
      </c>
      <c r="C9">
        <v>25.33</v>
      </c>
      <c r="D9">
        <v>1</v>
      </c>
      <c r="E9">
        <v>3000</v>
      </c>
      <c r="F9">
        <v>3.87</v>
      </c>
      <c r="G9" s="12">
        <f t="shared" si="1"/>
        <v>11.61</v>
      </c>
      <c r="H9" s="12"/>
      <c r="I9" s="12"/>
      <c r="K9" s="12">
        <f t="shared" si="3"/>
        <v>44.23</v>
      </c>
      <c r="L9">
        <v>25.33</v>
      </c>
      <c r="M9">
        <v>3000</v>
      </c>
      <c r="N9" s="12">
        <v>6.3</v>
      </c>
      <c r="O9" s="12">
        <f t="shared" si="2"/>
        <v>18.899999999999999</v>
      </c>
      <c r="P9" s="12"/>
    </row>
    <row r="10" spans="1:16" x14ac:dyDescent="0.25">
      <c r="A10" s="11">
        <v>42527</v>
      </c>
      <c r="B10" s="12">
        <f t="shared" si="0"/>
        <v>46.33</v>
      </c>
      <c r="C10">
        <v>25.33</v>
      </c>
      <c r="D10">
        <v>1</v>
      </c>
      <c r="E10">
        <v>4000</v>
      </c>
      <c r="F10">
        <v>5.25</v>
      </c>
      <c r="G10" s="12">
        <f t="shared" si="1"/>
        <v>21</v>
      </c>
      <c r="H10" s="12"/>
      <c r="I10" s="12"/>
      <c r="K10" s="12">
        <f t="shared" si="3"/>
        <v>50.53</v>
      </c>
      <c r="L10">
        <v>25.33</v>
      </c>
      <c r="M10">
        <v>4000</v>
      </c>
      <c r="N10" s="12">
        <v>6.3</v>
      </c>
      <c r="O10" s="12">
        <f t="shared" si="2"/>
        <v>25.2</v>
      </c>
      <c r="P10" s="12"/>
    </row>
    <row r="11" spans="1:16" x14ac:dyDescent="0.25">
      <c r="A11" s="11">
        <v>42559</v>
      </c>
      <c r="B11" s="12">
        <f t="shared" si="0"/>
        <v>40.555</v>
      </c>
      <c r="C11">
        <v>25.33</v>
      </c>
      <c r="D11">
        <v>1</v>
      </c>
      <c r="E11">
        <v>2900</v>
      </c>
      <c r="F11">
        <v>5.25</v>
      </c>
      <c r="G11" s="12">
        <f t="shared" si="1"/>
        <v>15.225</v>
      </c>
      <c r="H11" s="12">
        <v>6.5</v>
      </c>
      <c r="I11" s="12"/>
      <c r="K11" s="12">
        <f t="shared" si="3"/>
        <v>43.599999999999994</v>
      </c>
      <c r="L11">
        <v>25.33</v>
      </c>
      <c r="M11">
        <v>2900</v>
      </c>
      <c r="N11" s="12">
        <v>6.3</v>
      </c>
      <c r="O11" s="12">
        <f t="shared" si="2"/>
        <v>18.27</v>
      </c>
      <c r="P11" s="12"/>
    </row>
    <row r="12" spans="1:16" x14ac:dyDescent="0.25">
      <c r="A12" s="11">
        <v>42590</v>
      </c>
      <c r="B12" s="12">
        <f t="shared" si="0"/>
        <v>43.704999999999998</v>
      </c>
      <c r="C12">
        <v>25.33</v>
      </c>
      <c r="D12">
        <v>1</v>
      </c>
      <c r="E12">
        <v>3500</v>
      </c>
      <c r="F12">
        <v>5.25</v>
      </c>
      <c r="G12" s="12">
        <f t="shared" si="1"/>
        <v>18.375</v>
      </c>
      <c r="H12" s="12">
        <v>6.5</v>
      </c>
      <c r="I12" s="12"/>
      <c r="K12" s="12">
        <f t="shared" si="3"/>
        <v>47.379999999999995</v>
      </c>
      <c r="L12">
        <v>25.33</v>
      </c>
      <c r="M12">
        <v>3500</v>
      </c>
      <c r="N12" s="12">
        <v>6.3</v>
      </c>
      <c r="O12" s="12">
        <f t="shared" si="2"/>
        <v>22.05</v>
      </c>
      <c r="P12" s="12"/>
    </row>
    <row r="13" spans="1:16" x14ac:dyDescent="0.25">
      <c r="A13" s="11">
        <v>42622</v>
      </c>
      <c r="B13" s="12">
        <f t="shared" si="0"/>
        <v>37.93</v>
      </c>
      <c r="C13">
        <v>25.33</v>
      </c>
      <c r="D13">
        <v>1</v>
      </c>
      <c r="E13">
        <v>2400</v>
      </c>
      <c r="F13">
        <v>5.25</v>
      </c>
      <c r="G13" s="12">
        <f t="shared" si="1"/>
        <v>12.6</v>
      </c>
      <c r="H13" s="12">
        <v>6.5</v>
      </c>
      <c r="I13" s="12"/>
      <c r="K13" s="12">
        <f t="shared" si="3"/>
        <v>40.449999999999996</v>
      </c>
      <c r="L13">
        <v>25.33</v>
      </c>
      <c r="M13">
        <v>2400</v>
      </c>
      <c r="N13" s="12">
        <v>6.3</v>
      </c>
      <c r="O13" s="12">
        <f t="shared" si="2"/>
        <v>15.12</v>
      </c>
      <c r="P13" s="12"/>
    </row>
    <row r="14" spans="1:16" x14ac:dyDescent="0.25">
      <c r="A14" s="11">
        <v>42654</v>
      </c>
      <c r="B14" s="12">
        <f t="shared" si="0"/>
        <v>44.230000000000004</v>
      </c>
      <c r="C14">
        <v>25.33</v>
      </c>
      <c r="D14">
        <v>1</v>
      </c>
      <c r="E14">
        <v>3600</v>
      </c>
      <c r="F14">
        <v>5.25</v>
      </c>
      <c r="G14" s="12">
        <f t="shared" si="1"/>
        <v>18.900000000000002</v>
      </c>
      <c r="H14" s="12">
        <v>6.5</v>
      </c>
      <c r="I14" s="12"/>
      <c r="K14" s="12">
        <f t="shared" si="3"/>
        <v>48.01</v>
      </c>
      <c r="L14">
        <v>25.33</v>
      </c>
      <c r="M14">
        <v>3600</v>
      </c>
      <c r="N14" s="12">
        <v>6.3</v>
      </c>
      <c r="O14" s="12">
        <f t="shared" si="2"/>
        <v>22.68</v>
      </c>
      <c r="P14" s="12"/>
    </row>
    <row r="15" spans="1:16" x14ac:dyDescent="0.25">
      <c r="A15" s="11">
        <v>42682</v>
      </c>
      <c r="B15" s="12">
        <f t="shared" si="0"/>
        <v>36.879999999999995</v>
      </c>
      <c r="C15">
        <v>25.33</v>
      </c>
      <c r="D15">
        <v>1</v>
      </c>
      <c r="E15">
        <v>2200</v>
      </c>
      <c r="F15">
        <v>5.25</v>
      </c>
      <c r="G15" s="12">
        <f t="shared" si="1"/>
        <v>11.55</v>
      </c>
      <c r="H15" s="12">
        <v>6.5</v>
      </c>
      <c r="I15" s="12"/>
      <c r="K15" s="12">
        <f t="shared" si="3"/>
        <v>39.19</v>
      </c>
      <c r="L15">
        <v>25.33</v>
      </c>
      <c r="M15">
        <v>2200</v>
      </c>
      <c r="N15" s="12">
        <v>6.3</v>
      </c>
      <c r="O15" s="12">
        <f t="shared" si="2"/>
        <v>13.860000000000001</v>
      </c>
      <c r="P15" s="12"/>
    </row>
    <row r="16" spans="1:16" x14ac:dyDescent="0.25">
      <c r="A16" s="11">
        <v>42711</v>
      </c>
      <c r="B16" s="12">
        <f t="shared" si="0"/>
        <v>36.879999999999995</v>
      </c>
      <c r="C16">
        <v>25.33</v>
      </c>
      <c r="D16">
        <v>1</v>
      </c>
      <c r="E16">
        <v>2200</v>
      </c>
      <c r="F16">
        <v>5.25</v>
      </c>
      <c r="G16" s="12">
        <f t="shared" si="1"/>
        <v>11.55</v>
      </c>
      <c r="H16" s="12">
        <v>6.5</v>
      </c>
      <c r="I16" s="12"/>
      <c r="K16" s="12">
        <f t="shared" si="3"/>
        <v>39.19</v>
      </c>
      <c r="L16">
        <v>25.33</v>
      </c>
      <c r="M16">
        <v>2200</v>
      </c>
      <c r="N16" s="12">
        <v>6.3</v>
      </c>
      <c r="O16" s="12">
        <f t="shared" si="2"/>
        <v>13.860000000000001</v>
      </c>
      <c r="P16" s="12"/>
    </row>
    <row r="17" spans="1:18" x14ac:dyDescent="0.25">
      <c r="A17" s="11">
        <v>42746</v>
      </c>
      <c r="B17" s="12">
        <f t="shared" si="0"/>
        <v>36.512499999999996</v>
      </c>
      <c r="C17">
        <v>25.33</v>
      </c>
      <c r="D17">
        <v>1</v>
      </c>
      <c r="E17">
        <v>2130</v>
      </c>
      <c r="F17">
        <v>5.25</v>
      </c>
      <c r="G17" s="12">
        <f t="shared" si="1"/>
        <v>11.182499999999999</v>
      </c>
      <c r="H17" s="12">
        <v>6.5</v>
      </c>
      <c r="I17" s="12"/>
      <c r="K17" s="12">
        <f t="shared" si="3"/>
        <v>38.748999999999995</v>
      </c>
      <c r="L17">
        <v>25.33</v>
      </c>
      <c r="M17">
        <v>2130</v>
      </c>
      <c r="N17" s="12">
        <v>6.3</v>
      </c>
      <c r="O17" s="12">
        <f t="shared" si="2"/>
        <v>13.418999999999999</v>
      </c>
      <c r="P17" s="12"/>
    </row>
    <row r="18" spans="1:18" x14ac:dyDescent="0.25">
      <c r="A18" s="11">
        <v>42773</v>
      </c>
      <c r="B18" s="12">
        <f t="shared" si="0"/>
        <v>34.695999999999998</v>
      </c>
      <c r="C18">
        <v>25.33</v>
      </c>
      <c r="D18">
        <v>1</v>
      </c>
      <c r="E18">
        <v>1784</v>
      </c>
      <c r="F18">
        <v>5.25</v>
      </c>
      <c r="G18" s="12">
        <f t="shared" si="1"/>
        <v>9.3659999999999997</v>
      </c>
      <c r="H18" s="12">
        <v>6.5</v>
      </c>
      <c r="I18" s="12"/>
      <c r="K18" s="12">
        <f t="shared" si="3"/>
        <v>36.569199999999995</v>
      </c>
      <c r="L18">
        <v>25.33</v>
      </c>
      <c r="M18">
        <v>1784</v>
      </c>
      <c r="N18" s="12">
        <v>6.3</v>
      </c>
      <c r="O18" s="12">
        <f t="shared" si="2"/>
        <v>11.2392</v>
      </c>
      <c r="P18" s="12"/>
    </row>
    <row r="19" spans="1:18" x14ac:dyDescent="0.25">
      <c r="A19" s="11">
        <v>42801</v>
      </c>
      <c r="B19" s="12">
        <f t="shared" si="0"/>
        <v>39.557499999999997</v>
      </c>
      <c r="C19">
        <v>25.33</v>
      </c>
      <c r="D19">
        <v>1</v>
      </c>
      <c r="E19">
        <v>2710</v>
      </c>
      <c r="F19">
        <v>5.25</v>
      </c>
      <c r="G19" s="12">
        <f t="shared" si="1"/>
        <v>14.227499999999999</v>
      </c>
      <c r="H19" s="12">
        <v>6.5</v>
      </c>
      <c r="I19" s="12"/>
      <c r="K19" s="12">
        <f t="shared" si="3"/>
        <v>42.484299999999998</v>
      </c>
      <c r="L19">
        <v>25.33</v>
      </c>
      <c r="M19">
        <v>2710</v>
      </c>
      <c r="N19" s="12">
        <v>6.33</v>
      </c>
      <c r="O19" s="12">
        <f t="shared" si="2"/>
        <v>17.154299999999999</v>
      </c>
      <c r="P19" s="12"/>
    </row>
    <row r="20" spans="1:18" x14ac:dyDescent="0.25">
      <c r="A20" s="11">
        <v>42835</v>
      </c>
      <c r="B20" s="12">
        <f>C20+G20</f>
        <v>23.462720000000004</v>
      </c>
      <c r="C20" s="12">
        <v>3.8</v>
      </c>
      <c r="D20">
        <v>1</v>
      </c>
      <c r="E20">
        <v>3724</v>
      </c>
      <c r="F20">
        <v>5.28</v>
      </c>
      <c r="G20" s="12">
        <f t="shared" si="1"/>
        <v>19.662720000000004</v>
      </c>
      <c r="H20" s="12">
        <v>6.5</v>
      </c>
      <c r="I20" s="12"/>
      <c r="K20" s="12">
        <f t="shared" si="3"/>
        <v>49.062919999999998</v>
      </c>
      <c r="L20">
        <v>25.49</v>
      </c>
      <c r="M20">
        <v>3724</v>
      </c>
      <c r="N20" s="12">
        <v>6.33</v>
      </c>
      <c r="O20" s="12">
        <f t="shared" si="2"/>
        <v>23.57292</v>
      </c>
      <c r="P20" s="12"/>
    </row>
    <row r="21" spans="1:18" x14ac:dyDescent="0.25">
      <c r="A21" s="11">
        <v>42866</v>
      </c>
      <c r="B21" s="12">
        <f t="shared" ref="B21" si="4">C21+G21</f>
        <v>43.34693</v>
      </c>
      <c r="C21">
        <v>25.49</v>
      </c>
      <c r="D21">
        <v>1</v>
      </c>
      <c r="E21">
        <v>2821</v>
      </c>
      <c r="F21">
        <v>6.33</v>
      </c>
      <c r="G21" s="12">
        <f t="shared" si="1"/>
        <v>17.856930000000002</v>
      </c>
      <c r="H21" s="12">
        <v>7.15</v>
      </c>
      <c r="I21" s="12"/>
      <c r="K21" s="12">
        <f t="shared" si="3"/>
        <v>43.34693</v>
      </c>
      <c r="L21">
        <v>25.49</v>
      </c>
      <c r="M21">
        <v>2821</v>
      </c>
      <c r="N21" s="12">
        <v>6.33</v>
      </c>
      <c r="O21" s="12">
        <f t="shared" si="2"/>
        <v>17.856930000000002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20" t="s">
        <v>11</v>
      </c>
      <c r="B23" s="12">
        <f>SUM(B4:B22)</f>
        <v>921.46765000000005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742.36234999999988</v>
      </c>
      <c r="N23" s="12"/>
      <c r="O23" s="12"/>
      <c r="P23" s="12"/>
      <c r="Q23" s="40" t="s">
        <v>12</v>
      </c>
      <c r="R23" s="43">
        <f>B23-K23</f>
        <v>179.10530000000017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993.61765000000003</v>
      </c>
      <c r="G26" s="12"/>
      <c r="L26" s="12"/>
      <c r="P26" s="12"/>
      <c r="Q26" t="s">
        <v>106</v>
      </c>
      <c r="R26" s="13">
        <f>SUM(B26-K23)</f>
        <v>251.25530000000015</v>
      </c>
    </row>
  </sheetData>
  <mergeCells count="1">
    <mergeCell ref="D2:G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28515625" customWidth="1"/>
    <col min="3" max="3" width="10.85546875" customWidth="1"/>
    <col min="4" max="4" width="12.28515625" customWidth="1"/>
    <col min="5" max="5" width="14.42578125" customWidth="1"/>
    <col min="6" max="6" width="18.85546875" customWidth="1"/>
    <col min="7" max="7" width="19.7109375" customWidth="1"/>
    <col min="13" max="13" width="14.140625" customWidth="1"/>
    <col min="15" max="15" width="17.42578125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142.84300000000002</v>
      </c>
      <c r="C4">
        <v>89.05</v>
      </c>
      <c r="D4">
        <v>5</v>
      </c>
      <c r="E4">
        <v>13900</v>
      </c>
      <c r="F4">
        <v>3.87</v>
      </c>
      <c r="G4" s="12">
        <f>E4/1000*F4</f>
        <v>53.793000000000006</v>
      </c>
      <c r="H4" s="12"/>
      <c r="I4" s="12"/>
      <c r="K4" s="12">
        <f>L4+O4</f>
        <v>82.305999999999997</v>
      </c>
      <c r="L4">
        <v>17.809999999999999</v>
      </c>
      <c r="M4">
        <v>13900</v>
      </c>
      <c r="N4">
        <v>4.6399999999999997</v>
      </c>
      <c r="O4" s="12">
        <f>M4/1000*N4</f>
        <v>64.495999999999995</v>
      </c>
      <c r="P4" s="12"/>
    </row>
    <row r="5" spans="1:16" x14ac:dyDescent="0.25">
      <c r="A5" s="11">
        <v>42377</v>
      </c>
      <c r="B5" s="12">
        <f t="shared" ref="B5:B19" si="0">C5+G5</f>
        <v>128.911</v>
      </c>
      <c r="C5">
        <v>89.05</v>
      </c>
      <c r="D5">
        <v>5</v>
      </c>
      <c r="E5">
        <v>10300</v>
      </c>
      <c r="F5">
        <v>3.87</v>
      </c>
      <c r="G5" s="12">
        <f t="shared" ref="G5:G21" si="1">E5/1000*F5</f>
        <v>39.861000000000004</v>
      </c>
      <c r="H5" s="12"/>
      <c r="I5" s="12"/>
      <c r="K5" s="12">
        <f>L5+O5</f>
        <v>65.602000000000004</v>
      </c>
      <c r="L5">
        <v>17.809999999999999</v>
      </c>
      <c r="M5">
        <v>10300</v>
      </c>
      <c r="N5">
        <v>4.6399999999999997</v>
      </c>
      <c r="O5" s="12">
        <f t="shared" ref="O5:O21" si="2">M5/1000*N5</f>
        <v>47.792000000000002</v>
      </c>
      <c r="P5" s="12"/>
    </row>
    <row r="6" spans="1:16" x14ac:dyDescent="0.25">
      <c r="A6" s="11">
        <v>42407</v>
      </c>
      <c r="B6" s="12">
        <f t="shared" si="0"/>
        <v>147.1</v>
      </c>
      <c r="C6">
        <v>89.05</v>
      </c>
      <c r="D6">
        <v>5</v>
      </c>
      <c r="E6">
        <v>15000</v>
      </c>
      <c r="F6">
        <v>3.87</v>
      </c>
      <c r="G6" s="12">
        <f t="shared" si="1"/>
        <v>58.050000000000004</v>
      </c>
      <c r="H6" s="12"/>
      <c r="I6" s="12"/>
      <c r="K6" s="12">
        <f t="shared" ref="K6:K21" si="3">L6+O6</f>
        <v>87.41</v>
      </c>
      <c r="L6">
        <v>17.809999999999999</v>
      </c>
      <c r="M6">
        <v>15000</v>
      </c>
      <c r="N6">
        <v>4.6399999999999997</v>
      </c>
      <c r="O6" s="12">
        <f t="shared" si="2"/>
        <v>69.599999999999994</v>
      </c>
      <c r="P6" s="12"/>
    </row>
    <row r="7" spans="1:16" x14ac:dyDescent="0.25">
      <c r="A7" s="11">
        <v>42432</v>
      </c>
      <c r="B7" s="12">
        <f t="shared" si="0"/>
        <v>122.71899999999999</v>
      </c>
      <c r="C7">
        <v>89.05</v>
      </c>
      <c r="D7">
        <v>5</v>
      </c>
      <c r="E7">
        <v>8700</v>
      </c>
      <c r="F7">
        <v>3.87</v>
      </c>
      <c r="G7" s="12">
        <f t="shared" si="1"/>
        <v>33.668999999999997</v>
      </c>
      <c r="H7" s="12"/>
      <c r="I7" s="12"/>
      <c r="K7" s="12">
        <f t="shared" si="3"/>
        <v>58.177999999999997</v>
      </c>
      <c r="L7">
        <v>17.809999999999999</v>
      </c>
      <c r="M7">
        <v>8700</v>
      </c>
      <c r="N7">
        <v>4.6399999999999997</v>
      </c>
      <c r="O7" s="12">
        <f t="shared" si="2"/>
        <v>40.367999999999995</v>
      </c>
      <c r="P7" s="12"/>
    </row>
    <row r="8" spans="1:16" x14ac:dyDescent="0.25">
      <c r="A8" s="11">
        <v>42465</v>
      </c>
      <c r="B8" s="12">
        <f t="shared" si="0"/>
        <v>142.84300000000002</v>
      </c>
      <c r="C8">
        <v>89.05</v>
      </c>
      <c r="D8">
        <v>5</v>
      </c>
      <c r="E8">
        <v>13900</v>
      </c>
      <c r="F8">
        <v>3.87</v>
      </c>
      <c r="G8" s="12">
        <f t="shared" si="1"/>
        <v>53.793000000000006</v>
      </c>
      <c r="H8" s="12"/>
      <c r="I8" s="12"/>
      <c r="K8" s="12">
        <f t="shared" si="3"/>
        <v>112.89999999999999</v>
      </c>
      <c r="L8">
        <v>25.33</v>
      </c>
      <c r="M8">
        <v>13900</v>
      </c>
      <c r="N8" s="12">
        <v>6.3</v>
      </c>
      <c r="O8" s="12">
        <f t="shared" si="2"/>
        <v>87.57</v>
      </c>
      <c r="P8" s="12"/>
    </row>
    <row r="9" spans="1:16" x14ac:dyDescent="0.25">
      <c r="A9" s="11">
        <v>42501</v>
      </c>
      <c r="B9" s="12">
        <f t="shared" si="0"/>
        <v>70.222000000000008</v>
      </c>
      <c r="C9">
        <v>25.33</v>
      </c>
      <c r="D9">
        <v>1</v>
      </c>
      <c r="E9">
        <v>11600</v>
      </c>
      <c r="F9">
        <v>3.87</v>
      </c>
      <c r="G9" s="12">
        <f t="shared" si="1"/>
        <v>44.892000000000003</v>
      </c>
      <c r="H9" s="12"/>
      <c r="I9" s="12"/>
      <c r="K9" s="12">
        <f t="shared" si="3"/>
        <v>98.41</v>
      </c>
      <c r="L9">
        <v>25.33</v>
      </c>
      <c r="M9">
        <v>11600</v>
      </c>
      <c r="N9" s="12">
        <v>6.3</v>
      </c>
      <c r="O9" s="12">
        <f t="shared" si="2"/>
        <v>73.08</v>
      </c>
      <c r="P9" s="12"/>
    </row>
    <row r="10" spans="1:16" x14ac:dyDescent="0.25">
      <c r="A10" s="11">
        <v>42527</v>
      </c>
      <c r="B10" s="12">
        <f t="shared" si="0"/>
        <v>96.204999999999998</v>
      </c>
      <c r="C10">
        <v>25.33</v>
      </c>
      <c r="D10">
        <v>1</v>
      </c>
      <c r="E10">
        <v>13500</v>
      </c>
      <c r="F10">
        <v>5.25</v>
      </c>
      <c r="G10" s="12">
        <f t="shared" si="1"/>
        <v>70.875</v>
      </c>
      <c r="H10" s="12"/>
      <c r="I10" s="12"/>
      <c r="K10" s="12">
        <f t="shared" si="3"/>
        <v>110.38</v>
      </c>
      <c r="L10">
        <v>25.33</v>
      </c>
      <c r="M10">
        <v>13500</v>
      </c>
      <c r="N10" s="12">
        <v>6.3</v>
      </c>
      <c r="O10" s="12">
        <f t="shared" si="2"/>
        <v>85.05</v>
      </c>
      <c r="P10" s="12"/>
    </row>
    <row r="11" spans="1:16" x14ac:dyDescent="0.25">
      <c r="A11" s="11">
        <v>42559</v>
      </c>
      <c r="B11" s="12">
        <f t="shared" si="0"/>
        <v>88.85499999999999</v>
      </c>
      <c r="C11">
        <v>25.33</v>
      </c>
      <c r="D11">
        <v>1</v>
      </c>
      <c r="E11">
        <v>12100</v>
      </c>
      <c r="F11">
        <v>5.25</v>
      </c>
      <c r="G11" s="12">
        <f t="shared" si="1"/>
        <v>63.524999999999999</v>
      </c>
      <c r="H11" s="12">
        <v>6.5</v>
      </c>
      <c r="I11" s="12"/>
      <c r="K11" s="12">
        <f t="shared" si="3"/>
        <v>101.55999999999999</v>
      </c>
      <c r="L11">
        <v>25.33</v>
      </c>
      <c r="M11">
        <v>12100</v>
      </c>
      <c r="N11" s="12">
        <v>6.3</v>
      </c>
      <c r="O11" s="12">
        <f t="shared" si="2"/>
        <v>76.22999999999999</v>
      </c>
      <c r="P11" s="12"/>
    </row>
    <row r="12" spans="1:16" x14ac:dyDescent="0.25">
      <c r="A12" s="11">
        <v>42590</v>
      </c>
      <c r="B12" s="12">
        <f t="shared" si="0"/>
        <v>111.955</v>
      </c>
      <c r="C12">
        <v>25.33</v>
      </c>
      <c r="D12">
        <v>1</v>
      </c>
      <c r="E12">
        <v>16500</v>
      </c>
      <c r="F12">
        <v>5.25</v>
      </c>
      <c r="G12" s="12">
        <f t="shared" si="1"/>
        <v>86.625</v>
      </c>
      <c r="H12" s="12">
        <v>6.5</v>
      </c>
      <c r="I12" s="12"/>
      <c r="K12" s="12">
        <f t="shared" si="3"/>
        <v>129.28</v>
      </c>
      <c r="L12">
        <v>25.33</v>
      </c>
      <c r="M12">
        <v>16500</v>
      </c>
      <c r="N12" s="12">
        <v>6.3</v>
      </c>
      <c r="O12" s="12">
        <f t="shared" si="2"/>
        <v>103.95</v>
      </c>
      <c r="P12" s="12"/>
    </row>
    <row r="13" spans="1:16" x14ac:dyDescent="0.25">
      <c r="A13" s="11">
        <v>42622</v>
      </c>
      <c r="B13" s="12">
        <f t="shared" si="0"/>
        <v>91.47999999999999</v>
      </c>
      <c r="C13">
        <v>25.33</v>
      </c>
      <c r="D13">
        <v>1</v>
      </c>
      <c r="E13">
        <v>12600</v>
      </c>
      <c r="F13">
        <v>5.25</v>
      </c>
      <c r="G13" s="12">
        <f t="shared" si="1"/>
        <v>66.149999999999991</v>
      </c>
      <c r="H13" s="12">
        <v>6.5</v>
      </c>
      <c r="I13" s="12"/>
      <c r="K13" s="12">
        <f t="shared" si="3"/>
        <v>104.71</v>
      </c>
      <c r="L13">
        <v>25.33</v>
      </c>
      <c r="M13">
        <v>12600</v>
      </c>
      <c r="N13" s="12">
        <v>6.3</v>
      </c>
      <c r="O13" s="12">
        <f t="shared" si="2"/>
        <v>79.38</v>
      </c>
      <c r="P13" s="12"/>
    </row>
    <row r="14" spans="1:16" x14ac:dyDescent="0.25">
      <c r="A14" s="11">
        <v>42654</v>
      </c>
      <c r="B14" s="12">
        <f t="shared" si="0"/>
        <v>98.305000000000007</v>
      </c>
      <c r="C14">
        <v>25.33</v>
      </c>
      <c r="D14">
        <v>1</v>
      </c>
      <c r="E14">
        <v>13900</v>
      </c>
      <c r="F14">
        <v>5.25</v>
      </c>
      <c r="G14" s="12">
        <f t="shared" si="1"/>
        <v>72.975000000000009</v>
      </c>
      <c r="H14" s="12">
        <v>6.5</v>
      </c>
      <c r="I14" s="12"/>
      <c r="K14" s="12">
        <f t="shared" si="3"/>
        <v>112.89999999999999</v>
      </c>
      <c r="L14">
        <v>25.33</v>
      </c>
      <c r="M14">
        <v>13900</v>
      </c>
      <c r="N14" s="12">
        <v>6.3</v>
      </c>
      <c r="O14" s="12">
        <f t="shared" si="2"/>
        <v>87.57</v>
      </c>
      <c r="P14" s="12"/>
    </row>
    <row r="15" spans="1:16" x14ac:dyDescent="0.25">
      <c r="A15" s="11">
        <v>42682</v>
      </c>
      <c r="B15" s="12">
        <f t="shared" si="0"/>
        <v>91.47999999999999</v>
      </c>
      <c r="C15">
        <v>25.33</v>
      </c>
      <c r="D15">
        <v>1</v>
      </c>
      <c r="E15">
        <v>12600</v>
      </c>
      <c r="F15">
        <v>5.25</v>
      </c>
      <c r="G15" s="12">
        <f t="shared" si="1"/>
        <v>66.149999999999991</v>
      </c>
      <c r="H15" s="12">
        <v>6.5</v>
      </c>
      <c r="I15" s="12"/>
      <c r="K15" s="12">
        <f t="shared" si="3"/>
        <v>104.71</v>
      </c>
      <c r="L15">
        <v>25.33</v>
      </c>
      <c r="M15">
        <v>12600</v>
      </c>
      <c r="N15" s="12">
        <v>6.3</v>
      </c>
      <c r="O15" s="12">
        <f t="shared" si="2"/>
        <v>79.38</v>
      </c>
      <c r="P15" s="12"/>
    </row>
    <row r="16" spans="1:16" x14ac:dyDescent="0.25">
      <c r="A16" s="11">
        <v>42711</v>
      </c>
      <c r="B16" s="12">
        <f t="shared" si="0"/>
        <v>73.10499999999999</v>
      </c>
      <c r="C16">
        <v>25.33</v>
      </c>
      <c r="D16">
        <v>1</v>
      </c>
      <c r="E16">
        <v>9100</v>
      </c>
      <c r="F16">
        <v>5.25</v>
      </c>
      <c r="G16" s="12">
        <f t="shared" si="1"/>
        <v>47.774999999999999</v>
      </c>
      <c r="H16" s="12">
        <v>6.5</v>
      </c>
      <c r="I16" s="12"/>
      <c r="K16" s="12">
        <f t="shared" si="3"/>
        <v>82.66</v>
      </c>
      <c r="L16">
        <v>25.33</v>
      </c>
      <c r="M16">
        <v>9100</v>
      </c>
      <c r="N16" s="12">
        <v>6.3</v>
      </c>
      <c r="O16" s="12">
        <f t="shared" si="2"/>
        <v>57.33</v>
      </c>
      <c r="P16" s="12"/>
    </row>
    <row r="17" spans="1:18" x14ac:dyDescent="0.25">
      <c r="A17" s="11">
        <v>42746</v>
      </c>
      <c r="B17" s="12">
        <f t="shared" si="0"/>
        <v>86.77600000000001</v>
      </c>
      <c r="C17">
        <v>25.33</v>
      </c>
      <c r="D17">
        <v>1</v>
      </c>
      <c r="E17">
        <v>11704</v>
      </c>
      <c r="F17">
        <v>5.25</v>
      </c>
      <c r="G17" s="12">
        <f t="shared" si="1"/>
        <v>61.446000000000005</v>
      </c>
      <c r="H17" s="12">
        <v>6.5</v>
      </c>
      <c r="I17" s="12"/>
      <c r="K17" s="12">
        <f t="shared" si="3"/>
        <v>99.065200000000004</v>
      </c>
      <c r="L17">
        <v>25.33</v>
      </c>
      <c r="M17">
        <v>11704</v>
      </c>
      <c r="N17" s="12">
        <v>6.3</v>
      </c>
      <c r="O17" s="12">
        <f t="shared" si="2"/>
        <v>73.735200000000006</v>
      </c>
      <c r="P17" s="12"/>
    </row>
    <row r="18" spans="1:18" x14ac:dyDescent="0.25">
      <c r="A18" s="11">
        <v>42773</v>
      </c>
      <c r="B18" s="12">
        <f t="shared" si="0"/>
        <v>87.983499999999992</v>
      </c>
      <c r="C18">
        <v>25.33</v>
      </c>
      <c r="D18">
        <v>1</v>
      </c>
      <c r="E18">
        <v>11934</v>
      </c>
      <c r="F18">
        <v>5.25</v>
      </c>
      <c r="G18" s="12">
        <f t="shared" si="1"/>
        <v>62.653499999999994</v>
      </c>
      <c r="H18" s="12">
        <v>6.5</v>
      </c>
      <c r="I18" s="12"/>
      <c r="K18" s="12">
        <f t="shared" si="3"/>
        <v>100.51419999999999</v>
      </c>
      <c r="L18">
        <v>25.33</v>
      </c>
      <c r="M18">
        <v>11934</v>
      </c>
      <c r="N18" s="12">
        <v>6.3</v>
      </c>
      <c r="O18" s="12">
        <f t="shared" si="2"/>
        <v>75.18419999999999</v>
      </c>
      <c r="P18" s="12"/>
    </row>
    <row r="19" spans="1:18" x14ac:dyDescent="0.25">
      <c r="A19" s="11">
        <v>42801</v>
      </c>
      <c r="B19" s="12">
        <f t="shared" si="0"/>
        <v>81.872500000000002</v>
      </c>
      <c r="C19">
        <v>25.33</v>
      </c>
      <c r="D19">
        <v>1</v>
      </c>
      <c r="E19">
        <v>10770</v>
      </c>
      <c r="F19">
        <v>5.25</v>
      </c>
      <c r="G19" s="12">
        <f t="shared" si="1"/>
        <v>56.542499999999997</v>
      </c>
      <c r="H19" s="12">
        <v>6.5</v>
      </c>
      <c r="I19" s="12"/>
      <c r="K19" s="12">
        <f t="shared" si="3"/>
        <v>93.504099999999994</v>
      </c>
      <c r="L19">
        <v>25.33</v>
      </c>
      <c r="M19">
        <v>10770</v>
      </c>
      <c r="N19" s="12">
        <v>6.33</v>
      </c>
      <c r="O19" s="12">
        <f t="shared" si="2"/>
        <v>68.174099999999996</v>
      </c>
      <c r="P19" s="12"/>
    </row>
    <row r="20" spans="1:18" x14ac:dyDescent="0.25">
      <c r="A20" s="11">
        <v>42835</v>
      </c>
      <c r="B20" s="12">
        <f>C20+G20</f>
        <v>102.17104</v>
      </c>
      <c r="C20" s="12">
        <v>16.54</v>
      </c>
      <c r="D20">
        <v>1</v>
      </c>
      <c r="E20">
        <v>16218</v>
      </c>
      <c r="F20">
        <v>5.28</v>
      </c>
      <c r="G20" s="12">
        <f t="shared" si="1"/>
        <v>85.631039999999999</v>
      </c>
      <c r="H20" s="12">
        <v>6.5</v>
      </c>
      <c r="I20" s="12"/>
      <c r="K20" s="12">
        <f t="shared" si="3"/>
        <v>128.14994000000002</v>
      </c>
      <c r="L20">
        <v>25.49</v>
      </c>
      <c r="M20">
        <v>16218</v>
      </c>
      <c r="N20" s="12">
        <v>6.33</v>
      </c>
      <c r="O20" s="12">
        <f t="shared" si="2"/>
        <v>102.65994000000001</v>
      </c>
      <c r="P20" s="12"/>
    </row>
    <row r="21" spans="1:18" x14ac:dyDescent="0.25">
      <c r="A21" s="11">
        <v>42866</v>
      </c>
      <c r="B21" s="12">
        <f t="shared" ref="B21" si="4">C21+G21</f>
        <v>97.177249999999987</v>
      </c>
      <c r="C21">
        <v>25.49</v>
      </c>
      <c r="D21">
        <v>1</v>
      </c>
      <c r="E21">
        <v>11325</v>
      </c>
      <c r="F21">
        <v>6.33</v>
      </c>
      <c r="G21" s="12">
        <f t="shared" si="1"/>
        <v>71.687249999999992</v>
      </c>
      <c r="H21" s="12">
        <v>7.15</v>
      </c>
      <c r="I21" s="12"/>
      <c r="K21" s="12">
        <f t="shared" si="3"/>
        <v>97.177249999999987</v>
      </c>
      <c r="L21">
        <v>25.49</v>
      </c>
      <c r="M21">
        <v>11325</v>
      </c>
      <c r="N21" s="12">
        <v>6.33</v>
      </c>
      <c r="O21" s="12">
        <f t="shared" si="2"/>
        <v>71.687249999999992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1862.0032900000003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1769.41669</v>
      </c>
      <c r="N23" s="12"/>
      <c r="O23" s="12"/>
      <c r="P23" s="12"/>
      <c r="Q23" s="40" t="s">
        <v>12</v>
      </c>
      <c r="R23" s="43">
        <f>B23-K23</f>
        <v>92.586600000000317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1934.1532900000004</v>
      </c>
      <c r="G26" s="12"/>
      <c r="L26" s="12"/>
      <c r="P26" s="12"/>
      <c r="Q26" t="s">
        <v>106</v>
      </c>
      <c r="R26" s="13">
        <f>SUM(B26-K23)</f>
        <v>164.73660000000041</v>
      </c>
    </row>
  </sheetData>
  <mergeCells count="1">
    <mergeCell ref="D2:G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140625" customWidth="1"/>
    <col min="4" max="4" width="11.85546875" customWidth="1"/>
    <col min="5" max="5" width="13.7109375" customWidth="1"/>
    <col min="6" max="6" width="19.42578125" customWidth="1"/>
    <col min="7" max="7" width="20" customWidth="1"/>
    <col min="13" max="13" width="13.140625" customWidth="1"/>
    <col min="15" max="15" width="18.7109375" customWidth="1"/>
    <col min="16" max="16" width="8.28515625" customWidth="1"/>
    <col min="17" max="17" width="13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93.685999999999993</v>
      </c>
      <c r="C4">
        <v>71.239999999999995</v>
      </c>
      <c r="D4">
        <v>4</v>
      </c>
      <c r="E4">
        <v>5800</v>
      </c>
      <c r="F4">
        <v>3.87</v>
      </c>
      <c r="G4" s="12">
        <f>E4/1000*F4</f>
        <v>22.446000000000002</v>
      </c>
      <c r="H4" s="12"/>
      <c r="I4" s="12"/>
      <c r="K4" s="12">
        <f>L4+O4</f>
        <v>44.721999999999994</v>
      </c>
      <c r="L4">
        <v>17.809999999999999</v>
      </c>
      <c r="M4">
        <v>5800</v>
      </c>
      <c r="N4">
        <v>4.6399999999999997</v>
      </c>
      <c r="O4" s="12">
        <f>M4/1000*N4</f>
        <v>26.911999999999999</v>
      </c>
      <c r="P4" s="12"/>
    </row>
    <row r="5" spans="1:16" x14ac:dyDescent="0.25">
      <c r="A5" s="11">
        <v>42377</v>
      </c>
      <c r="B5" s="12">
        <f t="shared" ref="B5:B19" si="0">C5+G5</f>
        <v>92.138000000000005</v>
      </c>
      <c r="C5">
        <v>71.239999999999995</v>
      </c>
      <c r="D5">
        <v>4</v>
      </c>
      <c r="E5">
        <v>5400</v>
      </c>
      <c r="F5">
        <v>3.87</v>
      </c>
      <c r="G5" s="12">
        <f t="shared" ref="G5:G21" si="1">E5/1000*F5</f>
        <v>20.898000000000003</v>
      </c>
      <c r="H5" s="12"/>
      <c r="I5" s="12"/>
      <c r="K5" s="12">
        <f>L5+O5</f>
        <v>42.866</v>
      </c>
      <c r="L5">
        <v>17.809999999999999</v>
      </c>
      <c r="M5">
        <v>5400</v>
      </c>
      <c r="N5">
        <v>4.6399999999999997</v>
      </c>
      <c r="O5" s="12">
        <f t="shared" ref="O5:O21" si="2">M5/1000*N5</f>
        <v>25.056000000000001</v>
      </c>
      <c r="P5" s="12"/>
    </row>
    <row r="6" spans="1:16" x14ac:dyDescent="0.25">
      <c r="A6" s="11">
        <v>42407</v>
      </c>
      <c r="B6" s="12">
        <f t="shared" si="0"/>
        <v>97.168999999999997</v>
      </c>
      <c r="C6">
        <v>71.239999999999995</v>
      </c>
      <c r="D6">
        <v>4</v>
      </c>
      <c r="E6">
        <v>6700</v>
      </c>
      <c r="F6">
        <v>3.87</v>
      </c>
      <c r="G6" s="12">
        <f t="shared" si="1"/>
        <v>25.929000000000002</v>
      </c>
      <c r="H6" s="12"/>
      <c r="I6" s="12"/>
      <c r="K6" s="12">
        <f t="shared" ref="K6:K21" si="3">L6+O6</f>
        <v>48.897999999999996</v>
      </c>
      <c r="L6">
        <v>17.809999999999999</v>
      </c>
      <c r="M6">
        <v>6700</v>
      </c>
      <c r="N6">
        <v>4.6399999999999997</v>
      </c>
      <c r="O6" s="12">
        <f t="shared" si="2"/>
        <v>31.087999999999997</v>
      </c>
      <c r="P6" s="12"/>
    </row>
    <row r="7" spans="1:16" x14ac:dyDescent="0.25">
      <c r="A7" s="11">
        <v>42432</v>
      </c>
      <c r="B7" s="12">
        <f t="shared" si="0"/>
        <v>87.106999999999999</v>
      </c>
      <c r="C7">
        <v>71.239999999999995</v>
      </c>
      <c r="D7">
        <v>4</v>
      </c>
      <c r="E7">
        <v>4100</v>
      </c>
      <c r="F7">
        <v>3.87</v>
      </c>
      <c r="G7" s="12">
        <f t="shared" si="1"/>
        <v>15.866999999999999</v>
      </c>
      <c r="H7" s="12"/>
      <c r="I7" s="12"/>
      <c r="K7" s="12">
        <f t="shared" si="3"/>
        <v>36.833999999999996</v>
      </c>
      <c r="L7">
        <v>17.809999999999999</v>
      </c>
      <c r="M7">
        <v>4100</v>
      </c>
      <c r="N7">
        <v>4.6399999999999997</v>
      </c>
      <c r="O7" s="12">
        <f t="shared" si="2"/>
        <v>19.023999999999997</v>
      </c>
      <c r="P7" s="12"/>
    </row>
    <row r="8" spans="1:16" x14ac:dyDescent="0.25">
      <c r="A8" s="11">
        <v>42465</v>
      </c>
      <c r="B8" s="12">
        <f t="shared" si="0"/>
        <v>96.007999999999996</v>
      </c>
      <c r="C8">
        <v>71.239999999999995</v>
      </c>
      <c r="D8">
        <v>4</v>
      </c>
      <c r="E8">
        <v>6400</v>
      </c>
      <c r="F8">
        <v>3.87</v>
      </c>
      <c r="G8" s="12">
        <f t="shared" si="1"/>
        <v>24.768000000000001</v>
      </c>
      <c r="H8" s="12"/>
      <c r="I8" s="12"/>
      <c r="K8" s="12">
        <f t="shared" si="3"/>
        <v>65.650000000000006</v>
      </c>
      <c r="L8">
        <v>25.33</v>
      </c>
      <c r="M8">
        <v>6400</v>
      </c>
      <c r="N8" s="12">
        <v>6.3</v>
      </c>
      <c r="O8" s="12">
        <f t="shared" si="2"/>
        <v>40.32</v>
      </c>
      <c r="P8" s="12"/>
    </row>
    <row r="9" spans="1:16" x14ac:dyDescent="0.25">
      <c r="A9" s="11">
        <v>42501</v>
      </c>
      <c r="B9" s="12">
        <f t="shared" si="0"/>
        <v>47.388999999999996</v>
      </c>
      <c r="C9">
        <v>25.33</v>
      </c>
      <c r="D9">
        <v>1</v>
      </c>
      <c r="E9">
        <v>5700</v>
      </c>
      <c r="F9">
        <v>3.87</v>
      </c>
      <c r="G9" s="12">
        <f t="shared" si="1"/>
        <v>22.059000000000001</v>
      </c>
      <c r="H9" s="12"/>
      <c r="I9" s="12"/>
      <c r="K9" s="12">
        <f t="shared" si="3"/>
        <v>61.239999999999995</v>
      </c>
      <c r="L9">
        <v>25.33</v>
      </c>
      <c r="M9">
        <v>5700</v>
      </c>
      <c r="N9" s="12">
        <v>6.3</v>
      </c>
      <c r="O9" s="12">
        <f t="shared" si="2"/>
        <v>35.909999999999997</v>
      </c>
      <c r="P9" s="12"/>
    </row>
    <row r="10" spans="1:16" x14ac:dyDescent="0.25">
      <c r="A10" s="11">
        <v>42527</v>
      </c>
      <c r="B10" s="12">
        <f t="shared" si="0"/>
        <v>57.88</v>
      </c>
      <c r="C10">
        <v>25.33</v>
      </c>
      <c r="D10">
        <v>1</v>
      </c>
      <c r="E10">
        <v>6200</v>
      </c>
      <c r="F10">
        <v>5.25</v>
      </c>
      <c r="G10" s="12">
        <f t="shared" si="1"/>
        <v>32.550000000000004</v>
      </c>
      <c r="H10" s="12"/>
      <c r="I10" s="12"/>
      <c r="K10" s="12">
        <f t="shared" si="3"/>
        <v>64.39</v>
      </c>
      <c r="L10">
        <v>25.33</v>
      </c>
      <c r="M10">
        <v>6200</v>
      </c>
      <c r="N10" s="12">
        <v>6.3</v>
      </c>
      <c r="O10" s="12">
        <f t="shared" si="2"/>
        <v>39.06</v>
      </c>
      <c r="P10" s="12"/>
    </row>
    <row r="11" spans="1:16" x14ac:dyDescent="0.25">
      <c r="A11" s="11">
        <v>42559</v>
      </c>
      <c r="B11" s="12">
        <f t="shared" si="0"/>
        <v>54.73</v>
      </c>
      <c r="C11">
        <v>25.33</v>
      </c>
      <c r="D11">
        <v>1</v>
      </c>
      <c r="E11">
        <v>5600</v>
      </c>
      <c r="F11">
        <v>5.25</v>
      </c>
      <c r="G11" s="12">
        <f t="shared" si="1"/>
        <v>29.4</v>
      </c>
      <c r="H11" s="12">
        <v>6.5</v>
      </c>
      <c r="I11" s="12"/>
      <c r="K11" s="12">
        <f t="shared" si="3"/>
        <v>60.609999999999992</v>
      </c>
      <c r="L11">
        <v>25.33</v>
      </c>
      <c r="M11">
        <v>5600</v>
      </c>
      <c r="N11" s="12">
        <v>6.3</v>
      </c>
      <c r="O11" s="12">
        <f t="shared" si="2"/>
        <v>35.279999999999994</v>
      </c>
      <c r="P11" s="12"/>
    </row>
    <row r="12" spans="1:16" x14ac:dyDescent="0.25">
      <c r="A12" s="11">
        <v>42590</v>
      </c>
      <c r="B12" s="12">
        <f t="shared" si="0"/>
        <v>61.029999999999994</v>
      </c>
      <c r="C12">
        <v>25.33</v>
      </c>
      <c r="D12">
        <v>1</v>
      </c>
      <c r="E12">
        <v>6800</v>
      </c>
      <c r="F12">
        <v>5.25</v>
      </c>
      <c r="G12" s="12">
        <f t="shared" si="1"/>
        <v>35.699999999999996</v>
      </c>
      <c r="H12" s="12">
        <v>6.5</v>
      </c>
      <c r="I12" s="12"/>
      <c r="K12" s="12">
        <f t="shared" si="3"/>
        <v>68.169999999999987</v>
      </c>
      <c r="L12">
        <v>25.33</v>
      </c>
      <c r="M12">
        <v>6800</v>
      </c>
      <c r="N12" s="12">
        <v>6.3</v>
      </c>
      <c r="O12" s="12">
        <f t="shared" si="2"/>
        <v>42.839999999999996</v>
      </c>
      <c r="P12" s="12"/>
    </row>
    <row r="13" spans="1:16" x14ac:dyDescent="0.25">
      <c r="A13" s="11">
        <v>42622</v>
      </c>
      <c r="B13" s="12">
        <f t="shared" si="0"/>
        <v>55.254999999999995</v>
      </c>
      <c r="C13">
        <v>25.33</v>
      </c>
      <c r="D13">
        <v>1</v>
      </c>
      <c r="E13">
        <v>5700</v>
      </c>
      <c r="F13">
        <v>5.25</v>
      </c>
      <c r="G13" s="12">
        <f t="shared" si="1"/>
        <v>29.925000000000001</v>
      </c>
      <c r="H13" s="12">
        <v>6.5</v>
      </c>
      <c r="I13" s="12"/>
      <c r="K13" s="12">
        <f t="shared" si="3"/>
        <v>61.239999999999995</v>
      </c>
      <c r="L13">
        <v>25.33</v>
      </c>
      <c r="M13">
        <v>5700</v>
      </c>
      <c r="N13" s="12">
        <v>6.3</v>
      </c>
      <c r="O13" s="12">
        <f t="shared" si="2"/>
        <v>35.909999999999997</v>
      </c>
      <c r="P13" s="12"/>
    </row>
    <row r="14" spans="1:16" x14ac:dyDescent="0.25">
      <c r="A14" s="11">
        <v>42654</v>
      </c>
      <c r="B14" s="12">
        <f t="shared" si="0"/>
        <v>56.83</v>
      </c>
      <c r="C14">
        <v>25.33</v>
      </c>
      <c r="D14">
        <v>1</v>
      </c>
      <c r="E14">
        <v>6000</v>
      </c>
      <c r="F14">
        <v>5.25</v>
      </c>
      <c r="G14" s="12">
        <f t="shared" si="1"/>
        <v>31.5</v>
      </c>
      <c r="H14" s="12">
        <v>6.5</v>
      </c>
      <c r="I14" s="12"/>
      <c r="K14" s="12">
        <f t="shared" si="3"/>
        <v>63.129999999999995</v>
      </c>
      <c r="L14">
        <v>25.33</v>
      </c>
      <c r="M14">
        <v>6000</v>
      </c>
      <c r="N14" s="12">
        <v>6.3</v>
      </c>
      <c r="O14" s="12">
        <f t="shared" si="2"/>
        <v>37.799999999999997</v>
      </c>
      <c r="P14" s="12"/>
    </row>
    <row r="15" spans="1:16" x14ac:dyDescent="0.25">
      <c r="A15" s="11">
        <v>42682</v>
      </c>
      <c r="B15" s="12">
        <f t="shared" si="0"/>
        <v>57.354999999999997</v>
      </c>
      <c r="C15">
        <v>25.33</v>
      </c>
      <c r="D15">
        <v>1</v>
      </c>
      <c r="E15">
        <v>6100</v>
      </c>
      <c r="F15">
        <v>5.25</v>
      </c>
      <c r="G15" s="12">
        <f t="shared" si="1"/>
        <v>32.024999999999999</v>
      </c>
      <c r="H15" s="12">
        <v>6.5</v>
      </c>
      <c r="I15" s="12"/>
      <c r="K15" s="12">
        <f t="shared" si="3"/>
        <v>63.76</v>
      </c>
      <c r="L15">
        <v>25.33</v>
      </c>
      <c r="M15">
        <v>6100</v>
      </c>
      <c r="N15" s="12">
        <v>6.3</v>
      </c>
      <c r="O15" s="12">
        <f t="shared" si="2"/>
        <v>38.43</v>
      </c>
      <c r="P15" s="12"/>
    </row>
    <row r="16" spans="1:16" x14ac:dyDescent="0.25">
      <c r="A16" s="11">
        <v>42711</v>
      </c>
      <c r="B16" s="12">
        <f t="shared" si="0"/>
        <v>54.73</v>
      </c>
      <c r="C16">
        <v>25.33</v>
      </c>
      <c r="D16">
        <v>1</v>
      </c>
      <c r="E16">
        <v>5600</v>
      </c>
      <c r="F16">
        <v>5.25</v>
      </c>
      <c r="G16" s="12">
        <f t="shared" si="1"/>
        <v>29.4</v>
      </c>
      <c r="H16" s="12">
        <v>6.5</v>
      </c>
      <c r="I16" s="12"/>
      <c r="K16" s="12">
        <f t="shared" si="3"/>
        <v>60.609999999999992</v>
      </c>
      <c r="L16">
        <v>25.33</v>
      </c>
      <c r="M16">
        <v>5600</v>
      </c>
      <c r="N16" s="12">
        <v>6.3</v>
      </c>
      <c r="O16" s="12">
        <f t="shared" si="2"/>
        <v>35.279999999999994</v>
      </c>
      <c r="P16" s="12"/>
    </row>
    <row r="17" spans="1:18" x14ac:dyDescent="0.25">
      <c r="A17" s="11">
        <v>42746</v>
      </c>
      <c r="B17" s="12">
        <f t="shared" si="0"/>
        <v>63.135249999999999</v>
      </c>
      <c r="C17">
        <v>25.33</v>
      </c>
      <c r="D17">
        <v>1</v>
      </c>
      <c r="E17">
        <v>7201</v>
      </c>
      <c r="F17">
        <v>5.25</v>
      </c>
      <c r="G17" s="12">
        <f t="shared" si="1"/>
        <v>37.805250000000001</v>
      </c>
      <c r="H17" s="12">
        <v>6.5</v>
      </c>
      <c r="I17" s="12"/>
      <c r="K17" s="12">
        <f t="shared" si="3"/>
        <v>70.696299999999994</v>
      </c>
      <c r="L17">
        <v>25.33</v>
      </c>
      <c r="M17">
        <v>7201</v>
      </c>
      <c r="N17" s="12">
        <v>6.3</v>
      </c>
      <c r="O17" s="12">
        <f t="shared" si="2"/>
        <v>45.366299999999995</v>
      </c>
      <c r="P17" s="12"/>
    </row>
    <row r="18" spans="1:18" x14ac:dyDescent="0.25">
      <c r="A18" s="11">
        <v>42773</v>
      </c>
      <c r="B18" s="12">
        <f t="shared" si="0"/>
        <v>59.838250000000002</v>
      </c>
      <c r="C18">
        <v>25.33</v>
      </c>
      <c r="D18">
        <v>1</v>
      </c>
      <c r="E18">
        <v>6573</v>
      </c>
      <c r="F18">
        <v>5.25</v>
      </c>
      <c r="G18" s="12">
        <f t="shared" si="1"/>
        <v>34.508250000000004</v>
      </c>
      <c r="H18" s="12">
        <v>6.5</v>
      </c>
      <c r="I18" s="12"/>
      <c r="K18" s="12">
        <f t="shared" si="3"/>
        <v>66.739900000000006</v>
      </c>
      <c r="L18">
        <v>25.33</v>
      </c>
      <c r="M18">
        <v>6573</v>
      </c>
      <c r="N18" s="12">
        <v>6.3</v>
      </c>
      <c r="O18" s="12">
        <f t="shared" si="2"/>
        <v>41.4099</v>
      </c>
      <c r="P18" s="12"/>
    </row>
    <row r="19" spans="1:18" x14ac:dyDescent="0.25">
      <c r="A19" s="11">
        <v>42801</v>
      </c>
      <c r="B19" s="12">
        <f t="shared" si="0"/>
        <v>64.87299999999999</v>
      </c>
      <c r="C19">
        <v>25.33</v>
      </c>
      <c r="D19">
        <v>1</v>
      </c>
      <c r="E19">
        <v>7532</v>
      </c>
      <c r="F19">
        <v>5.25</v>
      </c>
      <c r="G19" s="12">
        <f t="shared" si="1"/>
        <v>39.542999999999999</v>
      </c>
      <c r="H19" s="12">
        <v>6.5</v>
      </c>
      <c r="I19" s="12"/>
      <c r="K19" s="12">
        <f t="shared" si="3"/>
        <v>73.007559999999998</v>
      </c>
      <c r="L19">
        <v>25.33</v>
      </c>
      <c r="M19">
        <v>7532</v>
      </c>
      <c r="N19" s="12">
        <v>6.33</v>
      </c>
      <c r="O19" s="12">
        <f t="shared" si="2"/>
        <v>47.67756</v>
      </c>
      <c r="P19" s="12"/>
    </row>
    <row r="20" spans="1:18" x14ac:dyDescent="0.25">
      <c r="A20" s="11">
        <v>42835</v>
      </c>
      <c r="B20" s="12">
        <f>C20+G20</f>
        <v>61.93768</v>
      </c>
      <c r="C20" s="12">
        <v>10.029999999999999</v>
      </c>
      <c r="D20">
        <v>1</v>
      </c>
      <c r="E20">
        <v>9831</v>
      </c>
      <c r="F20">
        <v>5.28</v>
      </c>
      <c r="G20" s="12">
        <f t="shared" si="1"/>
        <v>51.907679999999999</v>
      </c>
      <c r="H20" s="12">
        <v>6.5</v>
      </c>
      <c r="I20" s="12"/>
      <c r="K20" s="12">
        <f t="shared" si="3"/>
        <v>87.720230000000001</v>
      </c>
      <c r="L20">
        <v>25.49</v>
      </c>
      <c r="M20">
        <v>9831</v>
      </c>
      <c r="N20" s="12">
        <v>6.33</v>
      </c>
      <c r="O20" s="12">
        <f t="shared" si="2"/>
        <v>62.230229999999999</v>
      </c>
      <c r="P20" s="12"/>
    </row>
    <row r="21" spans="1:18" x14ac:dyDescent="0.25">
      <c r="A21" s="11">
        <v>42866</v>
      </c>
      <c r="B21" s="12">
        <f t="shared" ref="B21" si="4">C21+G21</f>
        <v>71.262230000000002</v>
      </c>
      <c r="C21">
        <v>25.49</v>
      </c>
      <c r="D21">
        <v>1</v>
      </c>
      <c r="E21">
        <v>7231</v>
      </c>
      <c r="F21">
        <v>6.33</v>
      </c>
      <c r="G21" s="12">
        <f t="shared" si="1"/>
        <v>45.77223</v>
      </c>
      <c r="H21" s="12">
        <v>7.15</v>
      </c>
      <c r="I21" s="12"/>
      <c r="K21" s="12">
        <f t="shared" si="3"/>
        <v>71.262230000000002</v>
      </c>
      <c r="L21">
        <v>25.49</v>
      </c>
      <c r="M21">
        <v>7231</v>
      </c>
      <c r="N21" s="12">
        <v>6.33</v>
      </c>
      <c r="O21" s="12">
        <f t="shared" si="2"/>
        <v>45.77223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1232.3534100000002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1111.5462199999999</v>
      </c>
      <c r="N23" s="12"/>
      <c r="O23" s="12"/>
      <c r="P23" s="12"/>
      <c r="Q23" s="40" t="s">
        <v>12</v>
      </c>
      <c r="R23" s="43">
        <f>B23-K23</f>
        <v>120.80719000000022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1304.5034100000003</v>
      </c>
      <c r="G26" s="12"/>
      <c r="L26" s="12"/>
      <c r="P26" s="12"/>
      <c r="Q26" t="s">
        <v>106</v>
      </c>
      <c r="R26" s="13">
        <f>SUM(B26-K23)</f>
        <v>192.95719000000031</v>
      </c>
    </row>
  </sheetData>
  <mergeCells count="1">
    <mergeCell ref="D2:G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140625" customWidth="1"/>
    <col min="3" max="3" width="10.5703125" customWidth="1"/>
    <col min="4" max="4" width="11.85546875" customWidth="1"/>
    <col min="5" max="5" width="13.28515625" customWidth="1"/>
    <col min="6" max="6" width="18.7109375" customWidth="1"/>
    <col min="7" max="7" width="19.7109375" customWidth="1"/>
    <col min="13" max="13" width="12.85546875" customWidth="1"/>
    <col min="15" max="15" width="18.8554687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99.103999999999999</v>
      </c>
      <c r="C4">
        <v>71.239999999999995</v>
      </c>
      <c r="D4">
        <v>4</v>
      </c>
      <c r="E4">
        <v>7200</v>
      </c>
      <c r="F4">
        <v>3.87</v>
      </c>
      <c r="G4" s="12">
        <f>E4/1000*F4</f>
        <v>27.864000000000001</v>
      </c>
      <c r="H4" s="12"/>
      <c r="I4" s="12"/>
      <c r="K4" s="12">
        <f>L4+O4</f>
        <v>51.218000000000004</v>
      </c>
      <c r="L4">
        <v>17.809999999999999</v>
      </c>
      <c r="M4">
        <v>7200</v>
      </c>
      <c r="N4">
        <v>4.6399999999999997</v>
      </c>
      <c r="O4" s="12">
        <f>M4/1000*N4</f>
        <v>33.408000000000001</v>
      </c>
      <c r="P4" s="12"/>
    </row>
    <row r="5" spans="1:16" x14ac:dyDescent="0.25">
      <c r="A5" s="11">
        <v>42377</v>
      </c>
      <c r="B5" s="12">
        <f t="shared" ref="B5:B19" si="0">C5+G5</f>
        <v>90.59</v>
      </c>
      <c r="C5">
        <v>71.239999999999995</v>
      </c>
      <c r="D5">
        <v>4</v>
      </c>
      <c r="E5">
        <v>5000</v>
      </c>
      <c r="F5">
        <v>3.87</v>
      </c>
      <c r="G5" s="12">
        <f t="shared" ref="G5:G21" si="1">E5/1000*F5</f>
        <v>19.350000000000001</v>
      </c>
      <c r="H5" s="12"/>
      <c r="I5" s="12"/>
      <c r="K5" s="12">
        <f>L5+O5</f>
        <v>41.01</v>
      </c>
      <c r="L5">
        <v>17.809999999999999</v>
      </c>
      <c r="M5">
        <v>5000</v>
      </c>
      <c r="N5">
        <v>4.6399999999999997</v>
      </c>
      <c r="O5" s="12">
        <f t="shared" ref="O5:O21" si="2">M5/1000*N5</f>
        <v>23.2</v>
      </c>
      <c r="P5" s="12"/>
    </row>
    <row r="6" spans="1:16" x14ac:dyDescent="0.25">
      <c r="A6" s="11">
        <v>42407</v>
      </c>
      <c r="B6" s="12">
        <f t="shared" si="0"/>
        <v>99.491</v>
      </c>
      <c r="C6">
        <v>71.239999999999995</v>
      </c>
      <c r="D6">
        <v>4</v>
      </c>
      <c r="E6">
        <v>7300</v>
      </c>
      <c r="F6">
        <v>3.87</v>
      </c>
      <c r="G6" s="12">
        <f t="shared" si="1"/>
        <v>28.251000000000001</v>
      </c>
      <c r="H6" s="12"/>
      <c r="I6" s="12"/>
      <c r="K6" s="12">
        <f t="shared" ref="K6:K21" si="3">L6+O6</f>
        <v>51.682000000000002</v>
      </c>
      <c r="L6">
        <v>17.809999999999999</v>
      </c>
      <c r="M6">
        <v>7300</v>
      </c>
      <c r="N6">
        <v>4.6399999999999997</v>
      </c>
      <c r="O6" s="12">
        <f t="shared" si="2"/>
        <v>33.872</v>
      </c>
      <c r="P6" s="12"/>
    </row>
    <row r="7" spans="1:16" x14ac:dyDescent="0.25">
      <c r="A7" s="11">
        <v>42432</v>
      </c>
      <c r="B7" s="12">
        <f t="shared" si="0"/>
        <v>87.494</v>
      </c>
      <c r="C7">
        <v>71.239999999999995</v>
      </c>
      <c r="D7">
        <v>4</v>
      </c>
      <c r="E7">
        <v>4200</v>
      </c>
      <c r="F7">
        <v>3.87</v>
      </c>
      <c r="G7" s="12">
        <f t="shared" si="1"/>
        <v>16.254000000000001</v>
      </c>
      <c r="H7" s="12"/>
      <c r="I7" s="12"/>
      <c r="K7" s="12">
        <f t="shared" si="3"/>
        <v>37.298000000000002</v>
      </c>
      <c r="L7">
        <v>17.809999999999999</v>
      </c>
      <c r="M7">
        <v>4200</v>
      </c>
      <c r="N7">
        <v>4.6399999999999997</v>
      </c>
      <c r="O7" s="12">
        <f t="shared" si="2"/>
        <v>19.488</v>
      </c>
      <c r="P7" s="12"/>
    </row>
    <row r="8" spans="1:16" x14ac:dyDescent="0.25">
      <c r="A8" s="11">
        <v>42465</v>
      </c>
      <c r="B8" s="12">
        <f t="shared" si="0"/>
        <v>102.97399999999999</v>
      </c>
      <c r="C8">
        <v>71.239999999999995</v>
      </c>
      <c r="D8">
        <v>4</v>
      </c>
      <c r="E8">
        <v>8200</v>
      </c>
      <c r="F8">
        <v>3.87</v>
      </c>
      <c r="G8" s="12">
        <f t="shared" si="1"/>
        <v>31.733999999999998</v>
      </c>
      <c r="H8" s="12"/>
      <c r="I8" s="12"/>
      <c r="K8" s="12">
        <f t="shared" si="3"/>
        <v>76.989999999999995</v>
      </c>
      <c r="L8">
        <v>25.33</v>
      </c>
      <c r="M8">
        <v>8200</v>
      </c>
      <c r="N8" s="12">
        <v>6.3</v>
      </c>
      <c r="O8" s="12">
        <f t="shared" si="2"/>
        <v>51.66</v>
      </c>
      <c r="P8" s="12"/>
    </row>
    <row r="9" spans="1:16" x14ac:dyDescent="0.25">
      <c r="A9" s="11">
        <v>42501</v>
      </c>
      <c r="B9" s="12">
        <f t="shared" si="0"/>
        <v>44.68</v>
      </c>
      <c r="C9">
        <v>25.33</v>
      </c>
      <c r="D9">
        <v>1</v>
      </c>
      <c r="E9">
        <v>5000</v>
      </c>
      <c r="F9">
        <v>3.87</v>
      </c>
      <c r="G9" s="12">
        <f t="shared" si="1"/>
        <v>19.350000000000001</v>
      </c>
      <c r="H9" s="12"/>
      <c r="I9" s="12"/>
      <c r="K9" s="12">
        <f t="shared" si="3"/>
        <v>56.83</v>
      </c>
      <c r="L9">
        <v>25.33</v>
      </c>
      <c r="M9">
        <v>5000</v>
      </c>
      <c r="N9" s="12">
        <v>6.3</v>
      </c>
      <c r="O9" s="12">
        <f t="shared" si="2"/>
        <v>31.5</v>
      </c>
      <c r="P9" s="12"/>
    </row>
    <row r="10" spans="1:16" x14ac:dyDescent="0.25">
      <c r="A10" s="11">
        <v>42527</v>
      </c>
      <c r="B10" s="12">
        <f t="shared" si="0"/>
        <v>87.28</v>
      </c>
      <c r="C10">
        <v>25.33</v>
      </c>
      <c r="D10">
        <v>1</v>
      </c>
      <c r="E10">
        <v>11800</v>
      </c>
      <c r="F10">
        <v>5.25</v>
      </c>
      <c r="G10" s="12">
        <f t="shared" si="1"/>
        <v>61.95</v>
      </c>
      <c r="H10" s="12"/>
      <c r="I10" s="12"/>
      <c r="K10" s="12">
        <f t="shared" si="3"/>
        <v>99.67</v>
      </c>
      <c r="L10">
        <v>25.33</v>
      </c>
      <c r="M10">
        <v>11800</v>
      </c>
      <c r="N10" s="12">
        <v>6.3</v>
      </c>
      <c r="O10" s="12">
        <f t="shared" si="2"/>
        <v>74.34</v>
      </c>
      <c r="P10" s="12"/>
    </row>
    <row r="11" spans="1:16" x14ac:dyDescent="0.25">
      <c r="A11" s="11">
        <v>42559</v>
      </c>
      <c r="B11" s="12">
        <f t="shared" si="0"/>
        <v>98.305000000000007</v>
      </c>
      <c r="C11">
        <v>25.33</v>
      </c>
      <c r="D11">
        <v>1</v>
      </c>
      <c r="E11">
        <v>13900</v>
      </c>
      <c r="F11">
        <v>5.25</v>
      </c>
      <c r="G11" s="12">
        <f t="shared" si="1"/>
        <v>72.975000000000009</v>
      </c>
      <c r="H11" s="12">
        <v>6.5</v>
      </c>
      <c r="I11" s="12"/>
      <c r="K11" s="12">
        <f t="shared" si="3"/>
        <v>112.89999999999999</v>
      </c>
      <c r="L11">
        <v>25.33</v>
      </c>
      <c r="M11">
        <v>13900</v>
      </c>
      <c r="N11" s="12">
        <v>6.3</v>
      </c>
      <c r="O11" s="12">
        <f t="shared" si="2"/>
        <v>87.57</v>
      </c>
      <c r="P11" s="12"/>
    </row>
    <row r="12" spans="1:16" x14ac:dyDescent="0.25">
      <c r="A12" s="11">
        <v>42590</v>
      </c>
      <c r="B12" s="12">
        <f t="shared" si="0"/>
        <v>80.454999999999998</v>
      </c>
      <c r="C12">
        <v>25.33</v>
      </c>
      <c r="D12">
        <v>1</v>
      </c>
      <c r="E12">
        <v>10500</v>
      </c>
      <c r="F12">
        <v>5.25</v>
      </c>
      <c r="G12" s="12">
        <f t="shared" si="1"/>
        <v>55.125</v>
      </c>
      <c r="H12" s="12">
        <v>6.5</v>
      </c>
      <c r="I12" s="12"/>
      <c r="K12" s="12">
        <f t="shared" si="3"/>
        <v>91.47999999999999</v>
      </c>
      <c r="L12">
        <v>25.33</v>
      </c>
      <c r="M12">
        <v>10500</v>
      </c>
      <c r="N12" s="12">
        <v>6.3</v>
      </c>
      <c r="O12" s="12">
        <f t="shared" si="2"/>
        <v>66.149999999999991</v>
      </c>
      <c r="P12" s="12"/>
    </row>
    <row r="13" spans="1:16" x14ac:dyDescent="0.25">
      <c r="A13" s="11">
        <v>42622</v>
      </c>
      <c r="B13" s="12">
        <f t="shared" si="0"/>
        <v>62.604999999999997</v>
      </c>
      <c r="C13">
        <v>25.33</v>
      </c>
      <c r="D13">
        <v>1</v>
      </c>
      <c r="E13">
        <v>7100</v>
      </c>
      <c r="F13">
        <v>5.25</v>
      </c>
      <c r="G13" s="12">
        <f t="shared" si="1"/>
        <v>37.274999999999999</v>
      </c>
      <c r="H13" s="12">
        <v>6.5</v>
      </c>
      <c r="I13" s="12"/>
      <c r="K13" s="12">
        <f t="shared" si="3"/>
        <v>70.06</v>
      </c>
      <c r="L13">
        <v>25.33</v>
      </c>
      <c r="M13">
        <v>7100</v>
      </c>
      <c r="N13" s="12">
        <v>6.3</v>
      </c>
      <c r="O13" s="12">
        <f t="shared" si="2"/>
        <v>44.73</v>
      </c>
      <c r="P13" s="12"/>
    </row>
    <row r="14" spans="1:16" x14ac:dyDescent="0.25">
      <c r="A14" s="11">
        <v>42654</v>
      </c>
      <c r="B14" s="12">
        <f t="shared" si="0"/>
        <v>73.63</v>
      </c>
      <c r="C14">
        <v>25.33</v>
      </c>
      <c r="D14">
        <v>1</v>
      </c>
      <c r="E14">
        <v>9200</v>
      </c>
      <c r="F14">
        <v>5.25</v>
      </c>
      <c r="G14" s="12">
        <f t="shared" si="1"/>
        <v>48.3</v>
      </c>
      <c r="H14" s="12">
        <v>6.5</v>
      </c>
      <c r="I14" s="12"/>
      <c r="K14" s="12">
        <f t="shared" si="3"/>
        <v>83.289999999999992</v>
      </c>
      <c r="L14">
        <v>25.33</v>
      </c>
      <c r="M14">
        <v>9200</v>
      </c>
      <c r="N14" s="12">
        <v>6.3</v>
      </c>
      <c r="O14" s="12">
        <f t="shared" si="2"/>
        <v>57.959999999999994</v>
      </c>
      <c r="P14" s="12"/>
    </row>
    <row r="15" spans="1:16" x14ac:dyDescent="0.25">
      <c r="A15" s="11">
        <v>42682</v>
      </c>
      <c r="B15" s="12">
        <f t="shared" si="0"/>
        <v>84.655000000000001</v>
      </c>
      <c r="C15">
        <v>25.33</v>
      </c>
      <c r="D15">
        <v>1</v>
      </c>
      <c r="E15">
        <v>11300</v>
      </c>
      <c r="F15">
        <v>5.25</v>
      </c>
      <c r="G15" s="12">
        <f t="shared" si="1"/>
        <v>59.325000000000003</v>
      </c>
      <c r="H15" s="12">
        <v>6.5</v>
      </c>
      <c r="I15" s="12"/>
      <c r="K15" s="12">
        <f t="shared" si="3"/>
        <v>96.52</v>
      </c>
      <c r="L15">
        <v>25.33</v>
      </c>
      <c r="M15">
        <v>11300</v>
      </c>
      <c r="N15" s="12">
        <v>6.3</v>
      </c>
      <c r="O15" s="12">
        <f t="shared" si="2"/>
        <v>71.19</v>
      </c>
      <c r="P15" s="12"/>
    </row>
    <row r="16" spans="1:16" x14ac:dyDescent="0.25">
      <c r="A16" s="11">
        <v>42711</v>
      </c>
      <c r="B16" s="12">
        <f t="shared" si="0"/>
        <v>67.85499999999999</v>
      </c>
      <c r="C16">
        <v>25.33</v>
      </c>
      <c r="D16">
        <v>1</v>
      </c>
      <c r="E16">
        <v>8100</v>
      </c>
      <c r="F16">
        <v>5.25</v>
      </c>
      <c r="G16" s="12">
        <f t="shared" si="1"/>
        <v>42.524999999999999</v>
      </c>
      <c r="H16" s="12">
        <v>6.5</v>
      </c>
      <c r="I16" s="12"/>
      <c r="K16" s="12">
        <f t="shared" si="3"/>
        <v>76.359999999999985</v>
      </c>
      <c r="L16">
        <v>25.33</v>
      </c>
      <c r="M16">
        <v>8100</v>
      </c>
      <c r="N16" s="12">
        <v>6.3</v>
      </c>
      <c r="O16" s="12">
        <f t="shared" si="2"/>
        <v>51.029999999999994</v>
      </c>
      <c r="P16" s="12"/>
    </row>
    <row r="17" spans="1:18" x14ac:dyDescent="0.25">
      <c r="A17" s="11">
        <v>42746</v>
      </c>
      <c r="B17" s="12">
        <f t="shared" si="0"/>
        <v>78.25</v>
      </c>
      <c r="C17">
        <v>25.33</v>
      </c>
      <c r="D17">
        <v>1</v>
      </c>
      <c r="E17">
        <v>10080</v>
      </c>
      <c r="F17">
        <v>5.25</v>
      </c>
      <c r="G17" s="12">
        <f t="shared" si="1"/>
        <v>52.92</v>
      </c>
      <c r="H17" s="12">
        <v>6.5</v>
      </c>
      <c r="I17" s="12"/>
      <c r="K17" s="12">
        <f t="shared" si="3"/>
        <v>88.834000000000003</v>
      </c>
      <c r="L17">
        <v>25.33</v>
      </c>
      <c r="M17">
        <v>10080</v>
      </c>
      <c r="N17" s="12">
        <v>6.3</v>
      </c>
      <c r="O17" s="12">
        <f t="shared" si="2"/>
        <v>63.503999999999998</v>
      </c>
      <c r="P17" s="12"/>
    </row>
    <row r="18" spans="1:18" x14ac:dyDescent="0.25">
      <c r="A18" s="11">
        <v>42773</v>
      </c>
      <c r="B18" s="12">
        <f t="shared" si="0"/>
        <v>70.527249999999995</v>
      </c>
      <c r="C18">
        <v>25.33</v>
      </c>
      <c r="D18">
        <v>1</v>
      </c>
      <c r="E18">
        <v>8609</v>
      </c>
      <c r="F18">
        <v>5.25</v>
      </c>
      <c r="G18" s="12">
        <f t="shared" si="1"/>
        <v>45.197249999999997</v>
      </c>
      <c r="H18" s="12">
        <v>6.5</v>
      </c>
      <c r="I18" s="12"/>
      <c r="K18" s="12">
        <f t="shared" si="3"/>
        <v>79.566699999999997</v>
      </c>
      <c r="L18">
        <v>25.33</v>
      </c>
      <c r="M18">
        <v>8609</v>
      </c>
      <c r="N18" s="12">
        <v>6.3</v>
      </c>
      <c r="O18" s="12">
        <f t="shared" si="2"/>
        <v>54.236699999999999</v>
      </c>
      <c r="P18" s="12"/>
    </row>
    <row r="19" spans="1:18" x14ac:dyDescent="0.25">
      <c r="A19" s="11">
        <v>42801</v>
      </c>
      <c r="B19" s="12">
        <f t="shared" si="0"/>
        <v>74.790249999999986</v>
      </c>
      <c r="C19">
        <v>25.33</v>
      </c>
      <c r="D19">
        <v>1</v>
      </c>
      <c r="E19">
        <v>9421</v>
      </c>
      <c r="F19">
        <v>5.25</v>
      </c>
      <c r="G19" s="12">
        <f t="shared" si="1"/>
        <v>49.460249999999995</v>
      </c>
      <c r="H19" s="12">
        <v>6.5</v>
      </c>
      <c r="I19" s="12"/>
      <c r="K19" s="12">
        <f t="shared" si="3"/>
        <v>84.964929999999995</v>
      </c>
      <c r="L19">
        <v>25.33</v>
      </c>
      <c r="M19">
        <v>9421</v>
      </c>
      <c r="N19" s="12">
        <v>6.33</v>
      </c>
      <c r="O19" s="12">
        <f t="shared" si="2"/>
        <v>59.634929999999997</v>
      </c>
      <c r="P19" s="12"/>
    </row>
    <row r="20" spans="1:18" x14ac:dyDescent="0.25">
      <c r="A20" s="11">
        <v>42835</v>
      </c>
      <c r="B20" s="12">
        <f>C20+G20</f>
        <v>48.835840000000005</v>
      </c>
      <c r="C20" s="12">
        <v>7.9</v>
      </c>
      <c r="D20">
        <v>1</v>
      </c>
      <c r="E20">
        <v>7753</v>
      </c>
      <c r="F20">
        <v>5.28</v>
      </c>
      <c r="G20" s="12">
        <f t="shared" si="1"/>
        <v>40.935840000000006</v>
      </c>
      <c r="H20" s="12">
        <v>6.5</v>
      </c>
      <c r="I20" s="12"/>
      <c r="K20" s="12">
        <f t="shared" si="3"/>
        <v>74.566490000000002</v>
      </c>
      <c r="L20">
        <v>25.49</v>
      </c>
      <c r="M20">
        <v>7753</v>
      </c>
      <c r="N20" s="12">
        <v>6.33</v>
      </c>
      <c r="O20" s="12">
        <f t="shared" si="2"/>
        <v>49.07649</v>
      </c>
      <c r="P20" s="12"/>
    </row>
    <row r="21" spans="1:18" x14ac:dyDescent="0.25">
      <c r="A21" s="11">
        <v>42866</v>
      </c>
      <c r="B21" s="12">
        <f t="shared" ref="B21" si="4">C21+G21</f>
        <v>80.61797</v>
      </c>
      <c r="C21">
        <v>25.49</v>
      </c>
      <c r="D21">
        <v>1</v>
      </c>
      <c r="E21">
        <v>8709</v>
      </c>
      <c r="F21">
        <v>6.33</v>
      </c>
      <c r="G21" s="12">
        <f t="shared" si="1"/>
        <v>55.127969999999998</v>
      </c>
      <c r="H21" s="12">
        <v>7.15</v>
      </c>
      <c r="I21" s="12"/>
      <c r="K21" s="12">
        <f t="shared" si="3"/>
        <v>80.61797</v>
      </c>
      <c r="L21">
        <v>25.49</v>
      </c>
      <c r="M21">
        <v>8709</v>
      </c>
      <c r="N21" s="12">
        <v>6.33</v>
      </c>
      <c r="O21" s="12">
        <f t="shared" si="2"/>
        <v>55.127969999999998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1432.13931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1353.8580900000002</v>
      </c>
      <c r="N23" s="12"/>
      <c r="O23" s="12"/>
      <c r="P23" s="12"/>
      <c r="Q23" s="40" t="s">
        <v>12</v>
      </c>
      <c r="R23" s="43">
        <f>B23-K23</f>
        <v>78.281219999999848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1504.2893100000001</v>
      </c>
      <c r="G26" s="12"/>
      <c r="L26" s="12"/>
      <c r="P26" s="12"/>
      <c r="Q26" t="s">
        <v>106</v>
      </c>
      <c r="R26" s="13">
        <f>SUM(B26-K23)</f>
        <v>150.43121999999994</v>
      </c>
    </row>
  </sheetData>
  <mergeCells count="1">
    <mergeCell ref="D2:G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19.28515625" customWidth="1"/>
    <col min="13" max="13" width="12.42578125" customWidth="1"/>
    <col min="15" max="15" width="17.42578125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29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94.451999999999998</v>
      </c>
      <c r="C4">
        <v>53.43</v>
      </c>
      <c r="D4">
        <v>3</v>
      </c>
      <c r="E4">
        <v>10600</v>
      </c>
      <c r="F4">
        <v>3.87</v>
      </c>
      <c r="G4" s="12">
        <f>E4/1000*F4</f>
        <v>41.021999999999998</v>
      </c>
      <c r="H4" s="12"/>
      <c r="I4" s="12"/>
      <c r="K4" s="12">
        <f>L4+O4</f>
        <v>66.994</v>
      </c>
      <c r="L4">
        <v>17.809999999999999</v>
      </c>
      <c r="M4">
        <v>10600</v>
      </c>
      <c r="N4">
        <v>4.6399999999999997</v>
      </c>
      <c r="O4" s="12">
        <f>M4/1000*N4</f>
        <v>49.183999999999997</v>
      </c>
      <c r="P4" s="12"/>
    </row>
    <row r="5" spans="1:16" x14ac:dyDescent="0.25">
      <c r="A5" s="11">
        <v>42377</v>
      </c>
      <c r="B5" s="12">
        <f t="shared" ref="B5:B19" si="0">C5+G5</f>
        <v>79.745999999999995</v>
      </c>
      <c r="C5">
        <v>53.43</v>
      </c>
      <c r="D5">
        <v>3</v>
      </c>
      <c r="E5">
        <v>6800</v>
      </c>
      <c r="F5">
        <v>3.87</v>
      </c>
      <c r="G5" s="12">
        <f t="shared" ref="G5:G21" si="1">E5/1000*F5</f>
        <v>26.315999999999999</v>
      </c>
      <c r="H5" s="12"/>
      <c r="I5" s="12"/>
      <c r="K5" s="12">
        <f>L5+O5</f>
        <v>49.361999999999995</v>
      </c>
      <c r="L5">
        <v>17.809999999999999</v>
      </c>
      <c r="M5">
        <v>6800</v>
      </c>
      <c r="N5">
        <v>4.6399999999999997</v>
      </c>
      <c r="O5" s="12">
        <f t="shared" ref="O5:O21" si="2">M5/1000*N5</f>
        <v>31.551999999999996</v>
      </c>
      <c r="P5" s="12"/>
    </row>
    <row r="6" spans="1:16" x14ac:dyDescent="0.25">
      <c r="A6" s="11">
        <v>42407</v>
      </c>
      <c r="B6" s="12">
        <f t="shared" si="0"/>
        <v>91.742999999999995</v>
      </c>
      <c r="C6">
        <v>53.43</v>
      </c>
      <c r="D6">
        <v>3</v>
      </c>
      <c r="E6">
        <v>9900</v>
      </c>
      <c r="F6">
        <v>3.87</v>
      </c>
      <c r="G6" s="12">
        <f t="shared" si="1"/>
        <v>38.313000000000002</v>
      </c>
      <c r="H6" s="12"/>
      <c r="I6" s="12"/>
      <c r="K6" s="12">
        <f t="shared" ref="K6:K21" si="3">L6+O6</f>
        <v>63.745999999999995</v>
      </c>
      <c r="L6">
        <v>17.809999999999999</v>
      </c>
      <c r="M6">
        <v>9900</v>
      </c>
      <c r="N6">
        <v>4.6399999999999997</v>
      </c>
      <c r="O6" s="12">
        <f t="shared" si="2"/>
        <v>45.936</v>
      </c>
      <c r="P6" s="12"/>
    </row>
    <row r="7" spans="1:16" x14ac:dyDescent="0.25">
      <c r="A7" s="11">
        <v>42432</v>
      </c>
      <c r="B7" s="12">
        <f t="shared" si="0"/>
        <v>73.167000000000002</v>
      </c>
      <c r="C7">
        <v>53.43</v>
      </c>
      <c r="D7">
        <v>3</v>
      </c>
      <c r="E7">
        <v>5100</v>
      </c>
      <c r="F7">
        <v>3.87</v>
      </c>
      <c r="G7" s="12">
        <f t="shared" si="1"/>
        <v>19.736999999999998</v>
      </c>
      <c r="H7" s="12"/>
      <c r="I7" s="12"/>
      <c r="K7" s="12">
        <f t="shared" si="3"/>
        <v>41.473999999999997</v>
      </c>
      <c r="L7">
        <v>17.809999999999999</v>
      </c>
      <c r="M7">
        <v>5100</v>
      </c>
      <c r="N7">
        <v>4.6399999999999997</v>
      </c>
      <c r="O7" s="12">
        <f t="shared" si="2"/>
        <v>23.663999999999998</v>
      </c>
      <c r="P7" s="12"/>
    </row>
    <row r="8" spans="1:16" x14ac:dyDescent="0.25">
      <c r="A8" s="11">
        <v>42465</v>
      </c>
      <c r="B8" s="12">
        <f t="shared" si="0"/>
        <v>82.454999999999998</v>
      </c>
      <c r="C8">
        <v>53.43</v>
      </c>
      <c r="D8">
        <v>3</v>
      </c>
      <c r="E8">
        <v>7500</v>
      </c>
      <c r="F8">
        <v>3.87</v>
      </c>
      <c r="G8" s="12">
        <f t="shared" si="1"/>
        <v>29.025000000000002</v>
      </c>
      <c r="H8" s="12"/>
      <c r="I8" s="12"/>
      <c r="K8" s="12">
        <f t="shared" si="3"/>
        <v>72.58</v>
      </c>
      <c r="L8">
        <v>25.33</v>
      </c>
      <c r="M8">
        <v>7500</v>
      </c>
      <c r="N8" s="12">
        <v>6.3</v>
      </c>
      <c r="O8" s="12">
        <f t="shared" si="2"/>
        <v>47.25</v>
      </c>
      <c r="P8" s="12"/>
    </row>
    <row r="9" spans="1:16" x14ac:dyDescent="0.25">
      <c r="A9" s="11">
        <v>42501</v>
      </c>
      <c r="B9" s="12">
        <f t="shared" si="0"/>
        <v>47.775999999999996</v>
      </c>
      <c r="C9">
        <v>25.33</v>
      </c>
      <c r="D9">
        <v>1</v>
      </c>
      <c r="E9">
        <v>5800</v>
      </c>
      <c r="F9">
        <v>3.87</v>
      </c>
      <c r="G9" s="12">
        <f t="shared" si="1"/>
        <v>22.446000000000002</v>
      </c>
      <c r="H9" s="12"/>
      <c r="I9" s="12"/>
      <c r="K9" s="12">
        <f t="shared" si="3"/>
        <v>61.87</v>
      </c>
      <c r="L9">
        <v>25.33</v>
      </c>
      <c r="M9">
        <v>5800</v>
      </c>
      <c r="N9" s="12">
        <v>6.3</v>
      </c>
      <c r="O9" s="12">
        <f t="shared" si="2"/>
        <v>36.54</v>
      </c>
      <c r="P9" s="12"/>
    </row>
    <row r="10" spans="1:16" x14ac:dyDescent="0.25">
      <c r="A10" s="11">
        <v>42527</v>
      </c>
      <c r="B10" s="12">
        <f t="shared" si="0"/>
        <v>92.004999999999995</v>
      </c>
      <c r="C10">
        <v>25.33</v>
      </c>
      <c r="D10">
        <v>1</v>
      </c>
      <c r="E10">
        <v>12700</v>
      </c>
      <c r="F10">
        <v>5.25</v>
      </c>
      <c r="G10" s="12">
        <f t="shared" si="1"/>
        <v>66.674999999999997</v>
      </c>
      <c r="H10" s="12"/>
      <c r="I10" s="12"/>
      <c r="K10" s="12">
        <f t="shared" si="3"/>
        <v>105.33999999999999</v>
      </c>
      <c r="L10">
        <v>25.33</v>
      </c>
      <c r="M10">
        <v>12700</v>
      </c>
      <c r="N10" s="12">
        <v>6.3</v>
      </c>
      <c r="O10" s="12">
        <f t="shared" si="2"/>
        <v>80.009999999999991</v>
      </c>
      <c r="P10" s="12"/>
    </row>
    <row r="11" spans="1:16" x14ac:dyDescent="0.25">
      <c r="A11" s="11">
        <v>42559</v>
      </c>
      <c r="B11" s="12">
        <f t="shared" si="0"/>
        <v>68.38</v>
      </c>
      <c r="C11">
        <v>25.33</v>
      </c>
      <c r="D11">
        <v>1</v>
      </c>
      <c r="E11">
        <v>8200</v>
      </c>
      <c r="F11">
        <v>5.25</v>
      </c>
      <c r="G11" s="12">
        <f t="shared" si="1"/>
        <v>43.05</v>
      </c>
      <c r="H11" s="12">
        <v>6.5</v>
      </c>
      <c r="I11" s="12"/>
      <c r="K11" s="12">
        <f t="shared" si="3"/>
        <v>76.989999999999995</v>
      </c>
      <c r="L11">
        <v>25.33</v>
      </c>
      <c r="M11">
        <v>8200</v>
      </c>
      <c r="N11" s="12">
        <v>6.3</v>
      </c>
      <c r="O11" s="12">
        <f t="shared" si="2"/>
        <v>51.66</v>
      </c>
      <c r="P11" s="12"/>
    </row>
    <row r="12" spans="1:16" x14ac:dyDescent="0.25">
      <c r="A12" s="11">
        <v>42590</v>
      </c>
      <c r="B12" s="12">
        <f t="shared" si="0"/>
        <v>81.504999999999995</v>
      </c>
      <c r="C12">
        <v>25.33</v>
      </c>
      <c r="D12">
        <v>1</v>
      </c>
      <c r="E12">
        <v>10700</v>
      </c>
      <c r="F12">
        <v>5.25</v>
      </c>
      <c r="G12" s="12">
        <f t="shared" si="1"/>
        <v>56.174999999999997</v>
      </c>
      <c r="H12" s="12">
        <v>6.5</v>
      </c>
      <c r="I12" s="12"/>
      <c r="K12" s="12">
        <f t="shared" si="3"/>
        <v>92.74</v>
      </c>
      <c r="L12">
        <v>25.33</v>
      </c>
      <c r="M12">
        <v>10700</v>
      </c>
      <c r="N12" s="12">
        <v>6.3</v>
      </c>
      <c r="O12" s="12">
        <f t="shared" si="2"/>
        <v>67.41</v>
      </c>
      <c r="P12" s="12"/>
    </row>
    <row r="13" spans="1:16" x14ac:dyDescent="0.25">
      <c r="A13" s="11">
        <v>42622</v>
      </c>
      <c r="B13" s="12">
        <f t="shared" si="0"/>
        <v>57.354999999999997</v>
      </c>
      <c r="C13">
        <v>25.33</v>
      </c>
      <c r="D13">
        <v>1</v>
      </c>
      <c r="E13">
        <v>6100</v>
      </c>
      <c r="F13">
        <v>5.25</v>
      </c>
      <c r="G13" s="12">
        <f t="shared" si="1"/>
        <v>32.024999999999999</v>
      </c>
      <c r="H13" s="12">
        <v>6.5</v>
      </c>
      <c r="I13" s="12"/>
      <c r="K13" s="12">
        <f t="shared" si="3"/>
        <v>63.76</v>
      </c>
      <c r="L13">
        <v>25.33</v>
      </c>
      <c r="M13">
        <v>6100</v>
      </c>
      <c r="N13" s="12">
        <v>6.3</v>
      </c>
      <c r="O13" s="12">
        <f t="shared" si="2"/>
        <v>38.43</v>
      </c>
      <c r="P13" s="12"/>
    </row>
    <row r="14" spans="1:16" x14ac:dyDescent="0.25">
      <c r="A14" s="11">
        <v>42654</v>
      </c>
      <c r="B14" s="12">
        <f t="shared" si="0"/>
        <v>74.155000000000001</v>
      </c>
      <c r="C14">
        <v>25.33</v>
      </c>
      <c r="D14">
        <v>1</v>
      </c>
      <c r="E14">
        <v>9300</v>
      </c>
      <c r="F14">
        <v>5.25</v>
      </c>
      <c r="G14" s="12">
        <f t="shared" si="1"/>
        <v>48.825000000000003</v>
      </c>
      <c r="H14" s="12">
        <v>6.5</v>
      </c>
      <c r="I14" s="12"/>
      <c r="K14" s="12">
        <f t="shared" si="3"/>
        <v>83.92</v>
      </c>
      <c r="L14">
        <v>25.33</v>
      </c>
      <c r="M14">
        <v>9300</v>
      </c>
      <c r="N14" s="12">
        <v>6.3</v>
      </c>
      <c r="O14" s="12">
        <f t="shared" si="2"/>
        <v>58.59</v>
      </c>
      <c r="P14" s="12"/>
    </row>
    <row r="15" spans="1:16" x14ac:dyDescent="0.25">
      <c r="A15" s="11">
        <v>42682</v>
      </c>
      <c r="B15" s="12">
        <f t="shared" si="0"/>
        <v>76.78</v>
      </c>
      <c r="C15">
        <v>25.33</v>
      </c>
      <c r="D15">
        <v>1</v>
      </c>
      <c r="E15">
        <v>9800</v>
      </c>
      <c r="F15">
        <v>5.25</v>
      </c>
      <c r="G15" s="12">
        <f t="shared" si="1"/>
        <v>51.45</v>
      </c>
      <c r="H15" s="12">
        <v>6.5</v>
      </c>
      <c r="I15" s="12"/>
      <c r="K15" s="12">
        <f t="shared" si="3"/>
        <v>87.07</v>
      </c>
      <c r="L15">
        <v>25.33</v>
      </c>
      <c r="M15">
        <v>9800</v>
      </c>
      <c r="N15" s="12">
        <v>6.3</v>
      </c>
      <c r="O15" s="12">
        <f t="shared" si="2"/>
        <v>61.74</v>
      </c>
      <c r="P15" s="12"/>
    </row>
    <row r="16" spans="1:16" x14ac:dyDescent="0.25">
      <c r="A16" s="11">
        <v>42711</v>
      </c>
      <c r="B16" s="12">
        <f t="shared" si="0"/>
        <v>70.47999999999999</v>
      </c>
      <c r="C16">
        <v>25.33</v>
      </c>
      <c r="D16">
        <v>1</v>
      </c>
      <c r="E16">
        <v>8600</v>
      </c>
      <c r="F16">
        <v>5.25</v>
      </c>
      <c r="G16" s="12">
        <f t="shared" si="1"/>
        <v>45.15</v>
      </c>
      <c r="H16" s="12">
        <v>6.5</v>
      </c>
      <c r="I16" s="12"/>
      <c r="K16" s="12">
        <f t="shared" si="3"/>
        <v>79.509999999999991</v>
      </c>
      <c r="L16">
        <v>25.33</v>
      </c>
      <c r="M16">
        <v>8600</v>
      </c>
      <c r="N16" s="12">
        <v>6.3</v>
      </c>
      <c r="O16" s="12">
        <f t="shared" si="2"/>
        <v>54.18</v>
      </c>
      <c r="P16" s="12"/>
    </row>
    <row r="17" spans="1:18" x14ac:dyDescent="0.25">
      <c r="A17" s="11">
        <v>42746</v>
      </c>
      <c r="B17" s="12">
        <f t="shared" si="0"/>
        <v>86.901999999999987</v>
      </c>
      <c r="C17">
        <v>25.33</v>
      </c>
      <c r="D17">
        <v>1</v>
      </c>
      <c r="E17">
        <v>11728</v>
      </c>
      <c r="F17">
        <v>5.25</v>
      </c>
      <c r="G17" s="12">
        <f t="shared" si="1"/>
        <v>61.571999999999996</v>
      </c>
      <c r="H17" s="12">
        <v>6.5</v>
      </c>
      <c r="I17" s="12"/>
      <c r="K17" s="12">
        <f t="shared" si="3"/>
        <v>99.216399999999993</v>
      </c>
      <c r="L17">
        <v>25.33</v>
      </c>
      <c r="M17">
        <v>11728</v>
      </c>
      <c r="N17" s="12">
        <v>6.3</v>
      </c>
      <c r="O17" s="12">
        <f t="shared" si="2"/>
        <v>73.886399999999995</v>
      </c>
      <c r="P17" s="12"/>
    </row>
    <row r="18" spans="1:18" x14ac:dyDescent="0.25">
      <c r="A18" s="11">
        <v>42773</v>
      </c>
      <c r="B18" s="12">
        <f t="shared" si="0"/>
        <v>63.271749999999997</v>
      </c>
      <c r="C18">
        <v>25.33</v>
      </c>
      <c r="D18">
        <v>1</v>
      </c>
      <c r="E18">
        <v>7227</v>
      </c>
      <c r="F18">
        <v>5.25</v>
      </c>
      <c r="G18" s="12">
        <f t="shared" si="1"/>
        <v>37.941749999999999</v>
      </c>
      <c r="H18" s="12">
        <v>6.5</v>
      </c>
      <c r="I18" s="12"/>
      <c r="K18" s="12">
        <f t="shared" si="3"/>
        <v>70.860099999999989</v>
      </c>
      <c r="L18">
        <v>25.33</v>
      </c>
      <c r="M18">
        <v>7227</v>
      </c>
      <c r="N18" s="12">
        <v>6.3</v>
      </c>
      <c r="O18" s="12">
        <f t="shared" si="2"/>
        <v>45.530099999999997</v>
      </c>
      <c r="P18" s="12"/>
    </row>
    <row r="19" spans="1:18" x14ac:dyDescent="0.25">
      <c r="A19" s="11">
        <v>42801</v>
      </c>
      <c r="B19" s="12">
        <f t="shared" si="0"/>
        <v>74.811250000000001</v>
      </c>
      <c r="C19">
        <v>25.33</v>
      </c>
      <c r="D19">
        <v>1</v>
      </c>
      <c r="E19">
        <v>9425</v>
      </c>
      <c r="F19">
        <v>5.25</v>
      </c>
      <c r="G19" s="12">
        <f t="shared" si="1"/>
        <v>49.481250000000003</v>
      </c>
      <c r="H19" s="12">
        <v>6.5</v>
      </c>
      <c r="I19" s="12"/>
      <c r="K19" s="12">
        <f t="shared" si="3"/>
        <v>84.990250000000003</v>
      </c>
      <c r="L19">
        <v>25.33</v>
      </c>
      <c r="M19">
        <v>9425</v>
      </c>
      <c r="N19" s="12">
        <v>6.33</v>
      </c>
      <c r="O19" s="12">
        <f t="shared" si="2"/>
        <v>59.660250000000005</v>
      </c>
      <c r="P19" s="12"/>
    </row>
    <row r="20" spans="1:18" x14ac:dyDescent="0.25">
      <c r="A20" s="11">
        <v>42835</v>
      </c>
      <c r="B20" s="12">
        <f>C20+G20</f>
        <v>85.447919999999996</v>
      </c>
      <c r="C20" s="12">
        <v>13.83</v>
      </c>
      <c r="D20">
        <v>1</v>
      </c>
      <c r="E20">
        <v>13564</v>
      </c>
      <c r="F20">
        <v>5.28</v>
      </c>
      <c r="G20" s="12">
        <f t="shared" si="1"/>
        <v>71.617919999999998</v>
      </c>
      <c r="H20" s="12">
        <v>6.5</v>
      </c>
      <c r="I20" s="12"/>
      <c r="K20" s="12">
        <f t="shared" si="3"/>
        <v>111.35011999999999</v>
      </c>
      <c r="L20">
        <v>25.49</v>
      </c>
      <c r="M20">
        <v>13564</v>
      </c>
      <c r="N20" s="12">
        <v>6.33</v>
      </c>
      <c r="O20" s="12">
        <f t="shared" si="2"/>
        <v>85.860119999999995</v>
      </c>
      <c r="P20" s="12"/>
    </row>
    <row r="21" spans="1:18" x14ac:dyDescent="0.25">
      <c r="A21" s="11">
        <v>42866</v>
      </c>
      <c r="B21" s="12">
        <f t="shared" ref="B21" si="4">C21+G21</f>
        <v>97.094959999999986</v>
      </c>
      <c r="C21" s="12">
        <v>25.49</v>
      </c>
      <c r="D21">
        <v>1</v>
      </c>
      <c r="E21">
        <v>11312</v>
      </c>
      <c r="F21">
        <v>6.33</v>
      </c>
      <c r="G21" s="12">
        <f t="shared" si="1"/>
        <v>71.604959999999991</v>
      </c>
      <c r="H21" s="12">
        <v>7.15</v>
      </c>
      <c r="I21" s="12"/>
      <c r="K21" s="12">
        <f t="shared" si="3"/>
        <v>97.094959999999986</v>
      </c>
      <c r="L21">
        <v>25.49</v>
      </c>
      <c r="M21">
        <v>11312</v>
      </c>
      <c r="N21" s="12">
        <v>6.33</v>
      </c>
      <c r="O21" s="12">
        <f t="shared" si="2"/>
        <v>71.604959999999991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1397.5268799999997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1408.8678299999999</v>
      </c>
      <c r="N23" s="12"/>
      <c r="O23" s="12"/>
      <c r="P23" s="12"/>
      <c r="Q23" s="40" t="s">
        <v>12</v>
      </c>
      <c r="R23" s="43">
        <f>B23-K23</f>
        <v>-11.340950000000248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1469.6768799999998</v>
      </c>
      <c r="G26" s="12"/>
      <c r="L26" s="12"/>
      <c r="P26" s="12"/>
      <c r="Q26" t="s">
        <v>106</v>
      </c>
      <c r="R26" s="13">
        <f>SUM(B26-K23)</f>
        <v>60.809049999999843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0.5703125" customWidth="1"/>
    <col min="4" max="4" width="12" customWidth="1"/>
    <col min="5" max="5" width="12.5703125" customWidth="1"/>
    <col min="6" max="6" width="18.7109375" customWidth="1"/>
    <col min="7" max="7" width="19.85546875" customWidth="1"/>
    <col min="13" max="13" width="12.85546875" customWidth="1"/>
    <col min="15" max="15" width="18.42578125" customWidth="1"/>
    <col min="17" max="17" width="13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188.12200000000001</v>
      </c>
      <c r="C4">
        <v>89.05</v>
      </c>
      <c r="D4">
        <v>5</v>
      </c>
      <c r="E4">
        <v>25600</v>
      </c>
      <c r="F4">
        <v>3.87</v>
      </c>
      <c r="G4" s="12">
        <f>E4/1000*F4</f>
        <v>99.072000000000003</v>
      </c>
      <c r="H4" s="12"/>
      <c r="I4" s="12"/>
      <c r="K4" s="12">
        <f>L4+O4</f>
        <v>136.59399999999999</v>
      </c>
      <c r="L4">
        <v>17.809999999999999</v>
      </c>
      <c r="M4">
        <v>25600</v>
      </c>
      <c r="N4">
        <v>4.6399999999999997</v>
      </c>
      <c r="O4" s="12">
        <f>M4/1000*N4</f>
        <v>118.78399999999999</v>
      </c>
      <c r="P4" s="12"/>
    </row>
    <row r="5" spans="1:16" x14ac:dyDescent="0.25">
      <c r="A5" s="11">
        <v>42377</v>
      </c>
      <c r="B5" s="12">
        <f t="shared" ref="B5:B19" si="0">C5+G5</f>
        <v>162.57999999999998</v>
      </c>
      <c r="C5">
        <v>89.05</v>
      </c>
      <c r="D5">
        <v>5</v>
      </c>
      <c r="E5">
        <v>19000</v>
      </c>
      <c r="F5">
        <v>3.87</v>
      </c>
      <c r="G5" s="12">
        <f t="shared" ref="G5:G21" si="1">E5/1000*F5</f>
        <v>73.53</v>
      </c>
      <c r="H5" s="12"/>
      <c r="I5" s="12"/>
      <c r="K5" s="12">
        <f>L5+O5</f>
        <v>105.97</v>
      </c>
      <c r="L5">
        <v>17.809999999999999</v>
      </c>
      <c r="M5">
        <v>19000</v>
      </c>
      <c r="N5">
        <v>4.6399999999999997</v>
      </c>
      <c r="O5" s="12">
        <f t="shared" ref="O5:O21" si="2">M5/1000*N5</f>
        <v>88.16</v>
      </c>
      <c r="P5" s="12"/>
    </row>
    <row r="6" spans="1:16" x14ac:dyDescent="0.25">
      <c r="A6" s="11">
        <v>42407</v>
      </c>
      <c r="B6" s="12">
        <f t="shared" si="0"/>
        <v>177.673</v>
      </c>
      <c r="C6">
        <v>89.05</v>
      </c>
      <c r="D6">
        <v>5</v>
      </c>
      <c r="E6">
        <v>22900</v>
      </c>
      <c r="F6">
        <v>3.87</v>
      </c>
      <c r="G6" s="12">
        <f t="shared" si="1"/>
        <v>88.62299999999999</v>
      </c>
      <c r="H6" s="12"/>
      <c r="I6" s="12"/>
      <c r="K6" s="12">
        <f t="shared" ref="K6:K21" si="3">L6+O6</f>
        <v>124.06599999999999</v>
      </c>
      <c r="L6">
        <v>17.809999999999999</v>
      </c>
      <c r="M6">
        <v>22900</v>
      </c>
      <c r="N6">
        <v>4.6399999999999997</v>
      </c>
      <c r="O6" s="12">
        <f t="shared" si="2"/>
        <v>106.25599999999999</v>
      </c>
      <c r="P6" s="12"/>
    </row>
    <row r="7" spans="1:16" x14ac:dyDescent="0.25">
      <c r="A7" s="11">
        <v>42432</v>
      </c>
      <c r="B7" s="12">
        <f t="shared" si="0"/>
        <v>134.71600000000001</v>
      </c>
      <c r="C7">
        <v>89.05</v>
      </c>
      <c r="D7">
        <v>5</v>
      </c>
      <c r="E7">
        <v>11800</v>
      </c>
      <c r="F7">
        <v>3.87</v>
      </c>
      <c r="G7" s="12">
        <f t="shared" si="1"/>
        <v>45.666000000000004</v>
      </c>
      <c r="H7" s="12"/>
      <c r="I7" s="12"/>
      <c r="K7" s="12">
        <f t="shared" si="3"/>
        <v>72.561999999999998</v>
      </c>
      <c r="L7">
        <v>17.809999999999999</v>
      </c>
      <c r="M7">
        <v>11800</v>
      </c>
      <c r="N7">
        <v>4.6399999999999997</v>
      </c>
      <c r="O7" s="12">
        <f t="shared" si="2"/>
        <v>54.752000000000002</v>
      </c>
      <c r="P7" s="12"/>
    </row>
    <row r="8" spans="1:16" x14ac:dyDescent="0.25">
      <c r="A8" s="11">
        <v>42465</v>
      </c>
      <c r="B8" s="12">
        <f t="shared" si="0"/>
        <v>164.12799999999999</v>
      </c>
      <c r="C8">
        <v>89.05</v>
      </c>
      <c r="D8">
        <v>5</v>
      </c>
      <c r="E8">
        <v>19400</v>
      </c>
      <c r="F8">
        <v>3.87</v>
      </c>
      <c r="G8" s="12">
        <f t="shared" si="1"/>
        <v>75.078000000000003</v>
      </c>
      <c r="H8" s="12"/>
      <c r="I8" s="12"/>
      <c r="K8" s="12">
        <f t="shared" si="3"/>
        <v>147.54999999999998</v>
      </c>
      <c r="L8">
        <v>25.33</v>
      </c>
      <c r="M8">
        <v>19400</v>
      </c>
      <c r="N8" s="12">
        <v>6.3</v>
      </c>
      <c r="O8" s="12">
        <f t="shared" si="2"/>
        <v>122.21999999999998</v>
      </c>
      <c r="P8" s="12"/>
    </row>
    <row r="9" spans="1:16" x14ac:dyDescent="0.25">
      <c r="A9" s="11">
        <v>42501</v>
      </c>
      <c r="B9" s="12">
        <f t="shared" si="0"/>
        <v>76.413999999999987</v>
      </c>
      <c r="C9">
        <v>25.33</v>
      </c>
      <c r="D9">
        <v>1</v>
      </c>
      <c r="E9">
        <v>13200</v>
      </c>
      <c r="F9">
        <v>3.87</v>
      </c>
      <c r="G9" s="12">
        <f t="shared" si="1"/>
        <v>51.083999999999996</v>
      </c>
      <c r="H9" s="12"/>
      <c r="I9" s="12"/>
      <c r="K9" s="12">
        <f t="shared" si="3"/>
        <v>108.49</v>
      </c>
      <c r="L9">
        <v>25.33</v>
      </c>
      <c r="M9">
        <v>13200</v>
      </c>
      <c r="N9" s="12">
        <v>6.3</v>
      </c>
      <c r="O9" s="12">
        <f t="shared" si="2"/>
        <v>83.16</v>
      </c>
      <c r="P9" s="12"/>
    </row>
    <row r="10" spans="1:16" x14ac:dyDescent="0.25">
      <c r="A10" s="11">
        <v>42527</v>
      </c>
      <c r="B10" s="12">
        <f t="shared" si="0"/>
        <v>95.68</v>
      </c>
      <c r="C10">
        <v>25.33</v>
      </c>
      <c r="D10">
        <v>1</v>
      </c>
      <c r="E10">
        <v>13400</v>
      </c>
      <c r="F10">
        <v>5.25</v>
      </c>
      <c r="G10" s="12">
        <f t="shared" si="1"/>
        <v>70.350000000000009</v>
      </c>
      <c r="H10" s="12"/>
      <c r="I10" s="12"/>
      <c r="K10" s="12">
        <f t="shared" si="3"/>
        <v>109.75</v>
      </c>
      <c r="L10">
        <v>25.33</v>
      </c>
      <c r="M10">
        <v>13400</v>
      </c>
      <c r="N10" s="12">
        <v>6.3</v>
      </c>
      <c r="O10" s="12">
        <f t="shared" si="2"/>
        <v>84.42</v>
      </c>
      <c r="P10" s="12"/>
    </row>
    <row r="11" spans="1:16" x14ac:dyDescent="0.25">
      <c r="A11" s="11">
        <v>42559</v>
      </c>
      <c r="B11" s="12">
        <f t="shared" si="0"/>
        <v>81.504999999999995</v>
      </c>
      <c r="C11">
        <v>25.33</v>
      </c>
      <c r="D11">
        <v>1</v>
      </c>
      <c r="E11">
        <v>10700</v>
      </c>
      <c r="F11">
        <v>5.25</v>
      </c>
      <c r="G11" s="12">
        <f t="shared" si="1"/>
        <v>56.174999999999997</v>
      </c>
      <c r="H11" s="12">
        <v>6.5</v>
      </c>
      <c r="I11" s="12"/>
      <c r="K11" s="12">
        <f t="shared" si="3"/>
        <v>92.74</v>
      </c>
      <c r="L11">
        <v>25.33</v>
      </c>
      <c r="M11">
        <v>10700</v>
      </c>
      <c r="N11" s="12">
        <v>6.3</v>
      </c>
      <c r="O11" s="12">
        <f t="shared" si="2"/>
        <v>67.41</v>
      </c>
      <c r="P11" s="12"/>
    </row>
    <row r="12" spans="1:16" x14ac:dyDescent="0.25">
      <c r="A12" s="11">
        <v>42590</v>
      </c>
      <c r="B12" s="12">
        <f t="shared" si="0"/>
        <v>98.83</v>
      </c>
      <c r="C12">
        <v>25.33</v>
      </c>
      <c r="D12">
        <v>1</v>
      </c>
      <c r="E12">
        <v>14000</v>
      </c>
      <c r="F12">
        <v>5.25</v>
      </c>
      <c r="G12" s="12">
        <f t="shared" si="1"/>
        <v>73.5</v>
      </c>
      <c r="H12" s="12">
        <v>6.5</v>
      </c>
      <c r="I12" s="12"/>
      <c r="K12" s="12">
        <f t="shared" si="3"/>
        <v>113.53</v>
      </c>
      <c r="L12">
        <v>25.33</v>
      </c>
      <c r="M12">
        <v>14000</v>
      </c>
      <c r="N12" s="12">
        <v>6.3</v>
      </c>
      <c r="O12" s="12">
        <f t="shared" si="2"/>
        <v>88.2</v>
      </c>
      <c r="P12" s="12"/>
    </row>
    <row r="13" spans="1:16" x14ac:dyDescent="0.25">
      <c r="A13" s="11">
        <v>42622</v>
      </c>
      <c r="B13" s="12">
        <f t="shared" si="0"/>
        <v>80.454999999999998</v>
      </c>
      <c r="C13">
        <v>25.33</v>
      </c>
      <c r="D13">
        <v>1</v>
      </c>
      <c r="E13">
        <v>10500</v>
      </c>
      <c r="F13">
        <v>5.25</v>
      </c>
      <c r="G13" s="12">
        <f t="shared" si="1"/>
        <v>55.125</v>
      </c>
      <c r="H13" s="12">
        <v>6.5</v>
      </c>
      <c r="I13" s="12"/>
      <c r="K13" s="12">
        <f t="shared" si="3"/>
        <v>91.47999999999999</v>
      </c>
      <c r="L13">
        <v>25.33</v>
      </c>
      <c r="M13">
        <v>10500</v>
      </c>
      <c r="N13" s="12">
        <v>6.3</v>
      </c>
      <c r="O13" s="12">
        <f t="shared" si="2"/>
        <v>66.149999999999991</v>
      </c>
      <c r="P13" s="12"/>
    </row>
    <row r="14" spans="1:16" x14ac:dyDescent="0.25">
      <c r="A14" s="11">
        <v>42654</v>
      </c>
      <c r="B14" s="12">
        <f t="shared" si="0"/>
        <v>92.53</v>
      </c>
      <c r="C14">
        <v>25.33</v>
      </c>
      <c r="D14">
        <v>1</v>
      </c>
      <c r="E14">
        <v>12800</v>
      </c>
      <c r="F14">
        <v>5.25</v>
      </c>
      <c r="G14" s="12">
        <f t="shared" si="1"/>
        <v>67.2</v>
      </c>
      <c r="H14" s="12">
        <v>6.5</v>
      </c>
      <c r="I14" s="12"/>
      <c r="K14" s="12">
        <f t="shared" si="3"/>
        <v>105.97</v>
      </c>
      <c r="L14">
        <v>25.33</v>
      </c>
      <c r="M14">
        <v>12800</v>
      </c>
      <c r="N14" s="12">
        <v>6.3</v>
      </c>
      <c r="O14" s="12">
        <f t="shared" si="2"/>
        <v>80.64</v>
      </c>
      <c r="P14" s="12"/>
    </row>
    <row r="15" spans="1:16" x14ac:dyDescent="0.25">
      <c r="A15" s="11">
        <v>42682</v>
      </c>
      <c r="B15" s="12">
        <f t="shared" si="0"/>
        <v>77.305000000000007</v>
      </c>
      <c r="C15">
        <v>25.33</v>
      </c>
      <c r="D15">
        <v>1</v>
      </c>
      <c r="E15">
        <v>9900</v>
      </c>
      <c r="F15">
        <v>5.25</v>
      </c>
      <c r="G15" s="12">
        <f t="shared" si="1"/>
        <v>51.975000000000001</v>
      </c>
      <c r="H15" s="12">
        <v>6.5</v>
      </c>
      <c r="I15" s="12"/>
      <c r="K15" s="12">
        <f t="shared" si="3"/>
        <v>87.699999999999989</v>
      </c>
      <c r="L15">
        <v>25.33</v>
      </c>
      <c r="M15">
        <v>9900</v>
      </c>
      <c r="N15" s="12">
        <v>6.3</v>
      </c>
      <c r="O15" s="12">
        <f t="shared" si="2"/>
        <v>62.37</v>
      </c>
      <c r="P15" s="12"/>
    </row>
    <row r="16" spans="1:16" x14ac:dyDescent="0.25">
      <c r="A16" s="11">
        <v>42711</v>
      </c>
      <c r="B16" s="12">
        <f t="shared" si="0"/>
        <v>84.13</v>
      </c>
      <c r="C16">
        <v>25.33</v>
      </c>
      <c r="D16">
        <v>1</v>
      </c>
      <c r="E16">
        <v>11200</v>
      </c>
      <c r="F16">
        <v>5.25</v>
      </c>
      <c r="G16" s="12">
        <f t="shared" si="1"/>
        <v>58.8</v>
      </c>
      <c r="H16" s="12">
        <v>6.5</v>
      </c>
      <c r="I16" s="12"/>
      <c r="K16" s="12">
        <f t="shared" si="3"/>
        <v>95.889999999999986</v>
      </c>
      <c r="L16">
        <v>25.33</v>
      </c>
      <c r="M16">
        <v>11200</v>
      </c>
      <c r="N16" s="12">
        <v>6.3</v>
      </c>
      <c r="O16" s="12">
        <f t="shared" si="2"/>
        <v>70.559999999999988</v>
      </c>
      <c r="P16" s="12"/>
    </row>
    <row r="17" spans="1:18" x14ac:dyDescent="0.25">
      <c r="A17" s="11">
        <v>42746</v>
      </c>
      <c r="B17" s="12">
        <f t="shared" si="0"/>
        <v>85.46875</v>
      </c>
      <c r="C17">
        <v>25.33</v>
      </c>
      <c r="D17">
        <v>1</v>
      </c>
      <c r="E17">
        <v>11455</v>
      </c>
      <c r="F17">
        <v>5.25</v>
      </c>
      <c r="G17" s="12">
        <f t="shared" si="1"/>
        <v>60.138750000000002</v>
      </c>
      <c r="H17" s="12">
        <v>6.5</v>
      </c>
      <c r="I17" s="12"/>
      <c r="K17" s="12">
        <f t="shared" si="3"/>
        <v>97.496499999999997</v>
      </c>
      <c r="L17">
        <v>25.33</v>
      </c>
      <c r="M17">
        <v>11455</v>
      </c>
      <c r="N17" s="12">
        <v>6.3</v>
      </c>
      <c r="O17" s="12">
        <f t="shared" si="2"/>
        <v>72.166499999999999</v>
      </c>
      <c r="P17" s="12"/>
    </row>
    <row r="18" spans="1:18" x14ac:dyDescent="0.25">
      <c r="A18" s="11">
        <v>42773</v>
      </c>
      <c r="B18" s="12">
        <f t="shared" si="0"/>
        <v>73.5565</v>
      </c>
      <c r="C18">
        <v>25.33</v>
      </c>
      <c r="D18">
        <v>1</v>
      </c>
      <c r="E18">
        <v>9186</v>
      </c>
      <c r="F18">
        <v>5.25</v>
      </c>
      <c r="G18" s="12">
        <f t="shared" si="1"/>
        <v>48.226500000000001</v>
      </c>
      <c r="H18" s="12">
        <v>6.5</v>
      </c>
      <c r="I18" s="12"/>
      <c r="K18" s="12">
        <f t="shared" si="3"/>
        <v>83.201799999999992</v>
      </c>
      <c r="L18">
        <v>25.33</v>
      </c>
      <c r="M18">
        <v>9186</v>
      </c>
      <c r="N18" s="12">
        <v>6.3</v>
      </c>
      <c r="O18" s="12">
        <f t="shared" si="2"/>
        <v>57.8718</v>
      </c>
      <c r="P18" s="12"/>
    </row>
    <row r="19" spans="1:18" x14ac:dyDescent="0.25">
      <c r="A19" s="11">
        <v>42801</v>
      </c>
      <c r="B19" s="12">
        <f t="shared" si="0"/>
        <v>88.182999999999993</v>
      </c>
      <c r="C19">
        <v>25.33</v>
      </c>
      <c r="D19">
        <v>1</v>
      </c>
      <c r="E19">
        <v>11972</v>
      </c>
      <c r="F19">
        <v>5.25</v>
      </c>
      <c r="G19" s="12">
        <f t="shared" si="1"/>
        <v>62.852999999999994</v>
      </c>
      <c r="H19" s="12">
        <v>6.5</v>
      </c>
      <c r="I19" s="12"/>
      <c r="K19" s="12">
        <f t="shared" si="3"/>
        <v>101.11275999999999</v>
      </c>
      <c r="L19">
        <v>25.33</v>
      </c>
      <c r="M19">
        <v>11972</v>
      </c>
      <c r="N19" s="12">
        <v>6.33</v>
      </c>
      <c r="O19" s="12">
        <f t="shared" si="2"/>
        <v>75.782759999999996</v>
      </c>
      <c r="P19" s="12"/>
    </row>
    <row r="20" spans="1:18" x14ac:dyDescent="0.25">
      <c r="A20" s="11">
        <v>42835</v>
      </c>
      <c r="B20" s="12">
        <f>C20+G20</f>
        <v>63.522960000000005</v>
      </c>
      <c r="C20" s="12">
        <v>10.29</v>
      </c>
      <c r="D20">
        <v>1</v>
      </c>
      <c r="E20">
        <v>10082</v>
      </c>
      <c r="F20">
        <v>5.28</v>
      </c>
      <c r="G20" s="12">
        <f t="shared" si="1"/>
        <v>53.232960000000006</v>
      </c>
      <c r="H20" s="12">
        <v>6.5</v>
      </c>
      <c r="I20" s="12"/>
      <c r="K20" s="12">
        <f t="shared" si="3"/>
        <v>89.309060000000002</v>
      </c>
      <c r="L20">
        <v>25.49</v>
      </c>
      <c r="M20">
        <v>10082</v>
      </c>
      <c r="N20" s="12">
        <v>6.33</v>
      </c>
      <c r="O20" s="12">
        <f t="shared" si="2"/>
        <v>63.819060000000007</v>
      </c>
      <c r="P20" s="12"/>
    </row>
    <row r="21" spans="1:18" x14ac:dyDescent="0.25">
      <c r="A21" s="11">
        <v>42866</v>
      </c>
      <c r="B21" s="12">
        <f t="shared" ref="B21" si="4">C21+G21</f>
        <v>103.93136</v>
      </c>
      <c r="C21" s="12">
        <v>25.49</v>
      </c>
      <c r="D21">
        <v>1</v>
      </c>
      <c r="E21">
        <v>12392</v>
      </c>
      <c r="F21">
        <v>6.33</v>
      </c>
      <c r="G21" s="12">
        <f t="shared" si="1"/>
        <v>78.441360000000003</v>
      </c>
      <c r="H21" s="12">
        <v>7.15</v>
      </c>
      <c r="I21" s="12"/>
      <c r="K21" s="12">
        <f t="shared" si="3"/>
        <v>103.93136</v>
      </c>
      <c r="L21">
        <v>25.49</v>
      </c>
      <c r="M21">
        <v>12392</v>
      </c>
      <c r="N21" s="12">
        <v>6.33</v>
      </c>
      <c r="O21" s="12">
        <f t="shared" si="2"/>
        <v>78.441360000000003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1928.7305700000002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1867.34348</v>
      </c>
      <c r="N23" s="12"/>
      <c r="O23" s="12"/>
      <c r="P23" s="12"/>
      <c r="Q23" s="40" t="s">
        <v>12</v>
      </c>
      <c r="R23" s="43">
        <f>B23-K23</f>
        <v>61.387090000000171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2000.8805700000003</v>
      </c>
      <c r="G26" s="12"/>
      <c r="L26" s="12"/>
      <c r="P26" s="12"/>
      <c r="Q26" t="s">
        <v>106</v>
      </c>
      <c r="R26" s="13">
        <f>SUM(B26-K23)</f>
        <v>133.53709000000026</v>
      </c>
    </row>
  </sheetData>
  <mergeCells count="1">
    <mergeCell ref="D2:G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3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82.067999999999998</v>
      </c>
      <c r="C4">
        <v>53.43</v>
      </c>
      <c r="D4">
        <v>3</v>
      </c>
      <c r="E4">
        <v>7400</v>
      </c>
      <c r="F4">
        <v>3.87</v>
      </c>
      <c r="G4" s="12">
        <f>E4/1000*F4</f>
        <v>28.638000000000002</v>
      </c>
      <c r="H4" s="12"/>
      <c r="I4" s="12"/>
      <c r="K4" s="12">
        <f>L4+O4</f>
        <v>52.146000000000001</v>
      </c>
      <c r="L4">
        <v>17.809999999999999</v>
      </c>
      <c r="M4">
        <v>7400</v>
      </c>
      <c r="N4">
        <v>4.6399999999999997</v>
      </c>
      <c r="O4" s="12">
        <f>M4/1000*N4</f>
        <v>34.335999999999999</v>
      </c>
      <c r="P4" s="12"/>
    </row>
    <row r="5" spans="1:16" x14ac:dyDescent="0.25">
      <c r="A5" s="11">
        <v>42377</v>
      </c>
      <c r="B5" s="12">
        <f t="shared" ref="B5:B19" si="0">C5+G5</f>
        <v>78.198000000000008</v>
      </c>
      <c r="C5">
        <v>53.43</v>
      </c>
      <c r="D5">
        <v>3</v>
      </c>
      <c r="E5">
        <v>6400</v>
      </c>
      <c r="F5">
        <v>3.87</v>
      </c>
      <c r="G5" s="12">
        <f t="shared" ref="G5:G21" si="1">E5/1000*F5</f>
        <v>24.768000000000001</v>
      </c>
      <c r="H5" s="12"/>
      <c r="I5" s="12"/>
      <c r="K5" s="12">
        <f>L5+O5</f>
        <v>47.506</v>
      </c>
      <c r="L5">
        <v>17.809999999999999</v>
      </c>
      <c r="M5">
        <v>6400</v>
      </c>
      <c r="N5">
        <v>4.6399999999999997</v>
      </c>
      <c r="O5" s="12">
        <f t="shared" ref="O5:O21" si="2">M5/1000*N5</f>
        <v>29.695999999999998</v>
      </c>
      <c r="P5" s="12"/>
    </row>
    <row r="6" spans="1:16" x14ac:dyDescent="0.25">
      <c r="A6" s="11">
        <v>42407</v>
      </c>
      <c r="B6" s="12">
        <f t="shared" si="0"/>
        <v>94.064999999999998</v>
      </c>
      <c r="C6">
        <v>53.43</v>
      </c>
      <c r="D6">
        <v>3</v>
      </c>
      <c r="E6">
        <v>10500</v>
      </c>
      <c r="F6">
        <v>3.87</v>
      </c>
      <c r="G6" s="12">
        <f t="shared" si="1"/>
        <v>40.634999999999998</v>
      </c>
      <c r="H6" s="12"/>
      <c r="I6" s="12"/>
      <c r="K6" s="12">
        <f t="shared" ref="K6:K21" si="3">L6+O6</f>
        <v>66.53</v>
      </c>
      <c r="L6">
        <v>17.809999999999999</v>
      </c>
      <c r="M6">
        <v>10500</v>
      </c>
      <c r="N6">
        <v>4.6399999999999997</v>
      </c>
      <c r="O6" s="12">
        <f t="shared" si="2"/>
        <v>48.72</v>
      </c>
      <c r="P6" s="12"/>
    </row>
    <row r="7" spans="1:16" x14ac:dyDescent="0.25">
      <c r="A7" s="11">
        <v>42432</v>
      </c>
      <c r="B7" s="12">
        <f t="shared" si="0"/>
        <v>80.13300000000001</v>
      </c>
      <c r="C7">
        <v>53.43</v>
      </c>
      <c r="D7">
        <v>3</v>
      </c>
      <c r="E7">
        <v>6900</v>
      </c>
      <c r="F7">
        <v>3.87</v>
      </c>
      <c r="G7" s="12">
        <f t="shared" si="1"/>
        <v>26.703000000000003</v>
      </c>
      <c r="H7" s="12"/>
      <c r="I7" s="12"/>
      <c r="K7" s="12">
        <f t="shared" si="3"/>
        <v>49.825999999999993</v>
      </c>
      <c r="L7">
        <v>17.809999999999999</v>
      </c>
      <c r="M7">
        <v>6900</v>
      </c>
      <c r="N7">
        <v>4.6399999999999997</v>
      </c>
      <c r="O7" s="12">
        <f t="shared" si="2"/>
        <v>32.015999999999998</v>
      </c>
      <c r="P7" s="12"/>
    </row>
    <row r="8" spans="1:16" x14ac:dyDescent="0.25">
      <c r="A8" s="11">
        <v>42465</v>
      </c>
      <c r="B8" s="12">
        <f t="shared" si="0"/>
        <v>110.706</v>
      </c>
      <c r="C8">
        <v>53.43</v>
      </c>
      <c r="D8">
        <v>3</v>
      </c>
      <c r="E8">
        <v>14800</v>
      </c>
      <c r="F8">
        <v>3.87</v>
      </c>
      <c r="G8" s="12">
        <f t="shared" si="1"/>
        <v>57.276000000000003</v>
      </c>
      <c r="H8" s="12"/>
      <c r="I8" s="12"/>
      <c r="K8" s="12">
        <f t="shared" si="3"/>
        <v>118.57</v>
      </c>
      <c r="L8">
        <v>25.33</v>
      </c>
      <c r="M8">
        <v>14800</v>
      </c>
      <c r="N8" s="12">
        <v>6.3</v>
      </c>
      <c r="O8" s="12">
        <f t="shared" si="2"/>
        <v>93.24</v>
      </c>
      <c r="P8" s="12"/>
    </row>
    <row r="9" spans="1:16" x14ac:dyDescent="0.25">
      <c r="A9" s="11">
        <v>42501</v>
      </c>
      <c r="B9" s="12">
        <f t="shared" si="0"/>
        <v>58.611999999999995</v>
      </c>
      <c r="C9">
        <v>25.33</v>
      </c>
      <c r="D9">
        <v>1</v>
      </c>
      <c r="E9">
        <v>8600</v>
      </c>
      <c r="F9">
        <v>3.87</v>
      </c>
      <c r="G9" s="12">
        <f t="shared" si="1"/>
        <v>33.281999999999996</v>
      </c>
      <c r="H9" s="12"/>
      <c r="I9" s="12"/>
      <c r="K9" s="12">
        <f t="shared" si="3"/>
        <v>79.509999999999991</v>
      </c>
      <c r="L9">
        <v>25.33</v>
      </c>
      <c r="M9">
        <v>8600</v>
      </c>
      <c r="N9" s="12">
        <v>6.3</v>
      </c>
      <c r="O9" s="12">
        <f t="shared" si="2"/>
        <v>54.18</v>
      </c>
      <c r="P9" s="12"/>
    </row>
    <row r="10" spans="1:16" x14ac:dyDescent="0.25">
      <c r="A10" s="11">
        <v>42527</v>
      </c>
      <c r="B10" s="12">
        <f t="shared" si="0"/>
        <v>69.430000000000007</v>
      </c>
      <c r="C10">
        <v>25.33</v>
      </c>
      <c r="D10">
        <v>1</v>
      </c>
      <c r="E10">
        <v>8400</v>
      </c>
      <c r="F10">
        <v>5.25</v>
      </c>
      <c r="G10" s="12">
        <f t="shared" si="1"/>
        <v>44.1</v>
      </c>
      <c r="H10" s="12"/>
      <c r="I10" s="12"/>
      <c r="K10" s="12">
        <f t="shared" si="3"/>
        <v>78.25</v>
      </c>
      <c r="L10">
        <v>25.33</v>
      </c>
      <c r="M10">
        <v>8400</v>
      </c>
      <c r="N10" s="12">
        <v>6.3</v>
      </c>
      <c r="O10" s="12">
        <f t="shared" si="2"/>
        <v>52.92</v>
      </c>
      <c r="P10" s="12"/>
    </row>
    <row r="11" spans="1:16" x14ac:dyDescent="0.25">
      <c r="A11" s="11">
        <v>42559</v>
      </c>
      <c r="B11" s="12">
        <f t="shared" si="0"/>
        <v>70.47999999999999</v>
      </c>
      <c r="C11">
        <v>25.33</v>
      </c>
      <c r="D11">
        <v>1</v>
      </c>
      <c r="E11">
        <v>8600</v>
      </c>
      <c r="F11">
        <v>5.25</v>
      </c>
      <c r="G11" s="12">
        <f t="shared" si="1"/>
        <v>45.15</v>
      </c>
      <c r="H11" s="12">
        <v>6.5</v>
      </c>
      <c r="I11" s="12"/>
      <c r="K11" s="12">
        <f t="shared" si="3"/>
        <v>79.509999999999991</v>
      </c>
      <c r="L11">
        <v>25.33</v>
      </c>
      <c r="M11">
        <v>8600</v>
      </c>
      <c r="N11" s="12">
        <v>6.3</v>
      </c>
      <c r="O11" s="12">
        <f t="shared" si="2"/>
        <v>54.18</v>
      </c>
      <c r="P11" s="12"/>
    </row>
    <row r="12" spans="1:16" x14ac:dyDescent="0.25">
      <c r="A12" s="11">
        <v>42590</v>
      </c>
      <c r="B12" s="12">
        <f t="shared" si="0"/>
        <v>82.03</v>
      </c>
      <c r="C12">
        <v>25.33</v>
      </c>
      <c r="D12">
        <v>1</v>
      </c>
      <c r="E12">
        <v>10800</v>
      </c>
      <c r="F12">
        <v>5.25</v>
      </c>
      <c r="G12" s="12">
        <f t="shared" si="1"/>
        <v>56.7</v>
      </c>
      <c r="H12" s="12">
        <v>6.5</v>
      </c>
      <c r="I12" s="12"/>
      <c r="K12" s="12">
        <f t="shared" si="3"/>
        <v>93.37</v>
      </c>
      <c r="L12">
        <v>25.33</v>
      </c>
      <c r="M12">
        <v>10800</v>
      </c>
      <c r="N12" s="12">
        <v>6.3</v>
      </c>
      <c r="O12" s="12">
        <f t="shared" si="2"/>
        <v>68.040000000000006</v>
      </c>
      <c r="P12" s="12"/>
    </row>
    <row r="13" spans="1:16" x14ac:dyDescent="0.25">
      <c r="A13" s="11">
        <v>42622</v>
      </c>
      <c r="B13" s="12">
        <f t="shared" si="0"/>
        <v>57.88</v>
      </c>
      <c r="C13">
        <v>25.33</v>
      </c>
      <c r="D13">
        <v>1</v>
      </c>
      <c r="E13">
        <v>6200</v>
      </c>
      <c r="F13">
        <v>5.25</v>
      </c>
      <c r="G13" s="12">
        <f t="shared" si="1"/>
        <v>32.550000000000004</v>
      </c>
      <c r="H13" s="12">
        <v>6.5</v>
      </c>
      <c r="I13" s="12"/>
      <c r="K13" s="12">
        <f t="shared" si="3"/>
        <v>64.39</v>
      </c>
      <c r="L13">
        <v>25.33</v>
      </c>
      <c r="M13">
        <v>6200</v>
      </c>
      <c r="N13" s="12">
        <v>6.3</v>
      </c>
      <c r="O13" s="12">
        <f t="shared" si="2"/>
        <v>39.06</v>
      </c>
      <c r="P13" s="12"/>
    </row>
    <row r="14" spans="1:16" x14ac:dyDescent="0.25">
      <c r="A14" s="11">
        <v>42654</v>
      </c>
      <c r="B14" s="12">
        <f t="shared" si="0"/>
        <v>56.305</v>
      </c>
      <c r="C14">
        <v>25.33</v>
      </c>
      <c r="D14">
        <v>1</v>
      </c>
      <c r="E14">
        <v>5900</v>
      </c>
      <c r="F14">
        <v>5.25</v>
      </c>
      <c r="G14" s="12">
        <f t="shared" si="1"/>
        <v>30.975000000000001</v>
      </c>
      <c r="H14" s="12">
        <v>6.5</v>
      </c>
      <c r="I14" s="12"/>
      <c r="K14" s="12">
        <f t="shared" si="3"/>
        <v>62.5</v>
      </c>
      <c r="L14">
        <v>25.33</v>
      </c>
      <c r="M14">
        <v>5900</v>
      </c>
      <c r="N14" s="12">
        <v>6.3</v>
      </c>
      <c r="O14" s="12">
        <f t="shared" si="2"/>
        <v>37.17</v>
      </c>
      <c r="P14" s="12"/>
    </row>
    <row r="15" spans="1:16" x14ac:dyDescent="0.25">
      <c r="A15" s="11">
        <v>42682</v>
      </c>
      <c r="B15" s="12">
        <f t="shared" si="0"/>
        <v>57.354999999999997</v>
      </c>
      <c r="C15">
        <v>25.33</v>
      </c>
      <c r="D15">
        <v>1</v>
      </c>
      <c r="E15">
        <v>6100</v>
      </c>
      <c r="F15">
        <v>5.25</v>
      </c>
      <c r="G15" s="12">
        <f t="shared" si="1"/>
        <v>32.024999999999999</v>
      </c>
      <c r="H15" s="12">
        <v>6.5</v>
      </c>
      <c r="I15" s="12"/>
      <c r="K15" s="12">
        <f t="shared" si="3"/>
        <v>63.76</v>
      </c>
      <c r="L15">
        <v>25.33</v>
      </c>
      <c r="M15">
        <v>6100</v>
      </c>
      <c r="N15" s="12">
        <v>6.3</v>
      </c>
      <c r="O15" s="12">
        <f t="shared" si="2"/>
        <v>38.43</v>
      </c>
      <c r="P15" s="12"/>
    </row>
    <row r="16" spans="1:16" x14ac:dyDescent="0.25">
      <c r="A16" s="11">
        <v>42711</v>
      </c>
      <c r="B16" s="12">
        <f t="shared" si="0"/>
        <v>53.68</v>
      </c>
      <c r="C16">
        <v>25.33</v>
      </c>
      <c r="D16">
        <v>1</v>
      </c>
      <c r="E16">
        <v>5400</v>
      </c>
      <c r="F16">
        <v>5.25</v>
      </c>
      <c r="G16" s="12">
        <f t="shared" si="1"/>
        <v>28.35</v>
      </c>
      <c r="H16" s="12">
        <v>6.5</v>
      </c>
      <c r="I16" s="12"/>
      <c r="K16" s="12">
        <f t="shared" si="3"/>
        <v>59.35</v>
      </c>
      <c r="L16">
        <v>25.33</v>
      </c>
      <c r="M16">
        <v>5400</v>
      </c>
      <c r="N16" s="12">
        <v>6.3</v>
      </c>
      <c r="O16" s="12">
        <f t="shared" si="2"/>
        <v>34.020000000000003</v>
      </c>
      <c r="P16" s="12"/>
    </row>
    <row r="17" spans="1:18" x14ac:dyDescent="0.25">
      <c r="A17" s="11">
        <v>42746</v>
      </c>
      <c r="B17" s="12">
        <f t="shared" si="0"/>
        <v>62.142999999999994</v>
      </c>
      <c r="C17">
        <v>25.33</v>
      </c>
      <c r="D17">
        <v>1</v>
      </c>
      <c r="E17">
        <v>7012</v>
      </c>
      <c r="F17">
        <v>5.25</v>
      </c>
      <c r="G17" s="12">
        <f t="shared" si="1"/>
        <v>36.812999999999995</v>
      </c>
      <c r="H17" s="12">
        <v>6.5</v>
      </c>
      <c r="I17" s="12"/>
      <c r="K17" s="12">
        <f t="shared" si="3"/>
        <v>69.505599999999987</v>
      </c>
      <c r="L17">
        <v>25.33</v>
      </c>
      <c r="M17">
        <v>7012</v>
      </c>
      <c r="N17" s="12">
        <v>6.3</v>
      </c>
      <c r="O17" s="12">
        <f t="shared" si="2"/>
        <v>44.175599999999996</v>
      </c>
      <c r="P17" s="12"/>
    </row>
    <row r="18" spans="1:18" x14ac:dyDescent="0.25">
      <c r="A18" s="11">
        <v>42773</v>
      </c>
      <c r="B18" s="12">
        <f t="shared" si="0"/>
        <v>46.671250000000001</v>
      </c>
      <c r="C18">
        <v>25.33</v>
      </c>
      <c r="D18">
        <v>1</v>
      </c>
      <c r="E18">
        <v>4065</v>
      </c>
      <c r="F18">
        <v>5.25</v>
      </c>
      <c r="G18" s="12">
        <f t="shared" si="1"/>
        <v>21.341250000000002</v>
      </c>
      <c r="H18" s="12">
        <v>6.5</v>
      </c>
      <c r="I18" s="12"/>
      <c r="K18" s="12">
        <f t="shared" si="3"/>
        <v>50.939499999999995</v>
      </c>
      <c r="L18">
        <v>25.33</v>
      </c>
      <c r="M18">
        <v>4065</v>
      </c>
      <c r="N18" s="12">
        <v>6.3</v>
      </c>
      <c r="O18" s="12">
        <f t="shared" si="2"/>
        <v>25.609500000000001</v>
      </c>
      <c r="P18" s="12"/>
    </row>
    <row r="19" spans="1:18" x14ac:dyDescent="0.25">
      <c r="A19" s="11">
        <v>42801</v>
      </c>
      <c r="B19" s="12">
        <f t="shared" si="0"/>
        <v>38.822499999999998</v>
      </c>
      <c r="C19">
        <v>25.33</v>
      </c>
      <c r="D19">
        <v>1</v>
      </c>
      <c r="E19">
        <v>2570</v>
      </c>
      <c r="F19">
        <v>5.25</v>
      </c>
      <c r="G19" s="12">
        <f t="shared" si="1"/>
        <v>13.4925</v>
      </c>
      <c r="H19" s="12">
        <v>6.5</v>
      </c>
      <c r="I19" s="12"/>
      <c r="K19" s="12">
        <f t="shared" si="3"/>
        <v>41.598100000000002</v>
      </c>
      <c r="L19">
        <v>25.33</v>
      </c>
      <c r="M19">
        <v>2570</v>
      </c>
      <c r="N19" s="12">
        <v>6.33</v>
      </c>
      <c r="O19" s="12">
        <f t="shared" si="2"/>
        <v>16.2681</v>
      </c>
      <c r="P19" s="12"/>
    </row>
    <row r="20" spans="1:18" x14ac:dyDescent="0.25">
      <c r="A20" s="11">
        <v>42835</v>
      </c>
      <c r="B20" s="12">
        <f>C20+G20</f>
        <v>34.466880000000003</v>
      </c>
      <c r="C20" s="12">
        <v>5.58</v>
      </c>
      <c r="D20">
        <v>1</v>
      </c>
      <c r="E20">
        <v>5471</v>
      </c>
      <c r="F20">
        <v>5.28</v>
      </c>
      <c r="G20" s="12">
        <f t="shared" si="1"/>
        <v>28.886880000000001</v>
      </c>
      <c r="H20" s="12">
        <v>6.5</v>
      </c>
      <c r="I20" s="12"/>
      <c r="K20" s="12">
        <f t="shared" si="3"/>
        <v>60.121430000000004</v>
      </c>
      <c r="L20">
        <v>25.49</v>
      </c>
      <c r="M20">
        <v>5471</v>
      </c>
      <c r="N20" s="12">
        <v>6.33</v>
      </c>
      <c r="O20" s="12">
        <f t="shared" si="2"/>
        <v>34.631430000000002</v>
      </c>
      <c r="P20" s="12"/>
    </row>
    <row r="21" spans="1:18" x14ac:dyDescent="0.25">
      <c r="A21" s="11">
        <v>42866</v>
      </c>
      <c r="B21" s="12">
        <f t="shared" ref="B21" si="4">C21+G21</f>
        <v>58.443979999999996</v>
      </c>
      <c r="C21" s="12">
        <v>25.49</v>
      </c>
      <c r="D21">
        <v>1</v>
      </c>
      <c r="E21">
        <v>5206</v>
      </c>
      <c r="F21">
        <v>6.33</v>
      </c>
      <c r="G21" s="12">
        <f t="shared" si="1"/>
        <v>32.953980000000001</v>
      </c>
      <c r="H21" s="12">
        <v>7.15</v>
      </c>
      <c r="I21" s="12"/>
      <c r="K21" s="12">
        <f t="shared" si="3"/>
        <v>58.443979999999996</v>
      </c>
      <c r="L21">
        <v>25.49</v>
      </c>
      <c r="M21">
        <v>5206</v>
      </c>
      <c r="N21" s="12">
        <v>6.33</v>
      </c>
      <c r="O21" s="12">
        <f t="shared" si="2"/>
        <v>32.953980000000001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1191.4896099999999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1195.8266099999998</v>
      </c>
      <c r="N23" s="12"/>
      <c r="O23" s="12"/>
      <c r="P23" s="12"/>
      <c r="Q23" s="40" t="s">
        <v>12</v>
      </c>
      <c r="R23" s="43">
        <f>B23-K23</f>
        <v>-4.3369999999999891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1263.6396099999999</v>
      </c>
      <c r="G26" s="12"/>
      <c r="L26" s="12"/>
      <c r="P26" s="12"/>
      <c r="Q26" t="s">
        <v>106</v>
      </c>
      <c r="R26" s="13">
        <f>SUM(B26-K23)</f>
        <v>67.813000000000102</v>
      </c>
    </row>
  </sheetData>
  <mergeCells count="1">
    <mergeCell ref="D2:G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70.063000000000002</v>
      </c>
      <c r="C4">
        <v>35.619999999999997</v>
      </c>
      <c r="D4">
        <v>2</v>
      </c>
      <c r="E4">
        <v>8900</v>
      </c>
      <c r="F4">
        <v>3.87</v>
      </c>
      <c r="G4" s="12">
        <f>E4/1000*F4</f>
        <v>34.443000000000005</v>
      </c>
      <c r="H4" s="12"/>
      <c r="I4" s="12"/>
      <c r="K4" s="12">
        <f>L4+O4</f>
        <v>59.105999999999995</v>
      </c>
      <c r="L4">
        <v>17.809999999999999</v>
      </c>
      <c r="M4">
        <v>8900</v>
      </c>
      <c r="N4">
        <v>4.6399999999999997</v>
      </c>
      <c r="O4" s="12">
        <f>M4/1000*N4</f>
        <v>41.295999999999999</v>
      </c>
      <c r="P4" s="12"/>
    </row>
    <row r="5" spans="1:16" x14ac:dyDescent="0.25">
      <c r="A5" s="11">
        <v>42377</v>
      </c>
      <c r="B5" s="12">
        <f t="shared" ref="B5:B19" si="0">C5+G5</f>
        <v>66.966999999999999</v>
      </c>
      <c r="C5">
        <v>35.619999999999997</v>
      </c>
      <c r="D5">
        <v>2</v>
      </c>
      <c r="E5">
        <v>8100</v>
      </c>
      <c r="F5">
        <v>3.87</v>
      </c>
      <c r="G5" s="12">
        <f t="shared" ref="G5:G21" si="1">E5/1000*F5</f>
        <v>31.346999999999998</v>
      </c>
      <c r="H5" s="12"/>
      <c r="I5" s="12"/>
      <c r="K5" s="12">
        <f>L5+O5</f>
        <v>55.393999999999991</v>
      </c>
      <c r="L5">
        <v>17.809999999999999</v>
      </c>
      <c r="M5">
        <v>8100</v>
      </c>
      <c r="N5">
        <v>4.6399999999999997</v>
      </c>
      <c r="O5" s="12">
        <f t="shared" ref="O5:O21" si="2">M5/1000*N5</f>
        <v>37.583999999999996</v>
      </c>
      <c r="P5" s="12"/>
    </row>
    <row r="6" spans="1:16" x14ac:dyDescent="0.25">
      <c r="A6" s="11">
        <v>42407</v>
      </c>
      <c r="B6" s="12">
        <f t="shared" si="0"/>
        <v>73.932999999999993</v>
      </c>
      <c r="C6">
        <v>35.619999999999997</v>
      </c>
      <c r="D6">
        <v>2</v>
      </c>
      <c r="E6">
        <v>9900</v>
      </c>
      <c r="F6">
        <v>3.87</v>
      </c>
      <c r="G6" s="12">
        <f t="shared" si="1"/>
        <v>38.313000000000002</v>
      </c>
      <c r="H6" s="12"/>
      <c r="I6" s="12"/>
      <c r="K6" s="12">
        <f t="shared" ref="K6:K21" si="3">L6+O6</f>
        <v>63.745999999999995</v>
      </c>
      <c r="L6">
        <v>17.809999999999999</v>
      </c>
      <c r="M6">
        <v>9900</v>
      </c>
      <c r="N6">
        <v>4.6399999999999997</v>
      </c>
      <c r="O6" s="12">
        <f t="shared" si="2"/>
        <v>45.936</v>
      </c>
      <c r="P6" s="12"/>
    </row>
    <row r="7" spans="1:16" x14ac:dyDescent="0.25">
      <c r="A7" s="11">
        <v>42432</v>
      </c>
      <c r="B7" s="12">
        <f t="shared" si="0"/>
        <v>58.453000000000003</v>
      </c>
      <c r="C7">
        <v>35.619999999999997</v>
      </c>
      <c r="D7">
        <v>2</v>
      </c>
      <c r="E7">
        <v>5900</v>
      </c>
      <c r="F7">
        <v>3.87</v>
      </c>
      <c r="G7" s="12">
        <f t="shared" si="1"/>
        <v>22.833000000000002</v>
      </c>
      <c r="H7" s="12"/>
      <c r="I7" s="12"/>
      <c r="K7" s="12">
        <f t="shared" si="3"/>
        <v>45.186</v>
      </c>
      <c r="L7">
        <v>17.809999999999999</v>
      </c>
      <c r="M7">
        <v>5900</v>
      </c>
      <c r="N7">
        <v>4.6399999999999997</v>
      </c>
      <c r="O7" s="12">
        <f t="shared" si="2"/>
        <v>27.376000000000001</v>
      </c>
      <c r="P7" s="12"/>
    </row>
    <row r="8" spans="1:16" x14ac:dyDescent="0.25">
      <c r="A8" s="11">
        <v>42465</v>
      </c>
      <c r="B8" s="12">
        <f t="shared" si="0"/>
        <v>68.901999999999987</v>
      </c>
      <c r="C8">
        <v>35.619999999999997</v>
      </c>
      <c r="D8">
        <v>2</v>
      </c>
      <c r="E8">
        <v>8600</v>
      </c>
      <c r="F8">
        <v>3.87</v>
      </c>
      <c r="G8" s="12">
        <f t="shared" si="1"/>
        <v>33.281999999999996</v>
      </c>
      <c r="H8" s="12"/>
      <c r="I8" s="12"/>
      <c r="K8" s="12">
        <f t="shared" si="3"/>
        <v>79.509999999999991</v>
      </c>
      <c r="L8">
        <v>25.33</v>
      </c>
      <c r="M8">
        <v>8600</v>
      </c>
      <c r="N8" s="12">
        <v>6.3</v>
      </c>
      <c r="O8" s="12">
        <f t="shared" si="2"/>
        <v>54.18</v>
      </c>
      <c r="P8" s="12"/>
    </row>
    <row r="9" spans="1:16" x14ac:dyDescent="0.25">
      <c r="A9" s="11">
        <v>42501</v>
      </c>
      <c r="B9" s="12">
        <f t="shared" si="0"/>
        <v>54.741999999999997</v>
      </c>
      <c r="C9">
        <v>25.33</v>
      </c>
      <c r="D9">
        <v>1</v>
      </c>
      <c r="E9">
        <v>7600</v>
      </c>
      <c r="F9">
        <v>3.87</v>
      </c>
      <c r="G9" s="12">
        <f t="shared" si="1"/>
        <v>29.411999999999999</v>
      </c>
      <c r="H9" s="12"/>
      <c r="I9" s="12"/>
      <c r="K9" s="12">
        <f t="shared" si="3"/>
        <v>73.209999999999994</v>
      </c>
      <c r="L9">
        <v>25.33</v>
      </c>
      <c r="M9">
        <v>7600</v>
      </c>
      <c r="N9" s="12">
        <v>6.3</v>
      </c>
      <c r="O9" s="12">
        <f t="shared" si="2"/>
        <v>47.879999999999995</v>
      </c>
      <c r="P9" s="12"/>
    </row>
    <row r="10" spans="1:16" x14ac:dyDescent="0.25">
      <c r="A10" s="11">
        <v>42527</v>
      </c>
      <c r="B10" s="12">
        <f t="shared" si="0"/>
        <v>74.155000000000001</v>
      </c>
      <c r="C10">
        <v>25.33</v>
      </c>
      <c r="D10">
        <v>1</v>
      </c>
      <c r="E10">
        <v>9300</v>
      </c>
      <c r="F10">
        <v>5.25</v>
      </c>
      <c r="G10" s="12">
        <f t="shared" si="1"/>
        <v>48.825000000000003</v>
      </c>
      <c r="H10" s="12"/>
      <c r="I10" s="12"/>
      <c r="K10" s="12">
        <f t="shared" si="3"/>
        <v>83.92</v>
      </c>
      <c r="L10">
        <v>25.33</v>
      </c>
      <c r="M10">
        <v>9300</v>
      </c>
      <c r="N10" s="12">
        <v>6.3</v>
      </c>
      <c r="O10" s="12">
        <f t="shared" si="2"/>
        <v>58.59</v>
      </c>
      <c r="P10" s="12"/>
    </row>
    <row r="11" spans="1:16" x14ac:dyDescent="0.25">
      <c r="A11" s="11">
        <v>42559</v>
      </c>
      <c r="B11" s="12">
        <f t="shared" si="0"/>
        <v>59.98</v>
      </c>
      <c r="C11">
        <v>25.33</v>
      </c>
      <c r="D11">
        <v>1</v>
      </c>
      <c r="E11">
        <v>6600</v>
      </c>
      <c r="F11">
        <v>5.25</v>
      </c>
      <c r="G11" s="12">
        <f t="shared" si="1"/>
        <v>34.65</v>
      </c>
      <c r="H11" s="12">
        <v>6.5</v>
      </c>
      <c r="I11" s="12"/>
      <c r="K11" s="12">
        <f t="shared" si="3"/>
        <v>66.91</v>
      </c>
      <c r="L11">
        <v>25.33</v>
      </c>
      <c r="M11">
        <v>6600</v>
      </c>
      <c r="N11" s="12">
        <v>6.3</v>
      </c>
      <c r="O11" s="12">
        <f t="shared" si="2"/>
        <v>41.58</v>
      </c>
      <c r="P11" s="12"/>
    </row>
    <row r="12" spans="1:16" x14ac:dyDescent="0.25">
      <c r="A12" s="11">
        <v>42590</v>
      </c>
      <c r="B12" s="12">
        <f t="shared" si="0"/>
        <v>69.430000000000007</v>
      </c>
      <c r="C12">
        <v>25.33</v>
      </c>
      <c r="D12">
        <v>1</v>
      </c>
      <c r="E12">
        <v>8400</v>
      </c>
      <c r="F12">
        <v>5.25</v>
      </c>
      <c r="G12" s="12">
        <f t="shared" si="1"/>
        <v>44.1</v>
      </c>
      <c r="H12" s="12">
        <v>6.5</v>
      </c>
      <c r="I12" s="12"/>
      <c r="K12" s="12">
        <f t="shared" si="3"/>
        <v>78.25</v>
      </c>
      <c r="L12">
        <v>25.33</v>
      </c>
      <c r="M12">
        <v>8400</v>
      </c>
      <c r="N12" s="12">
        <v>6.3</v>
      </c>
      <c r="O12" s="12">
        <f t="shared" si="2"/>
        <v>52.92</v>
      </c>
      <c r="P12" s="12"/>
    </row>
    <row r="13" spans="1:16" x14ac:dyDescent="0.25">
      <c r="A13" s="11">
        <v>42622</v>
      </c>
      <c r="B13" s="12">
        <f t="shared" si="0"/>
        <v>63.13</v>
      </c>
      <c r="C13">
        <v>25.33</v>
      </c>
      <c r="D13">
        <v>1</v>
      </c>
      <c r="E13">
        <v>7200</v>
      </c>
      <c r="F13">
        <v>5.25</v>
      </c>
      <c r="G13" s="12">
        <f t="shared" si="1"/>
        <v>37.800000000000004</v>
      </c>
      <c r="H13" s="12">
        <v>6.5</v>
      </c>
      <c r="I13" s="12"/>
      <c r="K13" s="12">
        <f t="shared" si="3"/>
        <v>70.69</v>
      </c>
      <c r="L13">
        <v>25.33</v>
      </c>
      <c r="M13">
        <v>7200</v>
      </c>
      <c r="N13" s="12">
        <v>6.3</v>
      </c>
      <c r="O13" s="12">
        <f t="shared" si="2"/>
        <v>45.36</v>
      </c>
      <c r="P13" s="12"/>
    </row>
    <row r="14" spans="1:16" x14ac:dyDescent="0.25">
      <c r="A14" s="11">
        <v>42654</v>
      </c>
      <c r="B14" s="12">
        <f t="shared" si="0"/>
        <v>68.905000000000001</v>
      </c>
      <c r="C14">
        <v>25.33</v>
      </c>
      <c r="D14">
        <v>1</v>
      </c>
      <c r="E14">
        <v>8300</v>
      </c>
      <c r="F14">
        <v>5.25</v>
      </c>
      <c r="G14" s="12">
        <f t="shared" si="1"/>
        <v>43.575000000000003</v>
      </c>
      <c r="H14" s="12">
        <v>6.5</v>
      </c>
      <c r="I14" s="12"/>
      <c r="K14" s="12">
        <f t="shared" si="3"/>
        <v>77.62</v>
      </c>
      <c r="L14">
        <v>25.33</v>
      </c>
      <c r="M14">
        <v>8300</v>
      </c>
      <c r="N14" s="12">
        <v>6.3</v>
      </c>
      <c r="O14" s="12">
        <f t="shared" si="2"/>
        <v>52.290000000000006</v>
      </c>
      <c r="P14" s="12"/>
    </row>
    <row r="15" spans="1:16" x14ac:dyDescent="0.25">
      <c r="A15" s="11">
        <v>42682</v>
      </c>
      <c r="B15" s="12">
        <f t="shared" si="0"/>
        <v>58.404999999999994</v>
      </c>
      <c r="C15">
        <v>25.33</v>
      </c>
      <c r="D15">
        <v>1</v>
      </c>
      <c r="E15">
        <v>6300</v>
      </c>
      <c r="F15">
        <v>5.25</v>
      </c>
      <c r="G15" s="12">
        <f t="shared" si="1"/>
        <v>33.074999999999996</v>
      </c>
      <c r="H15" s="12">
        <v>6.5</v>
      </c>
      <c r="I15" s="12"/>
      <c r="K15" s="12">
        <f t="shared" si="3"/>
        <v>65.02</v>
      </c>
      <c r="L15">
        <v>25.33</v>
      </c>
      <c r="M15">
        <v>6300</v>
      </c>
      <c r="N15" s="12">
        <v>6.3</v>
      </c>
      <c r="O15" s="12">
        <f t="shared" si="2"/>
        <v>39.69</v>
      </c>
      <c r="P15" s="12"/>
    </row>
    <row r="16" spans="1:16" x14ac:dyDescent="0.25">
      <c r="A16" s="11">
        <v>42711</v>
      </c>
      <c r="B16" s="12">
        <f t="shared" si="0"/>
        <v>62.08</v>
      </c>
      <c r="C16">
        <v>25.33</v>
      </c>
      <c r="D16">
        <v>1</v>
      </c>
      <c r="E16">
        <v>7000</v>
      </c>
      <c r="F16">
        <v>5.25</v>
      </c>
      <c r="G16" s="12">
        <f t="shared" si="1"/>
        <v>36.75</v>
      </c>
      <c r="H16" s="12">
        <v>6.5</v>
      </c>
      <c r="I16" s="12"/>
      <c r="K16" s="12">
        <f t="shared" si="3"/>
        <v>69.430000000000007</v>
      </c>
      <c r="L16">
        <v>25.33</v>
      </c>
      <c r="M16">
        <v>7000</v>
      </c>
      <c r="N16" s="12">
        <v>6.3</v>
      </c>
      <c r="O16" s="12">
        <f t="shared" si="2"/>
        <v>44.1</v>
      </c>
      <c r="P16" s="12"/>
    </row>
    <row r="17" spans="1:18" x14ac:dyDescent="0.25">
      <c r="A17" s="11">
        <v>42746</v>
      </c>
      <c r="B17" s="12">
        <f t="shared" si="0"/>
        <v>74.239000000000004</v>
      </c>
      <c r="C17">
        <v>25.33</v>
      </c>
      <c r="D17">
        <v>1</v>
      </c>
      <c r="E17">
        <v>9316</v>
      </c>
      <c r="F17">
        <v>5.25</v>
      </c>
      <c r="G17" s="12">
        <f t="shared" si="1"/>
        <v>48.909000000000006</v>
      </c>
      <c r="H17" s="12">
        <v>6.5</v>
      </c>
      <c r="I17" s="12"/>
      <c r="K17" s="12">
        <f t="shared" si="3"/>
        <v>84.020800000000008</v>
      </c>
      <c r="L17">
        <v>25.33</v>
      </c>
      <c r="M17">
        <v>9316</v>
      </c>
      <c r="N17" s="12">
        <v>6.3</v>
      </c>
      <c r="O17" s="12">
        <f t="shared" si="2"/>
        <v>58.690800000000003</v>
      </c>
      <c r="P17" s="12"/>
    </row>
    <row r="18" spans="1:18" x14ac:dyDescent="0.25">
      <c r="A18" s="11">
        <v>42773</v>
      </c>
      <c r="B18" s="12">
        <f t="shared" si="0"/>
        <v>65.733999999999995</v>
      </c>
      <c r="C18">
        <v>25.33</v>
      </c>
      <c r="D18">
        <v>1</v>
      </c>
      <c r="E18">
        <v>7696</v>
      </c>
      <c r="F18">
        <v>5.25</v>
      </c>
      <c r="G18" s="12">
        <f t="shared" si="1"/>
        <v>40.403999999999996</v>
      </c>
      <c r="H18" s="12">
        <v>6.5</v>
      </c>
      <c r="I18" s="12"/>
      <c r="K18" s="12">
        <f t="shared" si="3"/>
        <v>73.814799999999991</v>
      </c>
      <c r="L18">
        <v>25.33</v>
      </c>
      <c r="M18">
        <v>7696</v>
      </c>
      <c r="N18" s="12">
        <v>6.3</v>
      </c>
      <c r="O18" s="12">
        <f t="shared" si="2"/>
        <v>48.4848</v>
      </c>
      <c r="P18" s="12"/>
    </row>
    <row r="19" spans="1:18" x14ac:dyDescent="0.25">
      <c r="A19" s="11">
        <v>42801</v>
      </c>
      <c r="B19" s="12">
        <f t="shared" si="0"/>
        <v>61.229500000000002</v>
      </c>
      <c r="C19">
        <v>25.33</v>
      </c>
      <c r="D19">
        <v>1</v>
      </c>
      <c r="E19">
        <v>6838</v>
      </c>
      <c r="F19">
        <v>5.25</v>
      </c>
      <c r="G19" s="12">
        <f t="shared" si="1"/>
        <v>35.899500000000003</v>
      </c>
      <c r="H19" s="12">
        <v>6.5</v>
      </c>
      <c r="I19" s="12"/>
      <c r="K19" s="12">
        <f t="shared" si="3"/>
        <v>68.614540000000005</v>
      </c>
      <c r="L19">
        <v>25.33</v>
      </c>
      <c r="M19">
        <v>6838</v>
      </c>
      <c r="N19" s="12">
        <v>6.33</v>
      </c>
      <c r="O19" s="12">
        <f t="shared" si="2"/>
        <v>43.28454</v>
      </c>
      <c r="P19" s="12"/>
    </row>
    <row r="20" spans="1:18" x14ac:dyDescent="0.25">
      <c r="A20" s="11">
        <v>42835</v>
      </c>
      <c r="B20" s="12">
        <f>C20+G20</f>
        <v>72.847920000000002</v>
      </c>
      <c r="C20" s="12">
        <v>11.79</v>
      </c>
      <c r="D20">
        <v>1</v>
      </c>
      <c r="E20">
        <v>11564</v>
      </c>
      <c r="F20">
        <v>5.28</v>
      </c>
      <c r="G20" s="12">
        <f t="shared" si="1"/>
        <v>61.057920000000003</v>
      </c>
      <c r="H20" s="12">
        <v>6.5</v>
      </c>
      <c r="I20" s="12"/>
      <c r="K20" s="12">
        <f t="shared" si="3"/>
        <v>98.690119999999993</v>
      </c>
      <c r="L20">
        <v>25.49</v>
      </c>
      <c r="M20">
        <v>11564</v>
      </c>
      <c r="N20" s="12">
        <v>6.33</v>
      </c>
      <c r="O20" s="12">
        <f t="shared" si="2"/>
        <v>73.200119999999998</v>
      </c>
      <c r="P20" s="12"/>
    </row>
    <row r="21" spans="1:18" x14ac:dyDescent="0.25">
      <c r="A21" s="11">
        <v>42866</v>
      </c>
      <c r="B21" s="12">
        <f t="shared" ref="B21" si="4">C21+G21</f>
        <v>71.167280000000005</v>
      </c>
      <c r="C21" s="12">
        <v>25.49</v>
      </c>
      <c r="D21">
        <v>1</v>
      </c>
      <c r="E21">
        <v>7216</v>
      </c>
      <c r="F21">
        <v>6.33</v>
      </c>
      <c r="G21" s="12">
        <f t="shared" si="1"/>
        <v>45.677280000000003</v>
      </c>
      <c r="H21" s="12">
        <v>7.15</v>
      </c>
      <c r="I21" s="12"/>
      <c r="K21" s="12">
        <f t="shared" si="3"/>
        <v>71.167280000000005</v>
      </c>
      <c r="L21">
        <v>25.49</v>
      </c>
      <c r="M21">
        <v>7216</v>
      </c>
      <c r="N21" s="12">
        <v>6.33</v>
      </c>
      <c r="O21" s="12">
        <f t="shared" si="2"/>
        <v>45.677280000000003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1194.3627000000001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1284.29954</v>
      </c>
      <c r="N23" s="12"/>
      <c r="O23" s="12"/>
      <c r="P23" s="12"/>
      <c r="Q23" s="40" t="s">
        <v>12</v>
      </c>
      <c r="R23" s="43">
        <f>B23-K23</f>
        <v>-89.936839999999847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1266.5127000000002</v>
      </c>
      <c r="G26" s="12"/>
      <c r="L26" s="12"/>
      <c r="P26" s="12"/>
      <c r="Q26" t="s">
        <v>106</v>
      </c>
      <c r="R26" s="13">
        <f>SUM(B26-K23)</f>
        <v>-17.786839999999756</v>
      </c>
    </row>
  </sheetData>
  <mergeCells count="1">
    <mergeCell ref="D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2.85546875" bestFit="1" customWidth="1"/>
    <col min="3" max="4" width="12.140625" customWidth="1"/>
    <col min="5" max="5" width="12.85546875" customWidth="1"/>
    <col min="6" max="6" width="19.5703125" customWidth="1"/>
    <col min="7" max="7" width="19.85546875" customWidth="1"/>
    <col min="12" max="12" width="12.7109375" customWidth="1"/>
    <col min="14" max="14" width="17.85546875" customWidth="1"/>
    <col min="16" max="16" width="12.85546875" customWidth="1"/>
    <col min="17" max="17" width="8.7109375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14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173.03700000000001</v>
      </c>
      <c r="C4">
        <v>106.86</v>
      </c>
      <c r="D4">
        <v>6</v>
      </c>
      <c r="E4">
        <v>17100</v>
      </c>
      <c r="F4">
        <v>3.87</v>
      </c>
      <c r="G4" s="12">
        <f>E4/1000*F4</f>
        <v>66.177000000000007</v>
      </c>
      <c r="H4" s="12"/>
      <c r="J4" s="12">
        <f>K4+N4</f>
        <v>97.153999999999996</v>
      </c>
      <c r="K4">
        <v>17.809999999999999</v>
      </c>
      <c r="L4">
        <v>17100</v>
      </c>
      <c r="M4">
        <v>4.6399999999999997</v>
      </c>
      <c r="N4" s="12">
        <f>L4/1000*M4</f>
        <v>79.343999999999994</v>
      </c>
      <c r="O4" s="12"/>
    </row>
    <row r="5" spans="1:15" x14ac:dyDescent="0.25">
      <c r="A5" s="11">
        <v>42377</v>
      </c>
      <c r="B5" s="12">
        <f t="shared" ref="B5:B19" si="0">C5+G5</f>
        <v>160.26600000000002</v>
      </c>
      <c r="C5">
        <v>106.86</v>
      </c>
      <c r="D5">
        <v>6</v>
      </c>
      <c r="E5">
        <v>13800</v>
      </c>
      <c r="F5">
        <v>3.87</v>
      </c>
      <c r="G5" s="12">
        <f t="shared" ref="G5:G21" si="1">E5/1000*F5</f>
        <v>53.406000000000006</v>
      </c>
      <c r="H5" s="12"/>
      <c r="J5" s="12">
        <f>K5+N5</f>
        <v>81.841999999999999</v>
      </c>
      <c r="K5">
        <v>17.809999999999999</v>
      </c>
      <c r="L5">
        <v>13800</v>
      </c>
      <c r="M5">
        <v>4.6399999999999997</v>
      </c>
      <c r="N5" s="12">
        <f t="shared" ref="N5:N21" si="2">L5/1000*M5</f>
        <v>64.031999999999996</v>
      </c>
      <c r="O5" s="12"/>
    </row>
    <row r="6" spans="1:15" x14ac:dyDescent="0.25">
      <c r="A6" s="11">
        <v>42407</v>
      </c>
      <c r="B6" s="12">
        <f t="shared" si="0"/>
        <v>167.619</v>
      </c>
      <c r="C6">
        <v>106.86</v>
      </c>
      <c r="D6">
        <v>6</v>
      </c>
      <c r="E6">
        <v>15700</v>
      </c>
      <c r="F6">
        <v>3.87</v>
      </c>
      <c r="G6" s="12">
        <f t="shared" si="1"/>
        <v>60.759</v>
      </c>
      <c r="H6" s="12"/>
      <c r="J6" s="12">
        <f t="shared" ref="J6:J21" si="3">K6+N6</f>
        <v>90.657999999999987</v>
      </c>
      <c r="K6">
        <v>17.809999999999999</v>
      </c>
      <c r="L6">
        <v>15700</v>
      </c>
      <c r="M6">
        <v>4.6399999999999997</v>
      </c>
      <c r="N6" s="12">
        <f t="shared" si="2"/>
        <v>72.847999999999985</v>
      </c>
      <c r="O6" s="12"/>
    </row>
    <row r="7" spans="1:15" x14ac:dyDescent="0.25">
      <c r="A7" s="11">
        <v>42432</v>
      </c>
      <c r="B7" s="12">
        <f t="shared" si="0"/>
        <v>137.82</v>
      </c>
      <c r="C7">
        <v>106.86</v>
      </c>
      <c r="D7">
        <v>6</v>
      </c>
      <c r="E7">
        <v>8000</v>
      </c>
      <c r="F7">
        <v>3.87</v>
      </c>
      <c r="G7" s="12">
        <f t="shared" si="1"/>
        <v>30.96</v>
      </c>
      <c r="H7" s="12"/>
      <c r="J7" s="12">
        <f t="shared" si="3"/>
        <v>54.929999999999993</v>
      </c>
      <c r="K7">
        <v>17.809999999999999</v>
      </c>
      <c r="L7">
        <v>8000</v>
      </c>
      <c r="M7">
        <v>4.6399999999999997</v>
      </c>
      <c r="N7" s="12">
        <f t="shared" si="2"/>
        <v>37.119999999999997</v>
      </c>
      <c r="O7" s="12"/>
    </row>
    <row r="8" spans="1:15" x14ac:dyDescent="0.25">
      <c r="A8" s="11">
        <v>42465</v>
      </c>
      <c r="B8" s="12">
        <f t="shared" si="0"/>
        <v>163.749</v>
      </c>
      <c r="C8">
        <v>106.86</v>
      </c>
      <c r="D8">
        <v>6</v>
      </c>
      <c r="E8">
        <v>14700</v>
      </c>
      <c r="F8">
        <v>3.87</v>
      </c>
      <c r="G8" s="12">
        <f t="shared" si="1"/>
        <v>56.888999999999996</v>
      </c>
      <c r="H8" s="12"/>
      <c r="J8" s="12">
        <f t="shared" si="3"/>
        <v>117.94</v>
      </c>
      <c r="K8">
        <v>25.33</v>
      </c>
      <c r="L8">
        <v>14700</v>
      </c>
      <c r="M8" s="12">
        <v>6.3</v>
      </c>
      <c r="N8" s="12">
        <f t="shared" si="2"/>
        <v>92.61</v>
      </c>
      <c r="O8" s="12"/>
    </row>
    <row r="9" spans="1:15" x14ac:dyDescent="0.25">
      <c r="A9" s="11">
        <v>42501</v>
      </c>
      <c r="B9" s="12">
        <f t="shared" si="0"/>
        <v>67.900000000000006</v>
      </c>
      <c r="C9">
        <v>25.33</v>
      </c>
      <c r="D9">
        <v>1</v>
      </c>
      <c r="E9">
        <v>11000</v>
      </c>
      <c r="F9">
        <v>3.87</v>
      </c>
      <c r="G9" s="12">
        <f t="shared" si="1"/>
        <v>42.57</v>
      </c>
      <c r="H9" s="12"/>
      <c r="J9" s="12">
        <f t="shared" si="3"/>
        <v>94.63</v>
      </c>
      <c r="K9">
        <v>25.33</v>
      </c>
      <c r="L9">
        <v>11000</v>
      </c>
      <c r="M9" s="12">
        <v>6.3</v>
      </c>
      <c r="N9" s="12">
        <f t="shared" si="2"/>
        <v>69.3</v>
      </c>
      <c r="O9" s="12"/>
    </row>
    <row r="10" spans="1:15" x14ac:dyDescent="0.25">
      <c r="A10" s="11">
        <v>42527</v>
      </c>
      <c r="B10" s="12">
        <f t="shared" si="0"/>
        <v>90.954999999999998</v>
      </c>
      <c r="C10">
        <v>25.33</v>
      </c>
      <c r="D10">
        <v>1</v>
      </c>
      <c r="E10">
        <v>12500</v>
      </c>
      <c r="F10">
        <v>5.25</v>
      </c>
      <c r="G10" s="12">
        <f t="shared" si="1"/>
        <v>65.625</v>
      </c>
      <c r="H10" s="12"/>
      <c r="J10" s="12">
        <f t="shared" si="3"/>
        <v>104.08</v>
      </c>
      <c r="K10">
        <v>25.33</v>
      </c>
      <c r="L10">
        <v>12500</v>
      </c>
      <c r="M10" s="12">
        <v>6.3</v>
      </c>
      <c r="N10" s="12">
        <f t="shared" si="2"/>
        <v>78.75</v>
      </c>
      <c r="O10" s="12"/>
    </row>
    <row r="11" spans="1:15" x14ac:dyDescent="0.25">
      <c r="A11" s="11">
        <v>42559</v>
      </c>
      <c r="B11" s="12">
        <f t="shared" si="0"/>
        <v>74.155000000000001</v>
      </c>
      <c r="C11">
        <v>25.33</v>
      </c>
      <c r="D11">
        <v>1</v>
      </c>
      <c r="E11">
        <v>9300</v>
      </c>
      <c r="F11">
        <v>5.25</v>
      </c>
      <c r="G11" s="12">
        <f t="shared" si="1"/>
        <v>48.825000000000003</v>
      </c>
      <c r="H11" s="12">
        <v>6.5</v>
      </c>
      <c r="J11" s="12">
        <f t="shared" si="3"/>
        <v>83.92</v>
      </c>
      <c r="K11">
        <v>25.33</v>
      </c>
      <c r="L11">
        <v>9300</v>
      </c>
      <c r="M11" s="12">
        <v>6.3</v>
      </c>
      <c r="N11" s="12">
        <f t="shared" si="2"/>
        <v>58.59</v>
      </c>
      <c r="O11" s="12"/>
    </row>
    <row r="12" spans="1:15" x14ac:dyDescent="0.25">
      <c r="A12" s="11">
        <v>42590</v>
      </c>
      <c r="B12" s="12">
        <f t="shared" si="0"/>
        <v>70.47999999999999</v>
      </c>
      <c r="C12">
        <v>25.33</v>
      </c>
      <c r="D12">
        <v>1</v>
      </c>
      <c r="E12">
        <v>8600</v>
      </c>
      <c r="F12">
        <v>5.25</v>
      </c>
      <c r="G12" s="12">
        <f t="shared" si="1"/>
        <v>45.15</v>
      </c>
      <c r="H12" s="12">
        <v>6.5</v>
      </c>
      <c r="J12" s="12">
        <f t="shared" si="3"/>
        <v>79.509999999999991</v>
      </c>
      <c r="K12">
        <v>25.33</v>
      </c>
      <c r="L12">
        <v>8600</v>
      </c>
      <c r="M12" s="12">
        <v>6.3</v>
      </c>
      <c r="N12" s="12">
        <f t="shared" si="2"/>
        <v>54.18</v>
      </c>
      <c r="O12" s="12"/>
    </row>
    <row r="13" spans="1:15" x14ac:dyDescent="0.25">
      <c r="A13" s="11">
        <v>42622</v>
      </c>
      <c r="B13" s="12">
        <f t="shared" si="0"/>
        <v>52.104999999999997</v>
      </c>
      <c r="C13">
        <v>25.33</v>
      </c>
      <c r="D13">
        <v>1</v>
      </c>
      <c r="E13">
        <v>5100</v>
      </c>
      <c r="F13">
        <v>5.25</v>
      </c>
      <c r="G13" s="12">
        <f t="shared" si="1"/>
        <v>26.774999999999999</v>
      </c>
      <c r="H13" s="12">
        <v>6.5</v>
      </c>
      <c r="J13" s="12">
        <f t="shared" si="3"/>
        <v>57.459999999999994</v>
      </c>
      <c r="K13">
        <v>25.33</v>
      </c>
      <c r="L13">
        <v>5100</v>
      </c>
      <c r="M13" s="12">
        <v>6.3</v>
      </c>
      <c r="N13" s="12">
        <f t="shared" si="2"/>
        <v>32.129999999999995</v>
      </c>
      <c r="O13" s="12"/>
    </row>
    <row r="14" spans="1:15" x14ac:dyDescent="0.25">
      <c r="A14" s="11">
        <v>42654</v>
      </c>
      <c r="B14" s="12">
        <f t="shared" si="0"/>
        <v>69.430000000000007</v>
      </c>
      <c r="C14">
        <v>25.33</v>
      </c>
      <c r="D14">
        <v>1</v>
      </c>
      <c r="E14">
        <v>8400</v>
      </c>
      <c r="F14">
        <v>5.25</v>
      </c>
      <c r="G14" s="12">
        <f t="shared" si="1"/>
        <v>44.1</v>
      </c>
      <c r="H14" s="12">
        <v>6.5</v>
      </c>
      <c r="J14" s="12">
        <f t="shared" si="3"/>
        <v>78.25</v>
      </c>
      <c r="K14">
        <v>25.33</v>
      </c>
      <c r="L14">
        <v>8400</v>
      </c>
      <c r="M14" s="12">
        <v>6.3</v>
      </c>
      <c r="N14" s="12">
        <f t="shared" si="2"/>
        <v>52.92</v>
      </c>
      <c r="O14" s="12"/>
    </row>
    <row r="15" spans="1:15" x14ac:dyDescent="0.25">
      <c r="A15" s="11">
        <v>42682</v>
      </c>
      <c r="B15" s="12">
        <f t="shared" si="0"/>
        <v>74.155000000000001</v>
      </c>
      <c r="C15">
        <v>25.33</v>
      </c>
      <c r="D15">
        <v>1</v>
      </c>
      <c r="E15">
        <v>9300</v>
      </c>
      <c r="F15">
        <v>5.25</v>
      </c>
      <c r="G15" s="12">
        <f t="shared" si="1"/>
        <v>48.825000000000003</v>
      </c>
      <c r="H15" s="12">
        <v>6.5</v>
      </c>
      <c r="J15" s="12">
        <f t="shared" si="3"/>
        <v>83.92</v>
      </c>
      <c r="K15">
        <v>25.33</v>
      </c>
      <c r="L15">
        <v>9300</v>
      </c>
      <c r="M15" s="12">
        <v>6.3</v>
      </c>
      <c r="N15" s="12">
        <f t="shared" si="2"/>
        <v>58.59</v>
      </c>
      <c r="O15" s="12"/>
    </row>
    <row r="16" spans="1:15" x14ac:dyDescent="0.25">
      <c r="A16" s="11">
        <v>42711</v>
      </c>
      <c r="B16" s="12">
        <f t="shared" si="0"/>
        <v>81.504999999999995</v>
      </c>
      <c r="C16">
        <v>25.33</v>
      </c>
      <c r="D16">
        <v>1</v>
      </c>
      <c r="E16">
        <v>10700</v>
      </c>
      <c r="F16">
        <v>5.25</v>
      </c>
      <c r="G16" s="12">
        <f t="shared" si="1"/>
        <v>56.174999999999997</v>
      </c>
      <c r="H16" s="12">
        <v>6.5</v>
      </c>
      <c r="J16" s="12">
        <f t="shared" si="3"/>
        <v>92.74</v>
      </c>
      <c r="K16">
        <v>25.33</v>
      </c>
      <c r="L16">
        <v>10700</v>
      </c>
      <c r="M16" s="12">
        <v>6.3</v>
      </c>
      <c r="N16" s="12">
        <f t="shared" si="2"/>
        <v>67.41</v>
      </c>
      <c r="O16" s="12"/>
    </row>
    <row r="17" spans="1:17" x14ac:dyDescent="0.25">
      <c r="A17" s="11">
        <v>42746</v>
      </c>
      <c r="B17" s="12">
        <f t="shared" si="0"/>
        <v>97.83775</v>
      </c>
      <c r="C17">
        <v>25.33</v>
      </c>
      <c r="D17">
        <v>1</v>
      </c>
      <c r="E17">
        <v>13811</v>
      </c>
      <c r="F17">
        <v>5.25</v>
      </c>
      <c r="G17" s="12">
        <f t="shared" si="1"/>
        <v>72.507750000000001</v>
      </c>
      <c r="H17" s="12">
        <v>6.5</v>
      </c>
      <c r="J17" s="12">
        <f t="shared" si="3"/>
        <v>112.33929999999999</v>
      </c>
      <c r="K17">
        <v>25.33</v>
      </c>
      <c r="L17">
        <v>13811</v>
      </c>
      <c r="M17" s="12">
        <v>6.3</v>
      </c>
      <c r="N17" s="12">
        <f t="shared" si="2"/>
        <v>87.009299999999996</v>
      </c>
      <c r="O17" s="12"/>
    </row>
    <row r="18" spans="1:17" x14ac:dyDescent="0.25">
      <c r="A18" s="11">
        <v>42773</v>
      </c>
      <c r="B18" s="12">
        <f t="shared" si="0"/>
        <v>72.616749999999996</v>
      </c>
      <c r="C18">
        <v>25.33</v>
      </c>
      <c r="D18">
        <v>1</v>
      </c>
      <c r="E18">
        <v>9007</v>
      </c>
      <c r="F18">
        <v>5.25</v>
      </c>
      <c r="G18" s="12">
        <f t="shared" si="1"/>
        <v>47.286749999999998</v>
      </c>
      <c r="H18" s="12">
        <v>6.5</v>
      </c>
      <c r="J18" s="12">
        <f t="shared" si="3"/>
        <v>82.074099999999987</v>
      </c>
      <c r="K18">
        <v>25.33</v>
      </c>
      <c r="L18">
        <v>9007</v>
      </c>
      <c r="M18" s="12">
        <v>6.3</v>
      </c>
      <c r="N18" s="12">
        <f t="shared" si="2"/>
        <v>56.744099999999996</v>
      </c>
      <c r="O18" s="12"/>
    </row>
    <row r="19" spans="1:17" x14ac:dyDescent="0.25">
      <c r="A19" s="11">
        <v>42801</v>
      </c>
      <c r="B19" s="12">
        <f t="shared" si="0"/>
        <v>70.774000000000001</v>
      </c>
      <c r="C19">
        <v>25.33</v>
      </c>
      <c r="D19">
        <v>1</v>
      </c>
      <c r="E19">
        <v>8656</v>
      </c>
      <c r="F19">
        <v>5.25</v>
      </c>
      <c r="G19" s="12">
        <f t="shared" si="1"/>
        <v>45.444000000000003</v>
      </c>
      <c r="H19" s="12">
        <v>6.5</v>
      </c>
      <c r="J19" s="12">
        <f t="shared" si="3"/>
        <v>80.122479999999996</v>
      </c>
      <c r="K19">
        <v>25.33</v>
      </c>
      <c r="L19">
        <v>8656</v>
      </c>
      <c r="M19" s="12">
        <v>6.33</v>
      </c>
      <c r="N19" s="12">
        <f t="shared" si="2"/>
        <v>54.792480000000005</v>
      </c>
      <c r="O19" s="12"/>
    </row>
    <row r="20" spans="1:17" x14ac:dyDescent="0.25">
      <c r="A20" s="11">
        <v>42835</v>
      </c>
      <c r="B20" s="12">
        <f>C20+G20</f>
        <v>47.903839999999995</v>
      </c>
      <c r="C20" s="12">
        <v>7.76</v>
      </c>
      <c r="D20">
        <v>1</v>
      </c>
      <c r="E20">
        <v>7603</v>
      </c>
      <c r="F20">
        <v>5.28</v>
      </c>
      <c r="G20" s="12">
        <f t="shared" si="1"/>
        <v>40.143839999999997</v>
      </c>
      <c r="H20" s="12">
        <v>6.5</v>
      </c>
      <c r="J20" s="12">
        <f t="shared" si="3"/>
        <v>73.616990000000001</v>
      </c>
      <c r="K20">
        <v>25.49</v>
      </c>
      <c r="L20">
        <v>7603</v>
      </c>
      <c r="M20" s="12">
        <v>6.33</v>
      </c>
      <c r="N20" s="12">
        <f t="shared" si="2"/>
        <v>48.126989999999999</v>
      </c>
      <c r="O20" s="12"/>
    </row>
    <row r="21" spans="1:17" x14ac:dyDescent="0.25">
      <c r="A21" s="11">
        <v>42866</v>
      </c>
      <c r="B21" s="12">
        <f t="shared" ref="B21" si="4">C21+G21</f>
        <v>76.484479999999991</v>
      </c>
      <c r="C21">
        <v>25.49</v>
      </c>
      <c r="D21">
        <v>1</v>
      </c>
      <c r="E21">
        <v>8056</v>
      </c>
      <c r="F21">
        <v>6.33</v>
      </c>
      <c r="G21" s="12">
        <f t="shared" si="1"/>
        <v>50.994479999999996</v>
      </c>
      <c r="H21" s="12">
        <v>7.15</v>
      </c>
      <c r="J21" s="12">
        <f t="shared" si="3"/>
        <v>76.484479999999991</v>
      </c>
      <c r="K21">
        <v>25.49</v>
      </c>
      <c r="L21">
        <v>8056</v>
      </c>
      <c r="M21" s="12">
        <v>6.33</v>
      </c>
      <c r="N21" s="12">
        <f t="shared" si="2"/>
        <v>50.994479999999996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1748.7928199999997</v>
      </c>
      <c r="G23" s="12"/>
      <c r="H23" s="12">
        <f>SUM(H11:H22)</f>
        <v>72.150000000000006</v>
      </c>
      <c r="I23" t="s">
        <v>11</v>
      </c>
      <c r="J23" s="12">
        <f>SUM(J4:J22)</f>
        <v>1541.6713500000003</v>
      </c>
      <c r="M23" s="12"/>
      <c r="N23" s="12"/>
      <c r="O23" s="12"/>
      <c r="P23" t="s">
        <v>12</v>
      </c>
      <c r="Q23" s="13">
        <f>B23-J23</f>
        <v>207.12146999999936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1820.9428199999998</v>
      </c>
      <c r="G26" s="12"/>
      <c r="K26" s="12"/>
      <c r="O26" s="12"/>
      <c r="P26" t="s">
        <v>106</v>
      </c>
      <c r="Q26" s="13">
        <f>SUM(B26-J23)</f>
        <v>279.27146999999945</v>
      </c>
    </row>
  </sheetData>
  <mergeCells count="1">
    <mergeCell ref="D2:G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47.23</v>
      </c>
      <c r="C4">
        <v>35.619999999999997</v>
      </c>
      <c r="D4">
        <v>2</v>
      </c>
      <c r="E4">
        <v>3000</v>
      </c>
      <c r="F4">
        <v>3.87</v>
      </c>
      <c r="G4" s="12">
        <f>E4/1000*F4</f>
        <v>11.61</v>
      </c>
      <c r="H4" s="12"/>
      <c r="I4" s="12"/>
      <c r="K4" s="12">
        <f>L4+O4</f>
        <v>31.729999999999997</v>
      </c>
      <c r="L4">
        <v>17.809999999999999</v>
      </c>
      <c r="M4">
        <v>3000</v>
      </c>
      <c r="N4">
        <v>4.6399999999999997</v>
      </c>
      <c r="O4" s="12">
        <f>M4/1000*N4</f>
        <v>13.919999999999998</v>
      </c>
      <c r="P4" s="12"/>
    </row>
    <row r="5" spans="1:16" x14ac:dyDescent="0.25">
      <c r="A5" s="11">
        <v>42377</v>
      </c>
      <c r="B5" s="12">
        <f t="shared" ref="B5:B19" si="0">C5+G5</f>
        <v>44.908000000000001</v>
      </c>
      <c r="C5">
        <v>35.619999999999997</v>
      </c>
      <c r="D5">
        <v>2</v>
      </c>
      <c r="E5">
        <v>2400</v>
      </c>
      <c r="F5">
        <v>3.87</v>
      </c>
      <c r="G5" s="12">
        <f t="shared" ref="G5:G21" si="1">E5/1000*F5</f>
        <v>9.2880000000000003</v>
      </c>
      <c r="H5" s="12"/>
      <c r="I5" s="12"/>
      <c r="K5" s="12">
        <f>L5+O5</f>
        <v>28.945999999999998</v>
      </c>
      <c r="L5">
        <v>17.809999999999999</v>
      </c>
      <c r="M5">
        <v>2400</v>
      </c>
      <c r="N5">
        <v>4.6399999999999997</v>
      </c>
      <c r="O5" s="12">
        <f t="shared" ref="O5:O21" si="2">M5/1000*N5</f>
        <v>11.135999999999999</v>
      </c>
      <c r="P5" s="12"/>
    </row>
    <row r="6" spans="1:16" x14ac:dyDescent="0.25">
      <c r="A6" s="11">
        <v>42407</v>
      </c>
      <c r="B6" s="12">
        <f t="shared" si="0"/>
        <v>46.842999999999996</v>
      </c>
      <c r="C6">
        <v>35.619999999999997</v>
      </c>
      <c r="D6">
        <v>2</v>
      </c>
      <c r="E6">
        <v>2900</v>
      </c>
      <c r="F6">
        <v>3.87</v>
      </c>
      <c r="G6" s="12">
        <f t="shared" si="1"/>
        <v>11.223000000000001</v>
      </c>
      <c r="H6" s="12"/>
      <c r="I6" s="12"/>
      <c r="K6" s="12">
        <f t="shared" ref="K6:K21" si="3">L6+O6</f>
        <v>31.265999999999998</v>
      </c>
      <c r="L6">
        <v>17.809999999999999</v>
      </c>
      <c r="M6">
        <v>2900</v>
      </c>
      <c r="N6">
        <v>4.6399999999999997</v>
      </c>
      <c r="O6" s="12">
        <f t="shared" si="2"/>
        <v>13.456</v>
      </c>
      <c r="P6" s="12"/>
    </row>
    <row r="7" spans="1:16" x14ac:dyDescent="0.25">
      <c r="A7" s="11">
        <v>42432</v>
      </c>
      <c r="B7" s="12">
        <f t="shared" si="0"/>
        <v>41.811999999999998</v>
      </c>
      <c r="C7">
        <v>35.619999999999997</v>
      </c>
      <c r="D7">
        <v>2</v>
      </c>
      <c r="E7">
        <v>1600</v>
      </c>
      <c r="F7">
        <v>3.87</v>
      </c>
      <c r="G7" s="12">
        <f t="shared" si="1"/>
        <v>6.1920000000000002</v>
      </c>
      <c r="H7" s="12"/>
      <c r="I7" s="12"/>
      <c r="K7" s="12">
        <f t="shared" si="3"/>
        <v>25.233999999999998</v>
      </c>
      <c r="L7">
        <v>17.809999999999999</v>
      </c>
      <c r="M7">
        <v>1600</v>
      </c>
      <c r="N7">
        <v>4.6399999999999997</v>
      </c>
      <c r="O7" s="12">
        <f t="shared" si="2"/>
        <v>7.4239999999999995</v>
      </c>
      <c r="P7" s="12"/>
    </row>
    <row r="8" spans="1:16" x14ac:dyDescent="0.25">
      <c r="A8" s="11">
        <v>42465</v>
      </c>
      <c r="B8" s="12">
        <f t="shared" si="0"/>
        <v>48.003999999999998</v>
      </c>
      <c r="C8">
        <v>35.619999999999997</v>
      </c>
      <c r="D8">
        <v>2</v>
      </c>
      <c r="E8">
        <v>3200</v>
      </c>
      <c r="F8">
        <v>3.87</v>
      </c>
      <c r="G8" s="12">
        <f t="shared" si="1"/>
        <v>12.384</v>
      </c>
      <c r="H8" s="12"/>
      <c r="I8" s="12"/>
      <c r="K8" s="12">
        <f t="shared" si="3"/>
        <v>45.489999999999995</v>
      </c>
      <c r="L8">
        <v>25.33</v>
      </c>
      <c r="M8">
        <v>3200</v>
      </c>
      <c r="N8" s="12">
        <v>6.3</v>
      </c>
      <c r="O8" s="12">
        <f t="shared" si="2"/>
        <v>20.16</v>
      </c>
      <c r="P8" s="12"/>
    </row>
    <row r="9" spans="1:16" x14ac:dyDescent="0.25">
      <c r="A9" s="11">
        <v>42501</v>
      </c>
      <c r="B9" s="12">
        <f t="shared" si="0"/>
        <v>37.326999999999998</v>
      </c>
      <c r="C9">
        <v>25.33</v>
      </c>
      <c r="D9">
        <v>1</v>
      </c>
      <c r="E9">
        <v>3100</v>
      </c>
      <c r="F9">
        <v>3.87</v>
      </c>
      <c r="G9" s="12">
        <f t="shared" si="1"/>
        <v>11.997</v>
      </c>
      <c r="H9" s="12"/>
      <c r="I9" s="12"/>
      <c r="K9" s="12">
        <f t="shared" si="3"/>
        <v>44.86</v>
      </c>
      <c r="L9">
        <v>25.33</v>
      </c>
      <c r="M9">
        <v>3100</v>
      </c>
      <c r="N9" s="12">
        <v>6.3</v>
      </c>
      <c r="O9" s="12">
        <f t="shared" si="2"/>
        <v>19.53</v>
      </c>
      <c r="P9" s="12"/>
    </row>
    <row r="10" spans="1:16" x14ac:dyDescent="0.25">
      <c r="A10" s="11">
        <v>42527</v>
      </c>
      <c r="B10" s="12">
        <f t="shared" si="0"/>
        <v>42.129999999999995</v>
      </c>
      <c r="C10">
        <v>25.33</v>
      </c>
      <c r="D10">
        <v>1</v>
      </c>
      <c r="E10">
        <v>3200</v>
      </c>
      <c r="F10">
        <v>5.25</v>
      </c>
      <c r="G10" s="12">
        <f t="shared" si="1"/>
        <v>16.8</v>
      </c>
      <c r="H10" s="12"/>
      <c r="I10" s="12"/>
      <c r="K10" s="12">
        <f t="shared" si="3"/>
        <v>45.489999999999995</v>
      </c>
      <c r="L10">
        <v>25.33</v>
      </c>
      <c r="M10">
        <v>3200</v>
      </c>
      <c r="N10" s="12">
        <v>6.3</v>
      </c>
      <c r="O10" s="12">
        <f t="shared" si="2"/>
        <v>20.16</v>
      </c>
      <c r="P10" s="12"/>
    </row>
    <row r="11" spans="1:16" x14ac:dyDescent="0.25">
      <c r="A11" s="11">
        <v>42559</v>
      </c>
      <c r="B11" s="12">
        <f t="shared" si="0"/>
        <v>41.605000000000004</v>
      </c>
      <c r="C11">
        <v>25.33</v>
      </c>
      <c r="D11">
        <v>1</v>
      </c>
      <c r="E11">
        <v>3100</v>
      </c>
      <c r="F11">
        <v>5.25</v>
      </c>
      <c r="G11" s="12">
        <f t="shared" si="1"/>
        <v>16.275000000000002</v>
      </c>
      <c r="H11" s="12">
        <v>6.5</v>
      </c>
      <c r="I11" s="12"/>
      <c r="K11" s="12">
        <f t="shared" si="3"/>
        <v>44.86</v>
      </c>
      <c r="L11">
        <v>25.33</v>
      </c>
      <c r="M11">
        <v>3100</v>
      </c>
      <c r="N11" s="12">
        <v>6.3</v>
      </c>
      <c r="O11" s="12">
        <f t="shared" si="2"/>
        <v>19.53</v>
      </c>
      <c r="P11" s="12"/>
    </row>
    <row r="12" spans="1:16" x14ac:dyDescent="0.25">
      <c r="A12" s="11">
        <v>42590</v>
      </c>
      <c r="B12" s="12">
        <f t="shared" si="0"/>
        <v>42.129999999999995</v>
      </c>
      <c r="C12">
        <v>25.33</v>
      </c>
      <c r="D12">
        <v>1</v>
      </c>
      <c r="E12">
        <v>3200</v>
      </c>
      <c r="F12">
        <v>5.25</v>
      </c>
      <c r="G12" s="12">
        <f t="shared" si="1"/>
        <v>16.8</v>
      </c>
      <c r="H12" s="12">
        <v>6.5</v>
      </c>
      <c r="I12" s="12"/>
      <c r="K12" s="12">
        <f t="shared" si="3"/>
        <v>45.489999999999995</v>
      </c>
      <c r="L12">
        <v>25.33</v>
      </c>
      <c r="M12">
        <v>3200</v>
      </c>
      <c r="N12" s="12">
        <v>6.3</v>
      </c>
      <c r="O12" s="12">
        <f t="shared" si="2"/>
        <v>20.16</v>
      </c>
      <c r="P12" s="12"/>
    </row>
    <row r="13" spans="1:16" x14ac:dyDescent="0.25">
      <c r="A13" s="11">
        <v>42622</v>
      </c>
      <c r="B13" s="12">
        <f t="shared" si="0"/>
        <v>36.354999999999997</v>
      </c>
      <c r="C13">
        <v>25.33</v>
      </c>
      <c r="D13">
        <v>1</v>
      </c>
      <c r="E13">
        <v>2100</v>
      </c>
      <c r="F13">
        <v>5.25</v>
      </c>
      <c r="G13" s="12">
        <f t="shared" si="1"/>
        <v>11.025</v>
      </c>
      <c r="H13" s="12">
        <v>6.5</v>
      </c>
      <c r="I13" s="12"/>
      <c r="K13" s="12">
        <f t="shared" si="3"/>
        <v>38.56</v>
      </c>
      <c r="L13">
        <v>25.33</v>
      </c>
      <c r="M13">
        <v>2100</v>
      </c>
      <c r="N13" s="12">
        <v>6.3</v>
      </c>
      <c r="O13" s="12">
        <f t="shared" si="2"/>
        <v>13.23</v>
      </c>
      <c r="P13" s="12"/>
    </row>
    <row r="14" spans="1:16" x14ac:dyDescent="0.25">
      <c r="A14" s="11">
        <v>42654</v>
      </c>
      <c r="B14" s="12">
        <f t="shared" si="0"/>
        <v>37.405000000000001</v>
      </c>
      <c r="C14">
        <v>25.33</v>
      </c>
      <c r="D14">
        <v>1</v>
      </c>
      <c r="E14">
        <v>2300</v>
      </c>
      <c r="F14">
        <v>5.25</v>
      </c>
      <c r="G14" s="12">
        <f t="shared" si="1"/>
        <v>12.074999999999999</v>
      </c>
      <c r="H14" s="12">
        <v>6.5</v>
      </c>
      <c r="I14" s="12"/>
      <c r="K14" s="12">
        <f t="shared" si="3"/>
        <v>39.819999999999993</v>
      </c>
      <c r="L14">
        <v>25.33</v>
      </c>
      <c r="M14">
        <v>2300</v>
      </c>
      <c r="N14" s="12">
        <v>6.3</v>
      </c>
      <c r="O14" s="12">
        <f t="shared" si="2"/>
        <v>14.489999999999998</v>
      </c>
      <c r="P14" s="12"/>
    </row>
    <row r="15" spans="1:16" x14ac:dyDescent="0.25">
      <c r="A15" s="11">
        <v>42682</v>
      </c>
      <c r="B15" s="12">
        <f t="shared" si="0"/>
        <v>31.104999999999997</v>
      </c>
      <c r="C15">
        <v>25.33</v>
      </c>
      <c r="D15">
        <v>1</v>
      </c>
      <c r="E15">
        <v>1100</v>
      </c>
      <c r="F15">
        <v>5.25</v>
      </c>
      <c r="G15" s="12">
        <f t="shared" si="1"/>
        <v>5.7750000000000004</v>
      </c>
      <c r="H15" s="12">
        <v>6.5</v>
      </c>
      <c r="I15" s="12"/>
      <c r="K15" s="12">
        <f t="shared" si="3"/>
        <v>32.26</v>
      </c>
      <c r="L15">
        <v>25.33</v>
      </c>
      <c r="M15">
        <v>1100</v>
      </c>
      <c r="N15" s="12">
        <v>6.3</v>
      </c>
      <c r="O15" s="12">
        <f t="shared" si="2"/>
        <v>6.9300000000000006</v>
      </c>
      <c r="P15" s="12"/>
    </row>
    <row r="16" spans="1:16" x14ac:dyDescent="0.25">
      <c r="A16" s="11">
        <v>42711</v>
      </c>
      <c r="B16" s="12">
        <f t="shared" si="0"/>
        <v>25.854999999999997</v>
      </c>
      <c r="C16">
        <v>25.33</v>
      </c>
      <c r="D16">
        <v>1</v>
      </c>
      <c r="E16">
        <v>100</v>
      </c>
      <c r="F16">
        <v>5.25</v>
      </c>
      <c r="G16" s="12">
        <f t="shared" si="1"/>
        <v>0.52500000000000002</v>
      </c>
      <c r="H16" s="12">
        <v>6.5</v>
      </c>
      <c r="I16" s="12"/>
      <c r="K16" s="12">
        <f t="shared" si="3"/>
        <v>25.959999999999997</v>
      </c>
      <c r="L16">
        <v>25.33</v>
      </c>
      <c r="M16">
        <v>100</v>
      </c>
      <c r="N16" s="12">
        <v>6.3</v>
      </c>
      <c r="O16" s="12">
        <f t="shared" si="2"/>
        <v>0.63</v>
      </c>
      <c r="P16" s="12"/>
    </row>
    <row r="17" spans="1:18" x14ac:dyDescent="0.25">
      <c r="A17" s="11">
        <v>42746</v>
      </c>
      <c r="B17" s="12">
        <f t="shared" si="0"/>
        <v>44.566000000000003</v>
      </c>
      <c r="C17">
        <v>25.33</v>
      </c>
      <c r="D17">
        <v>1</v>
      </c>
      <c r="E17">
        <v>3664</v>
      </c>
      <c r="F17">
        <v>5.25</v>
      </c>
      <c r="G17" s="12">
        <f t="shared" si="1"/>
        <v>19.236000000000001</v>
      </c>
      <c r="H17" s="12">
        <v>6.5</v>
      </c>
      <c r="I17" s="12"/>
      <c r="K17" s="12">
        <f t="shared" si="3"/>
        <v>48.413200000000003</v>
      </c>
      <c r="L17">
        <v>25.33</v>
      </c>
      <c r="M17">
        <v>3664</v>
      </c>
      <c r="N17" s="12">
        <v>6.3</v>
      </c>
      <c r="O17" s="12">
        <f t="shared" si="2"/>
        <v>23.083200000000001</v>
      </c>
      <c r="P17" s="12"/>
    </row>
    <row r="18" spans="1:18" x14ac:dyDescent="0.25">
      <c r="A18" s="11">
        <v>42773</v>
      </c>
      <c r="B18" s="12">
        <f t="shared" si="0"/>
        <v>42.676000000000002</v>
      </c>
      <c r="C18">
        <v>25.33</v>
      </c>
      <c r="D18">
        <v>1</v>
      </c>
      <c r="E18">
        <v>3304</v>
      </c>
      <c r="F18">
        <v>5.25</v>
      </c>
      <c r="G18" s="12">
        <f t="shared" si="1"/>
        <v>17.346</v>
      </c>
      <c r="H18" s="12">
        <v>6.5</v>
      </c>
      <c r="I18" s="12"/>
      <c r="K18" s="12">
        <f t="shared" si="3"/>
        <v>46.145199999999996</v>
      </c>
      <c r="L18">
        <v>25.33</v>
      </c>
      <c r="M18">
        <v>3304</v>
      </c>
      <c r="N18" s="12">
        <v>6.3</v>
      </c>
      <c r="O18" s="12">
        <f t="shared" si="2"/>
        <v>20.815199999999997</v>
      </c>
      <c r="P18" s="12"/>
    </row>
    <row r="19" spans="1:18" x14ac:dyDescent="0.25">
      <c r="A19" s="11">
        <v>42801</v>
      </c>
      <c r="B19" s="12">
        <f t="shared" si="0"/>
        <v>41.478999999999999</v>
      </c>
      <c r="C19">
        <v>25.33</v>
      </c>
      <c r="D19">
        <v>1</v>
      </c>
      <c r="E19">
        <v>3076</v>
      </c>
      <c r="F19">
        <v>5.25</v>
      </c>
      <c r="G19" s="12">
        <f t="shared" si="1"/>
        <v>16.149000000000001</v>
      </c>
      <c r="H19" s="12">
        <v>6.5</v>
      </c>
      <c r="I19" s="12"/>
      <c r="K19" s="12">
        <f t="shared" si="3"/>
        <v>44.801079999999999</v>
      </c>
      <c r="L19">
        <v>25.33</v>
      </c>
      <c r="M19">
        <v>3076</v>
      </c>
      <c r="N19" s="12">
        <v>6.33</v>
      </c>
      <c r="O19" s="12">
        <f t="shared" si="2"/>
        <v>19.471080000000001</v>
      </c>
      <c r="P19" s="12"/>
    </row>
    <row r="20" spans="1:18" x14ac:dyDescent="0.25">
      <c r="A20" s="11">
        <v>42835</v>
      </c>
      <c r="B20" s="12">
        <f>C20+G20</f>
        <v>28.988560000000003</v>
      </c>
      <c r="C20" s="12">
        <v>4.6900000000000004</v>
      </c>
      <c r="D20">
        <v>1</v>
      </c>
      <c r="E20">
        <v>4602</v>
      </c>
      <c r="F20">
        <v>5.28</v>
      </c>
      <c r="G20" s="12">
        <f t="shared" si="1"/>
        <v>24.298560000000002</v>
      </c>
      <c r="H20" s="12">
        <v>6.5</v>
      </c>
      <c r="I20" s="12"/>
      <c r="K20" s="12">
        <f t="shared" si="3"/>
        <v>54.620660000000001</v>
      </c>
      <c r="L20">
        <v>25.49</v>
      </c>
      <c r="M20">
        <v>4602</v>
      </c>
      <c r="N20" s="12">
        <v>6.33</v>
      </c>
      <c r="O20" s="12">
        <f t="shared" si="2"/>
        <v>29.130660000000002</v>
      </c>
      <c r="P20" s="12"/>
    </row>
    <row r="21" spans="1:18" x14ac:dyDescent="0.25">
      <c r="A21" s="11">
        <v>42866</v>
      </c>
      <c r="B21" s="12">
        <f t="shared" ref="B21" si="4">C21+G21</f>
        <v>47.569040000000001</v>
      </c>
      <c r="C21" s="12">
        <v>25.49</v>
      </c>
      <c r="D21">
        <v>1</v>
      </c>
      <c r="E21">
        <v>3488</v>
      </c>
      <c r="F21">
        <v>6.33</v>
      </c>
      <c r="G21" s="12">
        <f t="shared" si="1"/>
        <v>22.079039999999999</v>
      </c>
      <c r="H21" s="12">
        <v>7.15</v>
      </c>
      <c r="I21" s="12"/>
      <c r="K21" s="12">
        <f t="shared" si="3"/>
        <v>47.569040000000001</v>
      </c>
      <c r="L21">
        <v>25.49</v>
      </c>
      <c r="M21">
        <v>3488</v>
      </c>
      <c r="N21" s="12">
        <v>6.33</v>
      </c>
      <c r="O21" s="12">
        <f t="shared" si="2"/>
        <v>22.079039999999999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727.98760000000016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721.51517999999999</v>
      </c>
      <c r="N23" s="12"/>
      <c r="O23" s="12"/>
      <c r="P23" s="12"/>
      <c r="Q23" s="40" t="s">
        <v>12</v>
      </c>
      <c r="R23" s="43">
        <f>B23-K23</f>
        <v>6.4724200000001701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800.13760000000013</v>
      </c>
      <c r="G26" s="12"/>
      <c r="L26" s="12"/>
      <c r="P26" s="12"/>
      <c r="Q26" t="s">
        <v>106</v>
      </c>
      <c r="R26" s="13">
        <f>SUM(B26-K23)</f>
        <v>78.622420000000147</v>
      </c>
    </row>
  </sheetData>
  <mergeCells count="1">
    <mergeCell ref="D2:G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bestFit="1" customWidth="1"/>
    <col min="3" max="3" width="10.42578125" bestFit="1" customWidth="1"/>
    <col min="4" max="4" width="11.5703125" customWidth="1"/>
    <col min="5" max="5" width="14.140625" customWidth="1"/>
    <col min="6" max="6" width="19.7109375" customWidth="1"/>
    <col min="7" max="7" width="20.28515625" customWidth="1"/>
    <col min="13" max="13" width="12.85546875" customWidth="1"/>
    <col min="15" max="15" width="17.85546875" customWidth="1"/>
    <col min="17" max="17" width="12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76.650000000000006</v>
      </c>
      <c r="C4">
        <v>53.43</v>
      </c>
      <c r="D4">
        <v>3</v>
      </c>
      <c r="E4">
        <v>6000</v>
      </c>
      <c r="F4">
        <v>3.87</v>
      </c>
      <c r="G4" s="12">
        <f>E4/1000*F4</f>
        <v>23.22</v>
      </c>
      <c r="H4" s="12"/>
      <c r="I4" s="12"/>
      <c r="K4" s="12">
        <f>L4+O4</f>
        <v>45.649999999999991</v>
      </c>
      <c r="L4">
        <v>17.809999999999999</v>
      </c>
      <c r="M4">
        <v>6000</v>
      </c>
      <c r="N4">
        <v>4.6399999999999997</v>
      </c>
      <c r="O4" s="12">
        <f>M4/1000*N4</f>
        <v>27.839999999999996</v>
      </c>
      <c r="P4" s="12"/>
    </row>
    <row r="5" spans="1:16" x14ac:dyDescent="0.25">
      <c r="A5" s="11">
        <v>42377</v>
      </c>
      <c r="B5" s="12">
        <f t="shared" ref="B5:B19" si="0">C5+G5</f>
        <v>72.006</v>
      </c>
      <c r="C5">
        <v>53.43</v>
      </c>
      <c r="D5">
        <v>3</v>
      </c>
      <c r="E5">
        <v>4800</v>
      </c>
      <c r="F5">
        <v>3.87</v>
      </c>
      <c r="G5" s="12">
        <f t="shared" ref="G5:G21" si="1">E5/1000*F5</f>
        <v>18.576000000000001</v>
      </c>
      <c r="H5" s="12"/>
      <c r="I5" s="12"/>
      <c r="K5" s="12">
        <f>L5+O5</f>
        <v>40.081999999999994</v>
      </c>
      <c r="L5">
        <v>17.809999999999999</v>
      </c>
      <c r="M5">
        <v>4800</v>
      </c>
      <c r="N5">
        <v>4.6399999999999997</v>
      </c>
      <c r="O5" s="12">
        <f t="shared" ref="O5:O21" si="2">M5/1000*N5</f>
        <v>22.271999999999998</v>
      </c>
      <c r="P5" s="12"/>
    </row>
    <row r="6" spans="1:16" x14ac:dyDescent="0.25">
      <c r="A6" s="11">
        <v>42407</v>
      </c>
      <c r="B6" s="12">
        <f t="shared" si="0"/>
        <v>75.102000000000004</v>
      </c>
      <c r="C6">
        <v>53.43</v>
      </c>
      <c r="D6">
        <v>3</v>
      </c>
      <c r="E6">
        <v>5600</v>
      </c>
      <c r="F6">
        <v>3.87</v>
      </c>
      <c r="G6" s="12">
        <f t="shared" si="1"/>
        <v>21.672000000000001</v>
      </c>
      <c r="H6" s="12"/>
      <c r="I6" s="12"/>
      <c r="K6" s="12">
        <f t="shared" ref="K6:K21" si="3">L6+O6</f>
        <v>43.793999999999997</v>
      </c>
      <c r="L6">
        <v>17.809999999999999</v>
      </c>
      <c r="M6">
        <v>5600</v>
      </c>
      <c r="N6">
        <v>4.6399999999999997</v>
      </c>
      <c r="O6" s="12">
        <f t="shared" si="2"/>
        <v>25.983999999999998</v>
      </c>
      <c r="P6" s="12"/>
    </row>
    <row r="7" spans="1:16" x14ac:dyDescent="0.25">
      <c r="A7" s="11">
        <v>42432</v>
      </c>
      <c r="B7" s="12">
        <f t="shared" si="0"/>
        <v>65.039999999999992</v>
      </c>
      <c r="C7">
        <v>53.43</v>
      </c>
      <c r="D7">
        <v>3</v>
      </c>
      <c r="E7">
        <v>3000</v>
      </c>
      <c r="F7">
        <v>3.87</v>
      </c>
      <c r="G7" s="12">
        <f t="shared" si="1"/>
        <v>11.61</v>
      </c>
      <c r="H7" s="12"/>
      <c r="I7" s="12"/>
      <c r="K7" s="12">
        <f t="shared" si="3"/>
        <v>31.729999999999997</v>
      </c>
      <c r="L7">
        <v>17.809999999999999</v>
      </c>
      <c r="M7">
        <v>3000</v>
      </c>
      <c r="N7">
        <v>4.6399999999999997</v>
      </c>
      <c r="O7" s="12">
        <f t="shared" si="2"/>
        <v>13.919999999999998</v>
      </c>
      <c r="P7" s="12"/>
    </row>
    <row r="8" spans="1:16" x14ac:dyDescent="0.25">
      <c r="A8" s="11">
        <v>42465</v>
      </c>
      <c r="B8" s="12">
        <f t="shared" si="0"/>
        <v>74.328000000000003</v>
      </c>
      <c r="C8">
        <v>53.43</v>
      </c>
      <c r="D8">
        <v>3</v>
      </c>
      <c r="E8">
        <v>5400</v>
      </c>
      <c r="F8">
        <v>3.87</v>
      </c>
      <c r="G8" s="12">
        <f t="shared" si="1"/>
        <v>20.898000000000003</v>
      </c>
      <c r="H8" s="12"/>
      <c r="I8" s="12"/>
      <c r="K8" s="12">
        <f t="shared" si="3"/>
        <v>59.35</v>
      </c>
      <c r="L8">
        <v>25.33</v>
      </c>
      <c r="M8">
        <v>5400</v>
      </c>
      <c r="N8" s="12">
        <v>6.3</v>
      </c>
      <c r="O8" s="12">
        <f t="shared" si="2"/>
        <v>34.020000000000003</v>
      </c>
      <c r="P8" s="12"/>
    </row>
    <row r="9" spans="1:16" x14ac:dyDescent="0.25">
      <c r="A9" s="11">
        <v>42501</v>
      </c>
      <c r="B9" s="12">
        <f t="shared" si="0"/>
        <v>43.131999999999998</v>
      </c>
      <c r="C9">
        <v>25.33</v>
      </c>
      <c r="D9">
        <v>1</v>
      </c>
      <c r="E9">
        <v>4600</v>
      </c>
      <c r="F9">
        <v>3.87</v>
      </c>
      <c r="G9" s="12">
        <f t="shared" si="1"/>
        <v>17.802</v>
      </c>
      <c r="H9" s="12"/>
      <c r="I9" s="12"/>
      <c r="K9" s="12">
        <f t="shared" si="3"/>
        <v>54.309999999999995</v>
      </c>
      <c r="L9">
        <v>25.33</v>
      </c>
      <c r="M9">
        <v>4600</v>
      </c>
      <c r="N9" s="12">
        <v>6.3</v>
      </c>
      <c r="O9" s="12">
        <f t="shared" si="2"/>
        <v>28.979999999999997</v>
      </c>
      <c r="P9" s="12"/>
    </row>
    <row r="10" spans="1:16" x14ac:dyDescent="0.25">
      <c r="A10" s="11">
        <v>42527</v>
      </c>
      <c r="B10" s="12">
        <f t="shared" si="0"/>
        <v>82.555000000000007</v>
      </c>
      <c r="C10">
        <v>25.33</v>
      </c>
      <c r="D10">
        <v>1</v>
      </c>
      <c r="E10">
        <v>10900</v>
      </c>
      <c r="F10">
        <v>5.25</v>
      </c>
      <c r="G10" s="12">
        <f t="shared" si="1"/>
        <v>57.225000000000001</v>
      </c>
      <c r="H10" s="12"/>
      <c r="I10" s="12"/>
      <c r="K10" s="12">
        <f t="shared" si="3"/>
        <v>94</v>
      </c>
      <c r="L10">
        <v>25.33</v>
      </c>
      <c r="M10">
        <v>10900</v>
      </c>
      <c r="N10" s="12">
        <v>6.3</v>
      </c>
      <c r="O10" s="12">
        <f t="shared" si="2"/>
        <v>68.67</v>
      </c>
      <c r="P10" s="12"/>
    </row>
    <row r="11" spans="1:16" x14ac:dyDescent="0.25">
      <c r="A11" s="11">
        <v>42559</v>
      </c>
      <c r="B11" s="12">
        <f t="shared" si="0"/>
        <v>161.30500000000001</v>
      </c>
      <c r="C11">
        <v>25.33</v>
      </c>
      <c r="D11">
        <v>1</v>
      </c>
      <c r="E11">
        <v>25900</v>
      </c>
      <c r="F11">
        <v>5.25</v>
      </c>
      <c r="G11" s="12">
        <f t="shared" si="1"/>
        <v>135.97499999999999</v>
      </c>
      <c r="H11" s="12">
        <v>6.5</v>
      </c>
      <c r="I11" s="12"/>
      <c r="K11" s="12">
        <f t="shared" si="3"/>
        <v>188.5</v>
      </c>
      <c r="L11">
        <v>25.33</v>
      </c>
      <c r="M11">
        <v>25900</v>
      </c>
      <c r="N11" s="12">
        <v>6.3</v>
      </c>
      <c r="O11" s="12">
        <f t="shared" si="2"/>
        <v>163.16999999999999</v>
      </c>
      <c r="P11" s="12"/>
    </row>
    <row r="12" spans="1:16" x14ac:dyDescent="0.25">
      <c r="A12" s="11">
        <v>42590</v>
      </c>
      <c r="B12" s="12">
        <f t="shared" si="0"/>
        <v>96.72999999999999</v>
      </c>
      <c r="C12">
        <v>25.33</v>
      </c>
      <c r="D12">
        <v>1</v>
      </c>
      <c r="E12">
        <v>13600</v>
      </c>
      <c r="F12">
        <v>5.25</v>
      </c>
      <c r="G12" s="12">
        <f t="shared" si="1"/>
        <v>71.399999999999991</v>
      </c>
      <c r="H12" s="12">
        <v>6.5</v>
      </c>
      <c r="I12" s="12"/>
      <c r="K12" s="12">
        <f t="shared" si="3"/>
        <v>111.00999999999999</v>
      </c>
      <c r="L12">
        <v>25.33</v>
      </c>
      <c r="M12">
        <v>13600</v>
      </c>
      <c r="N12" s="12">
        <v>6.3</v>
      </c>
      <c r="O12" s="12">
        <f t="shared" si="2"/>
        <v>85.679999999999993</v>
      </c>
      <c r="P12" s="12"/>
    </row>
    <row r="13" spans="1:16" x14ac:dyDescent="0.25">
      <c r="A13" s="11">
        <v>42622</v>
      </c>
      <c r="B13" s="12">
        <f t="shared" si="0"/>
        <v>62.08</v>
      </c>
      <c r="C13">
        <v>25.33</v>
      </c>
      <c r="D13">
        <v>1</v>
      </c>
      <c r="E13">
        <v>7000</v>
      </c>
      <c r="F13">
        <v>5.25</v>
      </c>
      <c r="G13" s="12">
        <f t="shared" si="1"/>
        <v>36.75</v>
      </c>
      <c r="H13" s="12">
        <v>6.5</v>
      </c>
      <c r="I13" s="12"/>
      <c r="K13" s="12">
        <f t="shared" si="3"/>
        <v>69.430000000000007</v>
      </c>
      <c r="L13">
        <v>25.33</v>
      </c>
      <c r="M13">
        <v>7000</v>
      </c>
      <c r="N13" s="12">
        <v>6.3</v>
      </c>
      <c r="O13" s="12">
        <f t="shared" si="2"/>
        <v>44.1</v>
      </c>
      <c r="P13" s="12"/>
    </row>
    <row r="14" spans="1:16" x14ac:dyDescent="0.25">
      <c r="A14" s="11">
        <v>42654</v>
      </c>
      <c r="B14" s="12">
        <f t="shared" si="0"/>
        <v>61.555</v>
      </c>
      <c r="C14">
        <v>25.33</v>
      </c>
      <c r="D14">
        <v>1</v>
      </c>
      <c r="E14">
        <v>6900</v>
      </c>
      <c r="F14">
        <v>5.25</v>
      </c>
      <c r="G14" s="12">
        <f t="shared" si="1"/>
        <v>36.225000000000001</v>
      </c>
      <c r="H14" s="12">
        <v>6.5</v>
      </c>
      <c r="I14" s="12"/>
      <c r="K14" s="12">
        <f t="shared" si="3"/>
        <v>68.8</v>
      </c>
      <c r="L14">
        <v>25.33</v>
      </c>
      <c r="M14">
        <v>6900</v>
      </c>
      <c r="N14" s="12">
        <v>6.3</v>
      </c>
      <c r="O14" s="12">
        <f t="shared" si="2"/>
        <v>43.47</v>
      </c>
      <c r="P14" s="12"/>
    </row>
    <row r="15" spans="1:16" x14ac:dyDescent="0.25">
      <c r="A15" s="11">
        <v>42682</v>
      </c>
      <c r="B15" s="12">
        <f t="shared" si="0"/>
        <v>53.68</v>
      </c>
      <c r="C15">
        <v>25.33</v>
      </c>
      <c r="D15">
        <v>1</v>
      </c>
      <c r="E15">
        <v>5400</v>
      </c>
      <c r="F15">
        <v>5.25</v>
      </c>
      <c r="G15" s="12">
        <f t="shared" si="1"/>
        <v>28.35</v>
      </c>
      <c r="H15" s="12">
        <v>6.5</v>
      </c>
      <c r="I15" s="12"/>
      <c r="K15" s="12">
        <f t="shared" si="3"/>
        <v>59.35</v>
      </c>
      <c r="L15">
        <v>25.33</v>
      </c>
      <c r="M15">
        <v>5400</v>
      </c>
      <c r="N15" s="12">
        <v>6.3</v>
      </c>
      <c r="O15" s="12">
        <f t="shared" si="2"/>
        <v>34.020000000000003</v>
      </c>
      <c r="P15" s="12"/>
    </row>
    <row r="16" spans="1:16" x14ac:dyDescent="0.25">
      <c r="A16" s="11">
        <v>42711</v>
      </c>
      <c r="B16" s="12">
        <f t="shared" si="0"/>
        <v>48.954999999999998</v>
      </c>
      <c r="C16">
        <v>25.33</v>
      </c>
      <c r="D16">
        <v>1</v>
      </c>
      <c r="E16">
        <v>4500</v>
      </c>
      <c r="F16">
        <v>5.25</v>
      </c>
      <c r="G16" s="12">
        <f t="shared" si="1"/>
        <v>23.625</v>
      </c>
      <c r="H16" s="12">
        <v>6.5</v>
      </c>
      <c r="I16" s="12"/>
      <c r="K16" s="12">
        <f t="shared" si="3"/>
        <v>53.679999999999993</v>
      </c>
      <c r="L16">
        <v>25.33</v>
      </c>
      <c r="M16">
        <v>4500</v>
      </c>
      <c r="N16" s="12">
        <v>6.3</v>
      </c>
      <c r="O16" s="12">
        <f t="shared" si="2"/>
        <v>28.349999999999998</v>
      </c>
      <c r="P16" s="12"/>
    </row>
    <row r="17" spans="1:18" x14ac:dyDescent="0.25">
      <c r="A17" s="11">
        <v>42746</v>
      </c>
      <c r="B17" s="12">
        <f t="shared" si="0"/>
        <v>55.186750000000004</v>
      </c>
      <c r="C17">
        <v>25.33</v>
      </c>
      <c r="D17">
        <v>1</v>
      </c>
      <c r="E17">
        <v>5687</v>
      </c>
      <c r="F17">
        <v>5.25</v>
      </c>
      <c r="G17" s="12">
        <f t="shared" si="1"/>
        <v>29.856750000000002</v>
      </c>
      <c r="H17" s="12">
        <v>6.5</v>
      </c>
      <c r="I17" s="12"/>
      <c r="K17" s="12">
        <f t="shared" si="3"/>
        <v>61.158099999999997</v>
      </c>
      <c r="L17">
        <v>25.33</v>
      </c>
      <c r="M17">
        <v>5687</v>
      </c>
      <c r="N17" s="12">
        <v>6.3</v>
      </c>
      <c r="O17" s="12">
        <f t="shared" si="2"/>
        <v>35.828099999999999</v>
      </c>
      <c r="P17" s="12"/>
    </row>
    <row r="18" spans="1:18" x14ac:dyDescent="0.25">
      <c r="A18" s="11">
        <v>42773</v>
      </c>
      <c r="B18" s="12">
        <f t="shared" si="0"/>
        <v>51.296499999999995</v>
      </c>
      <c r="C18">
        <v>25.33</v>
      </c>
      <c r="D18">
        <v>1</v>
      </c>
      <c r="E18">
        <v>4946</v>
      </c>
      <c r="F18">
        <v>5.25</v>
      </c>
      <c r="G18" s="12">
        <f t="shared" si="1"/>
        <v>25.9665</v>
      </c>
      <c r="H18" s="12">
        <v>6.5</v>
      </c>
      <c r="I18" s="12"/>
      <c r="K18" s="12">
        <f t="shared" si="3"/>
        <v>56.489799999999995</v>
      </c>
      <c r="L18">
        <v>25.33</v>
      </c>
      <c r="M18">
        <v>4946</v>
      </c>
      <c r="N18" s="12">
        <v>6.3</v>
      </c>
      <c r="O18" s="12">
        <f t="shared" si="2"/>
        <v>31.159799999999997</v>
      </c>
      <c r="P18" s="12"/>
    </row>
    <row r="19" spans="1:18" x14ac:dyDescent="0.25">
      <c r="A19" s="11">
        <v>42801</v>
      </c>
      <c r="B19" s="12">
        <f t="shared" si="0"/>
        <v>53.753499999999995</v>
      </c>
      <c r="C19">
        <v>25.33</v>
      </c>
      <c r="D19">
        <v>1</v>
      </c>
      <c r="E19">
        <v>5414</v>
      </c>
      <c r="F19">
        <v>5.25</v>
      </c>
      <c r="G19" s="12">
        <f t="shared" si="1"/>
        <v>28.423499999999997</v>
      </c>
      <c r="H19" s="12">
        <v>6.5</v>
      </c>
      <c r="I19" s="12"/>
      <c r="K19" s="12">
        <f t="shared" si="3"/>
        <v>59.600619999999999</v>
      </c>
      <c r="L19">
        <v>25.33</v>
      </c>
      <c r="M19">
        <v>5414</v>
      </c>
      <c r="N19" s="12">
        <v>6.33</v>
      </c>
      <c r="O19" s="12">
        <f t="shared" si="2"/>
        <v>34.270620000000001</v>
      </c>
      <c r="P19" s="12"/>
    </row>
    <row r="20" spans="1:18" x14ac:dyDescent="0.25">
      <c r="A20" s="11">
        <v>42835</v>
      </c>
      <c r="B20" s="12">
        <f>C20+G20</f>
        <v>49.557760000000002</v>
      </c>
      <c r="C20" s="12">
        <v>8.02</v>
      </c>
      <c r="D20">
        <v>1</v>
      </c>
      <c r="E20">
        <v>7867</v>
      </c>
      <c r="F20">
        <v>5.28</v>
      </c>
      <c r="G20" s="12">
        <f t="shared" si="1"/>
        <v>41.537759999999999</v>
      </c>
      <c r="H20" s="12">
        <v>6.5</v>
      </c>
      <c r="I20" s="12"/>
      <c r="K20" s="12">
        <f t="shared" si="3"/>
        <v>75.288110000000003</v>
      </c>
      <c r="L20">
        <v>25.49</v>
      </c>
      <c r="M20">
        <v>7867</v>
      </c>
      <c r="N20" s="12">
        <v>6.33</v>
      </c>
      <c r="O20" s="12">
        <f t="shared" si="2"/>
        <v>49.798110000000001</v>
      </c>
      <c r="P20" s="12"/>
    </row>
    <row r="21" spans="1:18" x14ac:dyDescent="0.25">
      <c r="A21" s="11">
        <v>42866</v>
      </c>
      <c r="B21" s="12">
        <f t="shared" ref="B21" si="4">C21+G21</f>
        <v>64.058689999999999</v>
      </c>
      <c r="C21" s="12">
        <v>25.49</v>
      </c>
      <c r="D21">
        <v>1</v>
      </c>
      <c r="E21">
        <v>6093</v>
      </c>
      <c r="F21">
        <v>6.33</v>
      </c>
      <c r="G21" s="12">
        <f t="shared" si="1"/>
        <v>38.568690000000004</v>
      </c>
      <c r="H21" s="12">
        <v>7.15</v>
      </c>
      <c r="I21" s="12"/>
      <c r="K21" s="12">
        <f t="shared" si="3"/>
        <v>64.058689999999999</v>
      </c>
      <c r="L21">
        <v>25.49</v>
      </c>
      <c r="M21">
        <v>6093</v>
      </c>
      <c r="N21" s="12">
        <v>6.33</v>
      </c>
      <c r="O21" s="12">
        <f t="shared" si="2"/>
        <v>38.568690000000004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1246.9712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1236.2813199999998</v>
      </c>
      <c r="N23" s="12"/>
      <c r="O23" s="12"/>
      <c r="P23" s="12"/>
      <c r="Q23" s="40" t="s">
        <v>12</v>
      </c>
      <c r="R23" s="43">
        <f>B23-K23</f>
        <v>10.68988000000013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1319.1212</v>
      </c>
      <c r="G26" s="12"/>
      <c r="L26" s="12"/>
      <c r="P26" s="12"/>
      <c r="Q26" t="s">
        <v>106</v>
      </c>
      <c r="R26" s="13">
        <f>SUM(B26-K23)</f>
        <v>82.839880000000221</v>
      </c>
    </row>
  </sheetData>
  <mergeCells count="1">
    <mergeCell ref="D2:G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120.776</v>
      </c>
      <c r="C4">
        <v>71.239999999999995</v>
      </c>
      <c r="D4">
        <v>4</v>
      </c>
      <c r="E4">
        <v>12800</v>
      </c>
      <c r="F4">
        <v>3.87</v>
      </c>
      <c r="G4" s="12">
        <f>E4/1000*F4</f>
        <v>49.536000000000001</v>
      </c>
      <c r="H4" s="12"/>
      <c r="I4" s="12"/>
      <c r="K4" s="12">
        <f>L4+O4</f>
        <v>77.201999999999998</v>
      </c>
      <c r="L4">
        <v>17.809999999999999</v>
      </c>
      <c r="M4">
        <v>12800</v>
      </c>
      <c r="N4">
        <v>4.6399999999999997</v>
      </c>
      <c r="O4" s="12">
        <f>M4/1000*N4</f>
        <v>59.391999999999996</v>
      </c>
      <c r="P4" s="12"/>
    </row>
    <row r="5" spans="1:16" x14ac:dyDescent="0.25">
      <c r="A5" s="11">
        <v>42377</v>
      </c>
      <c r="B5" s="12">
        <f t="shared" ref="B5:B19" si="0">C5+G5</f>
        <v>96.781999999999996</v>
      </c>
      <c r="C5">
        <v>71.239999999999995</v>
      </c>
      <c r="D5">
        <v>4</v>
      </c>
      <c r="E5">
        <v>6600</v>
      </c>
      <c r="F5">
        <v>3.87</v>
      </c>
      <c r="G5" s="12">
        <f t="shared" ref="G5:G21" si="1">E5/1000*F5</f>
        <v>25.541999999999998</v>
      </c>
      <c r="H5" s="12"/>
      <c r="I5" s="12"/>
      <c r="K5" s="12">
        <f>L5+O5</f>
        <v>48.433999999999997</v>
      </c>
      <c r="L5">
        <v>17.809999999999999</v>
      </c>
      <c r="M5">
        <v>6600</v>
      </c>
      <c r="N5">
        <v>4.6399999999999997</v>
      </c>
      <c r="O5" s="12">
        <f t="shared" ref="O5:O21" si="2">M5/1000*N5</f>
        <v>30.623999999999995</v>
      </c>
      <c r="P5" s="12"/>
    </row>
    <row r="6" spans="1:16" x14ac:dyDescent="0.25">
      <c r="A6" s="11">
        <v>42407</v>
      </c>
      <c r="B6" s="12">
        <f t="shared" si="0"/>
        <v>105.29599999999999</v>
      </c>
      <c r="C6">
        <v>71.239999999999995</v>
      </c>
      <c r="D6">
        <v>4</v>
      </c>
      <c r="E6">
        <v>8800</v>
      </c>
      <c r="F6">
        <v>3.87</v>
      </c>
      <c r="G6" s="12">
        <f t="shared" si="1"/>
        <v>34.056000000000004</v>
      </c>
      <c r="H6" s="12"/>
      <c r="I6" s="12"/>
      <c r="K6" s="12">
        <f t="shared" ref="K6:K21" si="3">L6+O6</f>
        <v>58.641999999999996</v>
      </c>
      <c r="L6">
        <v>17.809999999999999</v>
      </c>
      <c r="M6">
        <v>8800</v>
      </c>
      <c r="N6">
        <v>4.6399999999999997</v>
      </c>
      <c r="O6" s="12">
        <f t="shared" si="2"/>
        <v>40.832000000000001</v>
      </c>
      <c r="P6" s="12"/>
    </row>
    <row r="7" spans="1:16" x14ac:dyDescent="0.25">
      <c r="A7" s="11">
        <v>42432</v>
      </c>
      <c r="B7" s="12">
        <f t="shared" si="0"/>
        <v>93.685999999999993</v>
      </c>
      <c r="C7">
        <v>71.239999999999995</v>
      </c>
      <c r="D7">
        <v>4</v>
      </c>
      <c r="E7">
        <v>5800</v>
      </c>
      <c r="F7">
        <v>3.87</v>
      </c>
      <c r="G7" s="12">
        <f t="shared" si="1"/>
        <v>22.446000000000002</v>
      </c>
      <c r="H7" s="12"/>
      <c r="I7" s="12"/>
      <c r="K7" s="12">
        <f t="shared" si="3"/>
        <v>44.721999999999994</v>
      </c>
      <c r="L7">
        <v>17.809999999999999</v>
      </c>
      <c r="M7">
        <v>5800</v>
      </c>
      <c r="N7">
        <v>4.6399999999999997</v>
      </c>
      <c r="O7" s="12">
        <f t="shared" si="2"/>
        <v>26.911999999999999</v>
      </c>
      <c r="P7" s="12"/>
    </row>
    <row r="8" spans="1:16" x14ac:dyDescent="0.25">
      <c r="A8" s="11">
        <v>42465</v>
      </c>
      <c r="B8" s="12">
        <f t="shared" si="0"/>
        <v>101.813</v>
      </c>
      <c r="C8">
        <v>71.239999999999995</v>
      </c>
      <c r="D8">
        <v>4</v>
      </c>
      <c r="E8">
        <v>7900</v>
      </c>
      <c r="F8">
        <v>3.87</v>
      </c>
      <c r="G8" s="12">
        <f t="shared" si="1"/>
        <v>30.573000000000004</v>
      </c>
      <c r="H8" s="12"/>
      <c r="I8" s="12"/>
      <c r="K8" s="12">
        <f t="shared" si="3"/>
        <v>75.099999999999994</v>
      </c>
      <c r="L8">
        <v>25.33</v>
      </c>
      <c r="M8">
        <v>7900</v>
      </c>
      <c r="N8" s="12">
        <v>6.3</v>
      </c>
      <c r="O8" s="12">
        <f t="shared" si="2"/>
        <v>49.77</v>
      </c>
      <c r="P8" s="12"/>
    </row>
    <row r="9" spans="1:16" x14ac:dyDescent="0.25">
      <c r="A9" s="11">
        <v>42501</v>
      </c>
      <c r="B9" s="12">
        <f t="shared" si="0"/>
        <v>49.710999999999999</v>
      </c>
      <c r="C9">
        <v>25.33</v>
      </c>
      <c r="D9">
        <v>1</v>
      </c>
      <c r="E9">
        <v>6300</v>
      </c>
      <c r="F9">
        <v>3.87</v>
      </c>
      <c r="G9" s="12">
        <f t="shared" si="1"/>
        <v>24.381</v>
      </c>
      <c r="H9" s="12"/>
      <c r="I9" s="12"/>
      <c r="K9" s="12">
        <f t="shared" si="3"/>
        <v>65.02</v>
      </c>
      <c r="L9">
        <v>25.33</v>
      </c>
      <c r="M9">
        <v>6300</v>
      </c>
      <c r="N9" s="12">
        <v>6.3</v>
      </c>
      <c r="O9" s="12">
        <f t="shared" si="2"/>
        <v>39.69</v>
      </c>
      <c r="P9" s="12"/>
    </row>
    <row r="10" spans="1:16" x14ac:dyDescent="0.25">
      <c r="A10" s="11">
        <v>42527</v>
      </c>
      <c r="B10" s="12">
        <f t="shared" si="0"/>
        <v>47.905000000000001</v>
      </c>
      <c r="C10">
        <v>25.33</v>
      </c>
      <c r="D10">
        <v>1</v>
      </c>
      <c r="E10">
        <v>4300</v>
      </c>
      <c r="F10">
        <v>5.25</v>
      </c>
      <c r="G10" s="12">
        <f t="shared" si="1"/>
        <v>22.574999999999999</v>
      </c>
      <c r="H10" s="12"/>
      <c r="I10" s="12"/>
      <c r="K10" s="12">
        <f t="shared" si="3"/>
        <v>52.42</v>
      </c>
      <c r="L10">
        <v>25.33</v>
      </c>
      <c r="M10">
        <v>4300</v>
      </c>
      <c r="N10" s="12">
        <v>6.3</v>
      </c>
      <c r="O10" s="12">
        <f t="shared" si="2"/>
        <v>27.09</v>
      </c>
      <c r="P10" s="12"/>
    </row>
    <row r="11" spans="1:16" x14ac:dyDescent="0.25">
      <c r="A11" s="11">
        <v>42559</v>
      </c>
      <c r="B11" s="12">
        <f t="shared" si="0"/>
        <v>49.48</v>
      </c>
      <c r="C11">
        <v>25.33</v>
      </c>
      <c r="D11">
        <v>1</v>
      </c>
      <c r="E11">
        <v>4600</v>
      </c>
      <c r="F11">
        <v>5.25</v>
      </c>
      <c r="G11" s="12">
        <f t="shared" si="1"/>
        <v>24.15</v>
      </c>
      <c r="H11" s="12">
        <v>6.5</v>
      </c>
      <c r="I11" s="12"/>
      <c r="K11" s="12">
        <f t="shared" si="3"/>
        <v>54.309999999999995</v>
      </c>
      <c r="L11">
        <v>25.33</v>
      </c>
      <c r="M11">
        <v>4600</v>
      </c>
      <c r="N11" s="12">
        <v>6.3</v>
      </c>
      <c r="O11" s="12">
        <f t="shared" si="2"/>
        <v>28.979999999999997</v>
      </c>
      <c r="P11" s="12"/>
    </row>
    <row r="12" spans="1:16" x14ac:dyDescent="0.25">
      <c r="A12" s="11">
        <v>42590</v>
      </c>
      <c r="B12" s="12">
        <f t="shared" si="0"/>
        <v>56.83</v>
      </c>
      <c r="C12">
        <v>25.33</v>
      </c>
      <c r="D12">
        <v>1</v>
      </c>
      <c r="E12">
        <v>6000</v>
      </c>
      <c r="F12">
        <v>5.25</v>
      </c>
      <c r="G12" s="12">
        <f t="shared" si="1"/>
        <v>31.5</v>
      </c>
      <c r="H12" s="12">
        <v>6.5</v>
      </c>
      <c r="I12" s="12"/>
      <c r="K12" s="12">
        <f t="shared" si="3"/>
        <v>63.129999999999995</v>
      </c>
      <c r="L12">
        <v>25.33</v>
      </c>
      <c r="M12">
        <v>6000</v>
      </c>
      <c r="N12" s="12">
        <v>6.3</v>
      </c>
      <c r="O12" s="12">
        <f t="shared" si="2"/>
        <v>37.799999999999997</v>
      </c>
      <c r="P12" s="12"/>
    </row>
    <row r="13" spans="1:16" x14ac:dyDescent="0.25">
      <c r="A13" s="11">
        <v>42622</v>
      </c>
      <c r="B13" s="12">
        <f t="shared" si="0"/>
        <v>65.754999999999995</v>
      </c>
      <c r="C13">
        <v>25.33</v>
      </c>
      <c r="D13">
        <v>1</v>
      </c>
      <c r="E13">
        <v>7700</v>
      </c>
      <c r="F13">
        <v>5.25</v>
      </c>
      <c r="G13" s="12">
        <f t="shared" si="1"/>
        <v>40.425000000000004</v>
      </c>
      <c r="H13" s="12">
        <v>6.5</v>
      </c>
      <c r="I13" s="12"/>
      <c r="K13" s="12">
        <f t="shared" si="3"/>
        <v>73.84</v>
      </c>
      <c r="L13">
        <v>25.33</v>
      </c>
      <c r="M13">
        <v>7700</v>
      </c>
      <c r="N13" s="12">
        <v>6.3</v>
      </c>
      <c r="O13" s="12">
        <f t="shared" si="2"/>
        <v>48.51</v>
      </c>
      <c r="P13" s="12"/>
    </row>
    <row r="14" spans="1:16" x14ac:dyDescent="0.25">
      <c r="A14" s="11">
        <v>42654</v>
      </c>
      <c r="B14" s="12">
        <f t="shared" si="0"/>
        <v>85.704999999999998</v>
      </c>
      <c r="C14">
        <v>25.33</v>
      </c>
      <c r="D14">
        <v>1</v>
      </c>
      <c r="E14">
        <v>11500</v>
      </c>
      <c r="F14">
        <v>5.25</v>
      </c>
      <c r="G14" s="12">
        <f t="shared" si="1"/>
        <v>60.375</v>
      </c>
      <c r="H14" s="12">
        <v>6.5</v>
      </c>
      <c r="I14" s="12"/>
      <c r="K14" s="12">
        <f t="shared" si="3"/>
        <v>97.78</v>
      </c>
      <c r="L14">
        <v>25.33</v>
      </c>
      <c r="M14">
        <v>11500</v>
      </c>
      <c r="N14" s="12">
        <v>6.3</v>
      </c>
      <c r="O14" s="12">
        <f t="shared" si="2"/>
        <v>72.45</v>
      </c>
      <c r="P14" s="12"/>
    </row>
    <row r="15" spans="1:16" x14ac:dyDescent="0.25">
      <c r="A15" s="11">
        <v>42682</v>
      </c>
      <c r="B15" s="12">
        <f t="shared" si="0"/>
        <v>67.85499999999999</v>
      </c>
      <c r="C15">
        <v>25.33</v>
      </c>
      <c r="D15">
        <v>1</v>
      </c>
      <c r="E15">
        <v>8100</v>
      </c>
      <c r="F15">
        <v>5.25</v>
      </c>
      <c r="G15" s="12">
        <f t="shared" si="1"/>
        <v>42.524999999999999</v>
      </c>
      <c r="H15" s="12">
        <v>6.5</v>
      </c>
      <c r="I15" s="12"/>
      <c r="K15" s="12">
        <f t="shared" si="3"/>
        <v>76.359999999999985</v>
      </c>
      <c r="L15">
        <v>25.33</v>
      </c>
      <c r="M15">
        <v>8100</v>
      </c>
      <c r="N15" s="12">
        <v>6.3</v>
      </c>
      <c r="O15" s="12">
        <f t="shared" si="2"/>
        <v>51.029999999999994</v>
      </c>
      <c r="P15" s="12"/>
    </row>
    <row r="16" spans="1:16" x14ac:dyDescent="0.25">
      <c r="A16" s="11">
        <v>42711</v>
      </c>
      <c r="B16" s="12">
        <f t="shared" si="0"/>
        <v>54.73</v>
      </c>
      <c r="C16">
        <v>25.33</v>
      </c>
      <c r="D16">
        <v>1</v>
      </c>
      <c r="E16">
        <v>5600</v>
      </c>
      <c r="F16">
        <v>5.25</v>
      </c>
      <c r="G16" s="12">
        <f t="shared" si="1"/>
        <v>29.4</v>
      </c>
      <c r="H16" s="12">
        <v>6.5</v>
      </c>
      <c r="I16" s="12"/>
      <c r="K16" s="12">
        <f t="shared" si="3"/>
        <v>60.609999999999992</v>
      </c>
      <c r="L16">
        <v>25.33</v>
      </c>
      <c r="M16">
        <v>5600</v>
      </c>
      <c r="N16" s="12">
        <v>6.3</v>
      </c>
      <c r="O16" s="12">
        <f t="shared" si="2"/>
        <v>35.279999999999994</v>
      </c>
      <c r="P16" s="12"/>
    </row>
    <row r="17" spans="1:18" x14ac:dyDescent="0.25">
      <c r="A17" s="11">
        <v>42746</v>
      </c>
      <c r="B17" s="12">
        <f t="shared" si="0"/>
        <v>61.134999999999998</v>
      </c>
      <c r="C17">
        <v>25.33</v>
      </c>
      <c r="D17">
        <v>1</v>
      </c>
      <c r="E17">
        <v>6820</v>
      </c>
      <c r="F17">
        <v>5.25</v>
      </c>
      <c r="G17" s="12">
        <f t="shared" si="1"/>
        <v>35.805</v>
      </c>
      <c r="H17" s="12">
        <v>6.5</v>
      </c>
      <c r="I17" s="12"/>
      <c r="K17" s="12">
        <f t="shared" si="3"/>
        <v>68.295999999999992</v>
      </c>
      <c r="L17">
        <v>25.33</v>
      </c>
      <c r="M17">
        <v>6820</v>
      </c>
      <c r="N17" s="12">
        <v>6.3</v>
      </c>
      <c r="O17" s="12">
        <f t="shared" si="2"/>
        <v>42.966000000000001</v>
      </c>
      <c r="P17" s="12"/>
    </row>
    <row r="18" spans="1:18" x14ac:dyDescent="0.25">
      <c r="A18" s="11">
        <v>42773</v>
      </c>
      <c r="B18" s="12">
        <f t="shared" si="0"/>
        <v>44.928249999999998</v>
      </c>
      <c r="C18">
        <v>25.33</v>
      </c>
      <c r="D18">
        <v>1</v>
      </c>
      <c r="E18">
        <v>3733</v>
      </c>
      <c r="F18">
        <v>5.25</v>
      </c>
      <c r="G18" s="12">
        <f t="shared" si="1"/>
        <v>19.59825</v>
      </c>
      <c r="H18" s="12">
        <v>6.5</v>
      </c>
      <c r="I18" s="12"/>
      <c r="K18" s="12">
        <f t="shared" si="3"/>
        <v>48.847899999999996</v>
      </c>
      <c r="L18">
        <v>25.33</v>
      </c>
      <c r="M18">
        <v>3733</v>
      </c>
      <c r="N18" s="12">
        <v>6.3</v>
      </c>
      <c r="O18" s="12">
        <f t="shared" si="2"/>
        <v>23.517900000000001</v>
      </c>
      <c r="P18" s="12"/>
    </row>
    <row r="19" spans="1:18" x14ac:dyDescent="0.25">
      <c r="A19" s="11">
        <v>42801</v>
      </c>
      <c r="B19" s="12">
        <f t="shared" si="0"/>
        <v>40.7545</v>
      </c>
      <c r="C19">
        <v>25.33</v>
      </c>
      <c r="D19">
        <v>1</v>
      </c>
      <c r="E19">
        <v>2938</v>
      </c>
      <c r="F19">
        <v>5.25</v>
      </c>
      <c r="G19" s="12">
        <f t="shared" si="1"/>
        <v>15.4245</v>
      </c>
      <c r="H19" s="12">
        <v>6.5</v>
      </c>
      <c r="I19" s="12"/>
      <c r="K19" s="12">
        <f t="shared" si="3"/>
        <v>43.92754</v>
      </c>
      <c r="L19">
        <v>25.33</v>
      </c>
      <c r="M19">
        <v>2938</v>
      </c>
      <c r="N19" s="12">
        <v>6.33</v>
      </c>
      <c r="O19" s="12">
        <f t="shared" si="2"/>
        <v>18.597540000000002</v>
      </c>
      <c r="P19" s="12"/>
    </row>
    <row r="20" spans="1:18" x14ac:dyDescent="0.25">
      <c r="A20" s="11">
        <v>42835</v>
      </c>
      <c r="B20" s="12">
        <f>C20+G20</f>
        <v>37.574640000000002</v>
      </c>
      <c r="C20" s="12">
        <v>6.09</v>
      </c>
      <c r="D20">
        <v>1</v>
      </c>
      <c r="E20">
        <v>5963</v>
      </c>
      <c r="F20">
        <v>5.28</v>
      </c>
      <c r="G20" s="12">
        <f t="shared" si="1"/>
        <v>31.484640000000002</v>
      </c>
      <c r="H20" s="12">
        <v>6.5</v>
      </c>
      <c r="I20" s="12"/>
      <c r="K20" s="12">
        <f t="shared" si="3"/>
        <v>63.235789999999994</v>
      </c>
      <c r="L20">
        <v>25.49</v>
      </c>
      <c r="M20">
        <v>5963</v>
      </c>
      <c r="N20" s="12">
        <v>6.33</v>
      </c>
      <c r="O20" s="12">
        <f t="shared" si="2"/>
        <v>37.74579</v>
      </c>
      <c r="P20" s="12"/>
    </row>
    <row r="21" spans="1:18" x14ac:dyDescent="0.25">
      <c r="A21" s="11">
        <v>42866</v>
      </c>
      <c r="B21" s="12">
        <f t="shared" ref="B21" si="4">C21+G21</f>
        <v>52.5824</v>
      </c>
      <c r="C21" s="12">
        <v>25.49</v>
      </c>
      <c r="D21">
        <v>1</v>
      </c>
      <c r="E21">
        <v>4280</v>
      </c>
      <c r="F21">
        <v>6.33</v>
      </c>
      <c r="G21" s="12">
        <f t="shared" si="1"/>
        <v>27.092400000000001</v>
      </c>
      <c r="H21" s="12">
        <v>7.15</v>
      </c>
      <c r="I21" s="12"/>
      <c r="K21" s="12">
        <f t="shared" si="3"/>
        <v>52.5824</v>
      </c>
      <c r="L21">
        <v>25.49</v>
      </c>
      <c r="M21">
        <v>4280</v>
      </c>
      <c r="N21" s="12">
        <v>6.33</v>
      </c>
      <c r="O21" s="12">
        <f t="shared" si="2"/>
        <v>27.092400000000001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1233.2987900000001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1124.4596300000001</v>
      </c>
      <c r="N23" s="12"/>
      <c r="O23" s="12"/>
      <c r="P23" s="12"/>
      <c r="Q23" s="40" t="s">
        <v>12</v>
      </c>
      <c r="R23" s="43">
        <f>B23-K23</f>
        <v>108.83915999999999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1305.4487900000001</v>
      </c>
      <c r="G26" s="12"/>
      <c r="L26" s="12"/>
      <c r="P26" s="12"/>
      <c r="Q26" t="s">
        <v>106</v>
      </c>
      <c r="R26" s="13">
        <f>SUM(B26-K23)</f>
        <v>180.98916000000008</v>
      </c>
    </row>
  </sheetData>
  <mergeCells count="1">
    <mergeCell ref="D2:G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85546875" customWidth="1"/>
    <col min="4" max="4" width="11.5703125" customWidth="1"/>
    <col min="5" max="5" width="13.5703125" customWidth="1"/>
    <col min="6" max="6" width="18.5703125" customWidth="1"/>
    <col min="7" max="7" width="21" customWidth="1"/>
    <col min="13" max="13" width="12.42578125" customWidth="1"/>
    <col min="15" max="15" width="17.8554687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117.29300000000001</v>
      </c>
      <c r="C4">
        <v>71.239999999999995</v>
      </c>
      <c r="D4">
        <v>4</v>
      </c>
      <c r="E4">
        <v>11900</v>
      </c>
      <c r="F4">
        <v>3.87</v>
      </c>
      <c r="G4" s="12">
        <f>E4/1000*F4</f>
        <v>46.053000000000004</v>
      </c>
      <c r="H4" s="12"/>
      <c r="I4" s="12"/>
      <c r="K4" s="12">
        <f>L4+O4</f>
        <v>73.025999999999996</v>
      </c>
      <c r="L4">
        <v>17.809999999999999</v>
      </c>
      <c r="M4">
        <v>11900</v>
      </c>
      <c r="N4">
        <v>4.6399999999999997</v>
      </c>
      <c r="O4" s="12">
        <f>M4/1000*N4</f>
        <v>55.216000000000001</v>
      </c>
      <c r="P4" s="12"/>
    </row>
    <row r="5" spans="1:16" x14ac:dyDescent="0.25">
      <c r="A5" s="11">
        <v>42377</v>
      </c>
      <c r="B5" s="12">
        <f t="shared" ref="B5:B19" si="0">C5+G5</f>
        <v>121.163</v>
      </c>
      <c r="C5">
        <v>71.239999999999995</v>
      </c>
      <c r="D5">
        <v>4</v>
      </c>
      <c r="E5">
        <v>12900</v>
      </c>
      <c r="F5">
        <v>3.87</v>
      </c>
      <c r="G5" s="12">
        <f t="shared" ref="G5:G21" si="1">E5/1000*F5</f>
        <v>49.923000000000002</v>
      </c>
      <c r="H5" s="12"/>
      <c r="I5" s="12"/>
      <c r="K5" s="12">
        <f>L5+O5</f>
        <v>77.665999999999997</v>
      </c>
      <c r="L5">
        <v>17.809999999999999</v>
      </c>
      <c r="M5">
        <v>12900</v>
      </c>
      <c r="N5">
        <v>4.6399999999999997</v>
      </c>
      <c r="O5" s="12">
        <f t="shared" ref="O5:O21" si="2">M5/1000*N5</f>
        <v>59.855999999999995</v>
      </c>
      <c r="P5" s="12"/>
    </row>
    <row r="6" spans="1:16" x14ac:dyDescent="0.25">
      <c r="A6" s="11">
        <v>42407</v>
      </c>
      <c r="B6" s="12">
        <f t="shared" si="0"/>
        <v>129.67699999999999</v>
      </c>
      <c r="C6">
        <v>71.239999999999995</v>
      </c>
      <c r="D6">
        <v>4</v>
      </c>
      <c r="E6">
        <v>15100</v>
      </c>
      <c r="F6">
        <v>3.87</v>
      </c>
      <c r="G6" s="12">
        <f t="shared" si="1"/>
        <v>58.436999999999998</v>
      </c>
      <c r="H6" s="12"/>
      <c r="I6" s="12"/>
      <c r="K6" s="12">
        <f t="shared" ref="K6:K21" si="3">L6+O6</f>
        <v>87.873999999999995</v>
      </c>
      <c r="L6">
        <v>17.809999999999999</v>
      </c>
      <c r="M6">
        <v>15100</v>
      </c>
      <c r="N6">
        <v>4.6399999999999997</v>
      </c>
      <c r="O6" s="12">
        <f t="shared" si="2"/>
        <v>70.063999999999993</v>
      </c>
      <c r="P6" s="12"/>
    </row>
    <row r="7" spans="1:16" x14ac:dyDescent="0.25">
      <c r="A7" s="11">
        <v>42432</v>
      </c>
      <c r="B7" s="12">
        <f t="shared" si="0"/>
        <v>105.68299999999999</v>
      </c>
      <c r="C7">
        <v>71.239999999999995</v>
      </c>
      <c r="D7">
        <v>4</v>
      </c>
      <c r="E7">
        <v>8900</v>
      </c>
      <c r="F7">
        <v>3.87</v>
      </c>
      <c r="G7" s="12">
        <f t="shared" si="1"/>
        <v>34.443000000000005</v>
      </c>
      <c r="H7" s="12"/>
      <c r="I7" s="12"/>
      <c r="K7" s="12">
        <f t="shared" si="3"/>
        <v>59.105999999999995</v>
      </c>
      <c r="L7">
        <v>17.809999999999999</v>
      </c>
      <c r="M7">
        <v>8900</v>
      </c>
      <c r="N7">
        <v>4.6399999999999997</v>
      </c>
      <c r="O7" s="12">
        <f t="shared" si="2"/>
        <v>41.295999999999999</v>
      </c>
      <c r="P7" s="12"/>
    </row>
    <row r="8" spans="1:16" x14ac:dyDescent="0.25">
      <c r="A8" s="11">
        <v>42465</v>
      </c>
      <c r="B8" s="12">
        <f t="shared" si="0"/>
        <v>126.58099999999999</v>
      </c>
      <c r="C8">
        <v>71.239999999999995</v>
      </c>
      <c r="D8">
        <v>4</v>
      </c>
      <c r="E8">
        <v>14300</v>
      </c>
      <c r="F8">
        <v>3.87</v>
      </c>
      <c r="G8" s="12">
        <f t="shared" si="1"/>
        <v>55.341000000000001</v>
      </c>
      <c r="H8" s="12"/>
      <c r="I8" s="12"/>
      <c r="K8" s="12">
        <f t="shared" si="3"/>
        <v>115.42</v>
      </c>
      <c r="L8">
        <v>25.33</v>
      </c>
      <c r="M8">
        <v>14300</v>
      </c>
      <c r="N8" s="12">
        <v>6.3</v>
      </c>
      <c r="O8" s="12">
        <f t="shared" si="2"/>
        <v>90.09</v>
      </c>
      <c r="P8" s="12"/>
    </row>
    <row r="9" spans="1:16" x14ac:dyDescent="0.25">
      <c r="A9" s="11">
        <v>42501</v>
      </c>
      <c r="B9" s="12">
        <f t="shared" si="0"/>
        <v>69.448000000000008</v>
      </c>
      <c r="C9">
        <v>25.33</v>
      </c>
      <c r="D9">
        <v>1</v>
      </c>
      <c r="E9">
        <v>11400</v>
      </c>
      <c r="F9">
        <v>3.87</v>
      </c>
      <c r="G9" s="12">
        <f t="shared" si="1"/>
        <v>44.118000000000002</v>
      </c>
      <c r="H9" s="12"/>
      <c r="I9" s="12"/>
      <c r="K9" s="12">
        <f t="shared" si="3"/>
        <v>97.149999999999991</v>
      </c>
      <c r="L9">
        <v>25.33</v>
      </c>
      <c r="M9">
        <v>11400</v>
      </c>
      <c r="N9" s="12">
        <v>6.3</v>
      </c>
      <c r="O9" s="12">
        <f t="shared" si="2"/>
        <v>71.819999999999993</v>
      </c>
      <c r="P9" s="12"/>
    </row>
    <row r="10" spans="1:16" x14ac:dyDescent="0.25">
      <c r="A10" s="11">
        <v>42527</v>
      </c>
      <c r="B10" s="12">
        <f t="shared" si="0"/>
        <v>96.204999999999998</v>
      </c>
      <c r="C10">
        <v>25.33</v>
      </c>
      <c r="D10">
        <v>1</v>
      </c>
      <c r="E10">
        <v>13500</v>
      </c>
      <c r="F10">
        <v>5.25</v>
      </c>
      <c r="G10" s="12">
        <f t="shared" si="1"/>
        <v>70.875</v>
      </c>
      <c r="H10" s="12"/>
      <c r="I10" s="12"/>
      <c r="K10" s="12">
        <f t="shared" si="3"/>
        <v>110.38</v>
      </c>
      <c r="L10">
        <v>25.33</v>
      </c>
      <c r="M10">
        <v>13500</v>
      </c>
      <c r="N10" s="12">
        <v>6.3</v>
      </c>
      <c r="O10" s="12">
        <f t="shared" si="2"/>
        <v>85.05</v>
      </c>
      <c r="P10" s="12"/>
    </row>
    <row r="11" spans="1:16" x14ac:dyDescent="0.25">
      <c r="A11" s="11">
        <v>42559</v>
      </c>
      <c r="B11" s="12">
        <f t="shared" si="0"/>
        <v>69.954999999999998</v>
      </c>
      <c r="C11">
        <v>25.33</v>
      </c>
      <c r="D11">
        <v>1</v>
      </c>
      <c r="E11">
        <v>8500</v>
      </c>
      <c r="F11">
        <v>5.25</v>
      </c>
      <c r="G11" s="12">
        <f t="shared" si="1"/>
        <v>44.625</v>
      </c>
      <c r="H11" s="12">
        <v>6.5</v>
      </c>
      <c r="I11" s="12"/>
      <c r="K11" s="12">
        <f t="shared" si="3"/>
        <v>78.88</v>
      </c>
      <c r="L11">
        <v>25.33</v>
      </c>
      <c r="M11">
        <v>8500</v>
      </c>
      <c r="N11" s="12">
        <v>6.3</v>
      </c>
      <c r="O11" s="12">
        <f t="shared" si="2"/>
        <v>53.55</v>
      </c>
      <c r="P11" s="12"/>
    </row>
    <row r="12" spans="1:16" x14ac:dyDescent="0.25">
      <c r="A12" s="11">
        <v>42590</v>
      </c>
      <c r="B12" s="12">
        <f t="shared" si="0"/>
        <v>78.35499999999999</v>
      </c>
      <c r="C12">
        <v>25.33</v>
      </c>
      <c r="D12">
        <v>1</v>
      </c>
      <c r="E12">
        <v>10100</v>
      </c>
      <c r="F12">
        <v>5.25</v>
      </c>
      <c r="G12" s="12">
        <f t="shared" si="1"/>
        <v>53.024999999999999</v>
      </c>
      <c r="H12" s="12">
        <v>6.5</v>
      </c>
      <c r="I12" s="12"/>
      <c r="K12" s="12">
        <f t="shared" si="3"/>
        <v>88.96</v>
      </c>
      <c r="L12">
        <v>25.33</v>
      </c>
      <c r="M12">
        <v>10100</v>
      </c>
      <c r="N12" s="12">
        <v>6.3</v>
      </c>
      <c r="O12" s="12">
        <f t="shared" si="2"/>
        <v>63.629999999999995</v>
      </c>
      <c r="P12" s="12"/>
    </row>
    <row r="13" spans="1:16" x14ac:dyDescent="0.25">
      <c r="A13" s="11">
        <v>42622</v>
      </c>
      <c r="B13" s="12">
        <f t="shared" si="0"/>
        <v>68.905000000000001</v>
      </c>
      <c r="C13">
        <v>25.33</v>
      </c>
      <c r="D13">
        <v>1</v>
      </c>
      <c r="E13">
        <v>8300</v>
      </c>
      <c r="F13">
        <v>5.25</v>
      </c>
      <c r="G13" s="12">
        <f t="shared" si="1"/>
        <v>43.575000000000003</v>
      </c>
      <c r="H13" s="12">
        <v>6.5</v>
      </c>
      <c r="I13" s="12"/>
      <c r="K13" s="12">
        <f t="shared" si="3"/>
        <v>77.62</v>
      </c>
      <c r="L13">
        <v>25.33</v>
      </c>
      <c r="M13">
        <v>8300</v>
      </c>
      <c r="N13" s="12">
        <v>6.3</v>
      </c>
      <c r="O13" s="12">
        <f t="shared" si="2"/>
        <v>52.290000000000006</v>
      </c>
      <c r="P13" s="12"/>
    </row>
    <row r="14" spans="1:16" x14ac:dyDescent="0.25">
      <c r="A14" s="11">
        <v>42654</v>
      </c>
      <c r="B14" s="12">
        <f t="shared" si="0"/>
        <v>76.254999999999995</v>
      </c>
      <c r="C14">
        <v>25.33</v>
      </c>
      <c r="D14">
        <v>1</v>
      </c>
      <c r="E14">
        <v>9700</v>
      </c>
      <c r="F14">
        <v>5.25</v>
      </c>
      <c r="G14" s="12">
        <f t="shared" si="1"/>
        <v>50.924999999999997</v>
      </c>
      <c r="H14" s="12">
        <v>6.5</v>
      </c>
      <c r="I14" s="12"/>
      <c r="K14" s="12">
        <f t="shared" si="3"/>
        <v>86.44</v>
      </c>
      <c r="L14">
        <v>25.33</v>
      </c>
      <c r="M14">
        <v>9700</v>
      </c>
      <c r="N14" s="12">
        <v>6.3</v>
      </c>
      <c r="O14" s="12">
        <f t="shared" si="2"/>
        <v>61.109999999999992</v>
      </c>
      <c r="P14" s="12"/>
    </row>
    <row r="15" spans="1:16" x14ac:dyDescent="0.25">
      <c r="A15" s="11">
        <v>42682</v>
      </c>
      <c r="B15" s="12">
        <f t="shared" si="0"/>
        <v>78.88</v>
      </c>
      <c r="C15">
        <v>25.33</v>
      </c>
      <c r="D15">
        <v>1</v>
      </c>
      <c r="E15">
        <v>10200</v>
      </c>
      <c r="F15">
        <v>5.25</v>
      </c>
      <c r="G15" s="12">
        <f t="shared" si="1"/>
        <v>53.55</v>
      </c>
      <c r="H15" s="12">
        <v>6.5</v>
      </c>
      <c r="I15" s="12"/>
      <c r="K15" s="12">
        <f t="shared" si="3"/>
        <v>89.589999999999989</v>
      </c>
      <c r="L15">
        <v>25.33</v>
      </c>
      <c r="M15">
        <v>10200</v>
      </c>
      <c r="N15" s="12">
        <v>6.3</v>
      </c>
      <c r="O15" s="12">
        <f t="shared" si="2"/>
        <v>64.259999999999991</v>
      </c>
      <c r="P15" s="12"/>
    </row>
    <row r="16" spans="1:16" x14ac:dyDescent="0.25">
      <c r="A16" s="11">
        <v>42711</v>
      </c>
      <c r="B16" s="12">
        <f t="shared" si="0"/>
        <v>79.930000000000007</v>
      </c>
      <c r="C16">
        <v>25.33</v>
      </c>
      <c r="D16">
        <v>1</v>
      </c>
      <c r="E16">
        <v>10400</v>
      </c>
      <c r="F16">
        <v>5.25</v>
      </c>
      <c r="G16" s="12">
        <f t="shared" si="1"/>
        <v>54.6</v>
      </c>
      <c r="H16" s="12">
        <v>6.5</v>
      </c>
      <c r="I16" s="12"/>
      <c r="K16" s="12">
        <f t="shared" si="3"/>
        <v>90.85</v>
      </c>
      <c r="L16">
        <v>25.33</v>
      </c>
      <c r="M16">
        <v>10400</v>
      </c>
      <c r="N16" s="12">
        <v>6.3</v>
      </c>
      <c r="O16" s="12">
        <f t="shared" si="2"/>
        <v>65.52</v>
      </c>
      <c r="P16" s="12"/>
    </row>
    <row r="17" spans="1:18" x14ac:dyDescent="0.25">
      <c r="A17" s="11">
        <v>42746</v>
      </c>
      <c r="B17" s="12">
        <f t="shared" si="0"/>
        <v>92.278000000000006</v>
      </c>
      <c r="C17">
        <v>25.33</v>
      </c>
      <c r="D17">
        <v>1</v>
      </c>
      <c r="E17">
        <v>12752</v>
      </c>
      <c r="F17">
        <v>5.25</v>
      </c>
      <c r="G17" s="12">
        <f t="shared" si="1"/>
        <v>66.948000000000008</v>
      </c>
      <c r="H17" s="12">
        <v>6.5</v>
      </c>
      <c r="I17" s="12"/>
      <c r="K17" s="12">
        <f t="shared" si="3"/>
        <v>105.66760000000001</v>
      </c>
      <c r="L17">
        <v>25.33</v>
      </c>
      <c r="M17">
        <v>12752</v>
      </c>
      <c r="N17" s="12">
        <v>6.3</v>
      </c>
      <c r="O17" s="12">
        <f t="shared" si="2"/>
        <v>80.337600000000009</v>
      </c>
      <c r="P17" s="12"/>
    </row>
    <row r="18" spans="1:18" x14ac:dyDescent="0.25">
      <c r="A18" s="11">
        <v>42773</v>
      </c>
      <c r="B18" s="12">
        <f t="shared" si="0"/>
        <v>77.110749999999996</v>
      </c>
      <c r="C18">
        <v>25.33</v>
      </c>
      <c r="D18">
        <v>1</v>
      </c>
      <c r="E18">
        <v>9863</v>
      </c>
      <c r="F18">
        <v>5.25</v>
      </c>
      <c r="G18" s="12">
        <f t="shared" si="1"/>
        <v>51.780749999999998</v>
      </c>
      <c r="H18" s="12">
        <v>6.5</v>
      </c>
      <c r="I18" s="12"/>
      <c r="K18" s="12">
        <f t="shared" si="3"/>
        <v>87.466899999999995</v>
      </c>
      <c r="L18">
        <v>25.33</v>
      </c>
      <c r="M18">
        <v>9863</v>
      </c>
      <c r="N18" s="12">
        <v>6.3</v>
      </c>
      <c r="O18" s="12">
        <f t="shared" si="2"/>
        <v>62.136899999999997</v>
      </c>
      <c r="P18" s="12"/>
    </row>
    <row r="19" spans="1:18" x14ac:dyDescent="0.25">
      <c r="A19" s="11">
        <v>42801</v>
      </c>
      <c r="B19" s="12">
        <f t="shared" si="0"/>
        <v>81.342250000000007</v>
      </c>
      <c r="C19">
        <v>25.33</v>
      </c>
      <c r="D19">
        <v>1</v>
      </c>
      <c r="E19">
        <v>10669</v>
      </c>
      <c r="F19">
        <v>5.25</v>
      </c>
      <c r="G19" s="12">
        <f t="shared" si="1"/>
        <v>56.012250000000002</v>
      </c>
      <c r="H19" s="12">
        <v>6.5</v>
      </c>
      <c r="I19" s="12"/>
      <c r="K19" s="12">
        <f t="shared" si="3"/>
        <v>92.864770000000007</v>
      </c>
      <c r="L19">
        <v>25.33</v>
      </c>
      <c r="M19">
        <v>10669</v>
      </c>
      <c r="N19" s="12">
        <v>6.33</v>
      </c>
      <c r="O19" s="12">
        <f t="shared" si="2"/>
        <v>67.534770000000009</v>
      </c>
      <c r="P19" s="12"/>
    </row>
    <row r="20" spans="1:18" x14ac:dyDescent="0.25">
      <c r="A20" s="11">
        <v>42835</v>
      </c>
      <c r="B20" s="12">
        <f>C20+G20</f>
        <v>90.973200000000006</v>
      </c>
      <c r="C20" s="12">
        <v>14.73</v>
      </c>
      <c r="D20">
        <v>1</v>
      </c>
      <c r="E20">
        <v>14440</v>
      </c>
      <c r="F20">
        <v>5.28</v>
      </c>
      <c r="G20" s="12">
        <f t="shared" si="1"/>
        <v>76.243200000000002</v>
      </c>
      <c r="H20" s="12">
        <v>6.5</v>
      </c>
      <c r="I20" s="12"/>
      <c r="K20" s="12">
        <f t="shared" si="3"/>
        <v>116.89519999999999</v>
      </c>
      <c r="L20">
        <v>25.49</v>
      </c>
      <c r="M20">
        <v>14440</v>
      </c>
      <c r="N20" s="12">
        <v>6.33</v>
      </c>
      <c r="O20" s="12">
        <f t="shared" si="2"/>
        <v>91.405199999999994</v>
      </c>
      <c r="P20" s="12"/>
    </row>
    <row r="21" spans="1:18" x14ac:dyDescent="0.25">
      <c r="A21" s="11">
        <v>42866</v>
      </c>
      <c r="B21" s="12">
        <f t="shared" ref="B21" si="4">C21+G21</f>
        <v>90.923209999999997</v>
      </c>
      <c r="C21" s="12">
        <v>25.49</v>
      </c>
      <c r="D21">
        <v>1</v>
      </c>
      <c r="E21">
        <v>10337</v>
      </c>
      <c r="F21">
        <v>6.33</v>
      </c>
      <c r="G21" s="12">
        <f t="shared" si="1"/>
        <v>65.433210000000003</v>
      </c>
      <c r="H21" s="12">
        <v>7.15</v>
      </c>
      <c r="I21" s="12"/>
      <c r="K21" s="12">
        <f t="shared" si="3"/>
        <v>90.923209999999997</v>
      </c>
      <c r="L21">
        <v>25.49</v>
      </c>
      <c r="M21">
        <v>10337</v>
      </c>
      <c r="N21" s="12">
        <v>6.33</v>
      </c>
      <c r="O21" s="12">
        <f t="shared" si="2"/>
        <v>65.433210000000003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1650.95741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1626.7796799999996</v>
      </c>
      <c r="N23" s="12"/>
      <c r="O23" s="12"/>
      <c r="P23" s="12"/>
      <c r="Q23" s="40" t="s">
        <v>12</v>
      </c>
      <c r="R23" s="43">
        <f>B23-K23</f>
        <v>24.177730000000338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1723.1074100000001</v>
      </c>
      <c r="G26" s="12"/>
      <c r="L26" s="12"/>
      <c r="P26" s="12"/>
      <c r="Q26" t="s">
        <v>106</v>
      </c>
      <c r="R26" s="13">
        <f>SUM(B26-K23)</f>
        <v>96.327730000000429</v>
      </c>
    </row>
  </sheetData>
  <mergeCells count="1">
    <mergeCell ref="D2:G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bestFit="1" customWidth="1"/>
    <col min="3" max="3" width="10.7109375" customWidth="1"/>
    <col min="4" max="4" width="10.85546875" customWidth="1"/>
    <col min="5" max="5" width="14.42578125" customWidth="1"/>
    <col min="6" max="6" width="19" customWidth="1"/>
    <col min="7" max="7" width="19.85546875" customWidth="1"/>
    <col min="13" max="13" width="13" customWidth="1"/>
    <col min="15" max="15" width="18.570312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67.748999999999995</v>
      </c>
      <c r="C4">
        <v>53.43</v>
      </c>
      <c r="D4">
        <v>3</v>
      </c>
      <c r="E4">
        <v>3700</v>
      </c>
      <c r="F4">
        <v>3.87</v>
      </c>
      <c r="G4" s="12">
        <f>E4/1000*F4</f>
        <v>14.319000000000001</v>
      </c>
      <c r="H4" s="12"/>
      <c r="I4" s="12"/>
      <c r="K4" s="12">
        <f>L4+O4</f>
        <v>34.977999999999994</v>
      </c>
      <c r="L4">
        <v>17.809999999999999</v>
      </c>
      <c r="M4">
        <v>3700</v>
      </c>
      <c r="N4">
        <v>4.6399999999999997</v>
      </c>
      <c r="O4" s="12">
        <f>M4/1000*N4</f>
        <v>17.167999999999999</v>
      </c>
      <c r="P4" s="12"/>
    </row>
    <row r="5" spans="1:16" x14ac:dyDescent="0.25">
      <c r="A5" s="11">
        <v>42377</v>
      </c>
      <c r="B5" s="12">
        <f t="shared" ref="B5:B19" si="0">C5+G5</f>
        <v>62.331000000000003</v>
      </c>
      <c r="C5">
        <v>53.43</v>
      </c>
      <c r="D5">
        <v>3</v>
      </c>
      <c r="E5">
        <v>2300</v>
      </c>
      <c r="F5">
        <v>3.87</v>
      </c>
      <c r="G5" s="12">
        <f t="shared" ref="G5:G21" si="1">E5/1000*F5</f>
        <v>8.9009999999999998</v>
      </c>
      <c r="H5" s="12"/>
      <c r="I5" s="12"/>
      <c r="K5" s="12">
        <f>L5+O5</f>
        <v>28.481999999999999</v>
      </c>
      <c r="L5">
        <v>17.809999999999999</v>
      </c>
      <c r="M5">
        <v>2300</v>
      </c>
      <c r="N5">
        <v>4.6399999999999997</v>
      </c>
      <c r="O5" s="12">
        <f t="shared" ref="O5:O21" si="2">M5/1000*N5</f>
        <v>10.671999999999999</v>
      </c>
      <c r="P5" s="12"/>
    </row>
    <row r="6" spans="1:16" x14ac:dyDescent="0.25">
      <c r="A6" s="11">
        <v>42407</v>
      </c>
      <c r="B6" s="12">
        <f t="shared" si="0"/>
        <v>65.039999999999992</v>
      </c>
      <c r="C6">
        <v>53.43</v>
      </c>
      <c r="D6">
        <v>3</v>
      </c>
      <c r="E6">
        <v>3000</v>
      </c>
      <c r="F6">
        <v>3.87</v>
      </c>
      <c r="G6" s="12">
        <f t="shared" si="1"/>
        <v>11.61</v>
      </c>
      <c r="H6" s="12"/>
      <c r="I6" s="12"/>
      <c r="K6" s="12">
        <f t="shared" ref="K6:K21" si="3">L6+O6</f>
        <v>31.729999999999997</v>
      </c>
      <c r="L6">
        <v>17.809999999999999</v>
      </c>
      <c r="M6">
        <v>3000</v>
      </c>
      <c r="N6">
        <v>4.6399999999999997</v>
      </c>
      <c r="O6" s="12">
        <f t="shared" si="2"/>
        <v>13.919999999999998</v>
      </c>
      <c r="P6" s="12"/>
    </row>
    <row r="7" spans="1:16" x14ac:dyDescent="0.25">
      <c r="A7" s="11">
        <v>42432</v>
      </c>
      <c r="B7" s="12">
        <f t="shared" si="0"/>
        <v>60.783000000000001</v>
      </c>
      <c r="C7">
        <v>53.43</v>
      </c>
      <c r="D7">
        <v>3</v>
      </c>
      <c r="E7">
        <v>1900</v>
      </c>
      <c r="F7">
        <v>3.87</v>
      </c>
      <c r="G7" s="12">
        <f t="shared" si="1"/>
        <v>7.3529999999999998</v>
      </c>
      <c r="H7" s="12"/>
      <c r="I7" s="12"/>
      <c r="K7" s="12">
        <f t="shared" si="3"/>
        <v>26.625999999999998</v>
      </c>
      <c r="L7">
        <v>17.809999999999999</v>
      </c>
      <c r="M7">
        <v>1900</v>
      </c>
      <c r="N7">
        <v>4.6399999999999997</v>
      </c>
      <c r="O7" s="12">
        <f t="shared" si="2"/>
        <v>8.8159999999999989</v>
      </c>
      <c r="P7" s="12"/>
    </row>
    <row r="8" spans="1:16" x14ac:dyDescent="0.25">
      <c r="A8" s="11">
        <v>42465</v>
      </c>
      <c r="B8" s="12">
        <f t="shared" si="0"/>
        <v>66.200999999999993</v>
      </c>
      <c r="C8">
        <v>53.43</v>
      </c>
      <c r="D8">
        <v>3</v>
      </c>
      <c r="E8">
        <v>3300</v>
      </c>
      <c r="F8">
        <v>3.87</v>
      </c>
      <c r="G8" s="12">
        <f t="shared" si="1"/>
        <v>12.770999999999999</v>
      </c>
      <c r="H8" s="12"/>
      <c r="I8" s="12"/>
      <c r="K8" s="12">
        <f t="shared" si="3"/>
        <v>46.12</v>
      </c>
      <c r="L8">
        <v>25.33</v>
      </c>
      <c r="M8">
        <v>3300</v>
      </c>
      <c r="N8" s="12">
        <v>6.3</v>
      </c>
      <c r="O8" s="12">
        <f t="shared" si="2"/>
        <v>20.79</v>
      </c>
      <c r="P8" s="12"/>
    </row>
    <row r="9" spans="1:16" x14ac:dyDescent="0.25">
      <c r="A9" s="11">
        <v>42501</v>
      </c>
      <c r="B9" s="12">
        <f t="shared" si="0"/>
        <v>36.94</v>
      </c>
      <c r="C9">
        <v>25.33</v>
      </c>
      <c r="D9">
        <v>1</v>
      </c>
      <c r="E9">
        <v>3000</v>
      </c>
      <c r="F9">
        <v>3.87</v>
      </c>
      <c r="G9" s="12">
        <f t="shared" si="1"/>
        <v>11.61</v>
      </c>
      <c r="H9" s="12"/>
      <c r="I9" s="12"/>
      <c r="K9" s="12">
        <f t="shared" si="3"/>
        <v>44.23</v>
      </c>
      <c r="L9">
        <v>25.33</v>
      </c>
      <c r="M9">
        <v>3000</v>
      </c>
      <c r="N9" s="12">
        <v>6.3</v>
      </c>
      <c r="O9" s="12">
        <f t="shared" si="2"/>
        <v>18.899999999999999</v>
      </c>
      <c r="P9" s="12"/>
    </row>
    <row r="10" spans="1:16" x14ac:dyDescent="0.25">
      <c r="A10" s="11">
        <v>42527</v>
      </c>
      <c r="B10" s="12">
        <f t="shared" si="0"/>
        <v>42.655000000000001</v>
      </c>
      <c r="C10">
        <v>25.33</v>
      </c>
      <c r="D10">
        <v>1</v>
      </c>
      <c r="E10">
        <v>3300</v>
      </c>
      <c r="F10">
        <v>5.25</v>
      </c>
      <c r="G10" s="12">
        <f t="shared" si="1"/>
        <v>17.324999999999999</v>
      </c>
      <c r="H10" s="12"/>
      <c r="I10" s="12"/>
      <c r="K10" s="12">
        <f t="shared" si="3"/>
        <v>46.12</v>
      </c>
      <c r="L10">
        <v>25.33</v>
      </c>
      <c r="M10">
        <v>3300</v>
      </c>
      <c r="N10" s="12">
        <v>6.3</v>
      </c>
      <c r="O10" s="12">
        <f t="shared" si="2"/>
        <v>20.79</v>
      </c>
      <c r="P10" s="12"/>
    </row>
    <row r="11" spans="1:16" x14ac:dyDescent="0.25">
      <c r="A11" s="11">
        <v>42559</v>
      </c>
      <c r="B11" s="12">
        <f t="shared" si="0"/>
        <v>40.03</v>
      </c>
      <c r="C11">
        <v>25.33</v>
      </c>
      <c r="D11">
        <v>1</v>
      </c>
      <c r="E11">
        <v>2800</v>
      </c>
      <c r="F11">
        <v>5.25</v>
      </c>
      <c r="G11" s="12">
        <f t="shared" si="1"/>
        <v>14.7</v>
      </c>
      <c r="H11" s="12">
        <v>6.5</v>
      </c>
      <c r="I11" s="12"/>
      <c r="K11" s="12">
        <f t="shared" si="3"/>
        <v>42.97</v>
      </c>
      <c r="L11">
        <v>25.33</v>
      </c>
      <c r="M11">
        <v>2800</v>
      </c>
      <c r="N11" s="12">
        <v>6.3</v>
      </c>
      <c r="O11" s="12">
        <f t="shared" si="2"/>
        <v>17.639999999999997</v>
      </c>
      <c r="P11" s="12"/>
    </row>
    <row r="12" spans="1:16" x14ac:dyDescent="0.25">
      <c r="A12" s="11">
        <v>42590</v>
      </c>
      <c r="B12" s="12">
        <f t="shared" si="0"/>
        <v>41.605000000000004</v>
      </c>
      <c r="C12">
        <v>25.33</v>
      </c>
      <c r="D12">
        <v>1</v>
      </c>
      <c r="E12">
        <v>3100</v>
      </c>
      <c r="F12">
        <v>5.25</v>
      </c>
      <c r="G12" s="12">
        <f t="shared" si="1"/>
        <v>16.275000000000002</v>
      </c>
      <c r="H12" s="12">
        <v>6.5</v>
      </c>
      <c r="I12" s="12"/>
      <c r="K12" s="12">
        <f t="shared" si="3"/>
        <v>44.86</v>
      </c>
      <c r="L12">
        <v>25.33</v>
      </c>
      <c r="M12">
        <v>3100</v>
      </c>
      <c r="N12" s="12">
        <v>6.3</v>
      </c>
      <c r="O12" s="12">
        <f t="shared" si="2"/>
        <v>19.53</v>
      </c>
      <c r="P12" s="12"/>
    </row>
    <row r="13" spans="1:16" x14ac:dyDescent="0.25">
      <c r="A13" s="11">
        <v>42622</v>
      </c>
      <c r="B13" s="12">
        <f t="shared" si="0"/>
        <v>37.405000000000001</v>
      </c>
      <c r="C13">
        <v>25.33</v>
      </c>
      <c r="D13">
        <v>1</v>
      </c>
      <c r="E13">
        <v>2300</v>
      </c>
      <c r="F13">
        <v>5.25</v>
      </c>
      <c r="G13" s="12">
        <f t="shared" si="1"/>
        <v>12.074999999999999</v>
      </c>
      <c r="H13" s="12">
        <v>6.5</v>
      </c>
      <c r="I13" s="12"/>
      <c r="K13" s="12">
        <f t="shared" si="3"/>
        <v>39.819999999999993</v>
      </c>
      <c r="L13">
        <v>25.33</v>
      </c>
      <c r="M13">
        <v>2300</v>
      </c>
      <c r="N13" s="12">
        <v>6.3</v>
      </c>
      <c r="O13" s="12">
        <f t="shared" si="2"/>
        <v>14.489999999999998</v>
      </c>
      <c r="P13" s="12"/>
    </row>
    <row r="14" spans="1:16" x14ac:dyDescent="0.25">
      <c r="A14" s="11">
        <v>42654</v>
      </c>
      <c r="B14" s="12">
        <f t="shared" si="0"/>
        <v>41.08</v>
      </c>
      <c r="C14">
        <v>25.33</v>
      </c>
      <c r="D14">
        <v>1</v>
      </c>
      <c r="E14">
        <v>3000</v>
      </c>
      <c r="F14">
        <v>5.25</v>
      </c>
      <c r="G14" s="12">
        <f t="shared" si="1"/>
        <v>15.75</v>
      </c>
      <c r="H14" s="12">
        <v>6.5</v>
      </c>
      <c r="I14" s="12"/>
      <c r="K14" s="12">
        <f t="shared" si="3"/>
        <v>44.23</v>
      </c>
      <c r="L14">
        <v>25.33</v>
      </c>
      <c r="M14">
        <v>3000</v>
      </c>
      <c r="N14" s="12">
        <v>6.3</v>
      </c>
      <c r="O14" s="12">
        <f t="shared" si="2"/>
        <v>18.899999999999999</v>
      </c>
      <c r="P14" s="12"/>
    </row>
    <row r="15" spans="1:16" x14ac:dyDescent="0.25">
      <c r="A15" s="11">
        <v>42682</v>
      </c>
      <c r="B15" s="12">
        <f t="shared" si="0"/>
        <v>40.03</v>
      </c>
      <c r="C15">
        <v>25.33</v>
      </c>
      <c r="D15">
        <v>1</v>
      </c>
      <c r="E15">
        <v>2800</v>
      </c>
      <c r="F15">
        <v>5.25</v>
      </c>
      <c r="G15" s="12">
        <f t="shared" si="1"/>
        <v>14.7</v>
      </c>
      <c r="H15" s="12">
        <v>6.5</v>
      </c>
      <c r="I15" s="12"/>
      <c r="K15" s="12">
        <f t="shared" si="3"/>
        <v>42.97</v>
      </c>
      <c r="L15">
        <v>25.33</v>
      </c>
      <c r="M15">
        <v>2800</v>
      </c>
      <c r="N15" s="12">
        <v>6.3</v>
      </c>
      <c r="O15" s="12">
        <f t="shared" si="2"/>
        <v>17.639999999999997</v>
      </c>
      <c r="P15" s="12"/>
    </row>
    <row r="16" spans="1:16" x14ac:dyDescent="0.25">
      <c r="A16" s="11">
        <v>42711</v>
      </c>
      <c r="B16" s="12">
        <f t="shared" si="0"/>
        <v>35.305</v>
      </c>
      <c r="C16">
        <v>25.33</v>
      </c>
      <c r="D16">
        <v>1</v>
      </c>
      <c r="E16">
        <v>1900</v>
      </c>
      <c r="F16">
        <v>5.25</v>
      </c>
      <c r="G16" s="12">
        <f t="shared" si="1"/>
        <v>9.9749999999999996</v>
      </c>
      <c r="H16" s="12">
        <v>6.5</v>
      </c>
      <c r="I16" s="12"/>
      <c r="K16" s="12">
        <f t="shared" si="3"/>
        <v>37.299999999999997</v>
      </c>
      <c r="L16">
        <v>25.33</v>
      </c>
      <c r="M16">
        <v>1900</v>
      </c>
      <c r="N16" s="12">
        <v>6.3</v>
      </c>
      <c r="O16" s="12">
        <f t="shared" si="2"/>
        <v>11.969999999999999</v>
      </c>
      <c r="P16" s="12"/>
    </row>
    <row r="17" spans="1:18" x14ac:dyDescent="0.25">
      <c r="A17" s="11">
        <v>42746</v>
      </c>
      <c r="B17" s="12">
        <f t="shared" si="0"/>
        <v>41.793999999999997</v>
      </c>
      <c r="C17">
        <v>25.33</v>
      </c>
      <c r="D17">
        <v>1</v>
      </c>
      <c r="E17">
        <v>3136</v>
      </c>
      <c r="F17">
        <v>5.25</v>
      </c>
      <c r="G17" s="12">
        <f t="shared" si="1"/>
        <v>16.464000000000002</v>
      </c>
      <c r="H17" s="12">
        <v>6.5</v>
      </c>
      <c r="I17" s="12"/>
      <c r="K17" s="12">
        <f t="shared" si="3"/>
        <v>45.086799999999997</v>
      </c>
      <c r="L17">
        <v>25.33</v>
      </c>
      <c r="M17">
        <v>3136</v>
      </c>
      <c r="N17" s="12">
        <v>6.3</v>
      </c>
      <c r="O17" s="12">
        <f t="shared" si="2"/>
        <v>19.756800000000002</v>
      </c>
      <c r="P17" s="12"/>
    </row>
    <row r="18" spans="1:18" x14ac:dyDescent="0.25">
      <c r="A18" s="11">
        <v>42773</v>
      </c>
      <c r="B18" s="12">
        <f t="shared" si="0"/>
        <v>37.289499999999997</v>
      </c>
      <c r="C18">
        <v>25.33</v>
      </c>
      <c r="D18">
        <v>1</v>
      </c>
      <c r="E18">
        <v>2278</v>
      </c>
      <c r="F18">
        <v>5.25</v>
      </c>
      <c r="G18" s="12">
        <f t="shared" si="1"/>
        <v>11.9595</v>
      </c>
      <c r="H18" s="12">
        <v>6.5</v>
      </c>
      <c r="I18" s="12"/>
      <c r="K18" s="12">
        <f t="shared" si="3"/>
        <v>39.681399999999996</v>
      </c>
      <c r="L18">
        <v>25.33</v>
      </c>
      <c r="M18">
        <v>2278</v>
      </c>
      <c r="N18" s="12">
        <v>6.3</v>
      </c>
      <c r="O18" s="12">
        <f t="shared" si="2"/>
        <v>14.3514</v>
      </c>
      <c r="P18" s="12"/>
    </row>
    <row r="19" spans="1:18" x14ac:dyDescent="0.25">
      <c r="A19" s="11">
        <v>42801</v>
      </c>
      <c r="B19" s="12">
        <f t="shared" si="0"/>
        <v>38.990499999999997</v>
      </c>
      <c r="C19">
        <v>25.33</v>
      </c>
      <c r="D19">
        <v>1</v>
      </c>
      <c r="E19">
        <v>2602</v>
      </c>
      <c r="F19">
        <v>5.25</v>
      </c>
      <c r="G19" s="12">
        <f t="shared" si="1"/>
        <v>13.660499999999999</v>
      </c>
      <c r="H19" s="12">
        <v>6.5</v>
      </c>
      <c r="I19" s="12"/>
      <c r="K19" s="12">
        <f t="shared" si="3"/>
        <v>41.800659999999993</v>
      </c>
      <c r="L19">
        <v>25.33</v>
      </c>
      <c r="M19">
        <v>2602</v>
      </c>
      <c r="N19" s="12">
        <v>6.33</v>
      </c>
      <c r="O19" s="12">
        <f t="shared" si="2"/>
        <v>16.470659999999999</v>
      </c>
      <c r="P19" s="12"/>
    </row>
    <row r="20" spans="1:18" x14ac:dyDescent="0.25">
      <c r="A20" s="11">
        <v>42835</v>
      </c>
      <c r="B20" s="12">
        <f>C20+G20</f>
        <v>35.147120000000001</v>
      </c>
      <c r="C20" s="12">
        <v>5.69</v>
      </c>
      <c r="D20">
        <v>1</v>
      </c>
      <c r="E20">
        <v>5579</v>
      </c>
      <c r="F20">
        <v>5.28</v>
      </c>
      <c r="G20" s="12">
        <f t="shared" si="1"/>
        <v>29.45712</v>
      </c>
      <c r="H20" s="12">
        <v>6.5</v>
      </c>
      <c r="I20" s="12"/>
      <c r="K20" s="12">
        <f t="shared" si="3"/>
        <v>60.805070000000001</v>
      </c>
      <c r="L20">
        <v>25.49</v>
      </c>
      <c r="M20">
        <v>5579</v>
      </c>
      <c r="N20" s="12">
        <v>6.33</v>
      </c>
      <c r="O20" s="12">
        <f t="shared" si="2"/>
        <v>35.315069999999999</v>
      </c>
      <c r="P20" s="12"/>
    </row>
    <row r="21" spans="1:18" x14ac:dyDescent="0.25">
      <c r="A21" s="11">
        <v>42866</v>
      </c>
      <c r="B21" s="12">
        <f t="shared" ref="B21" si="4">C21+G21</f>
        <v>69.053060000000002</v>
      </c>
      <c r="C21" s="12">
        <v>25.49</v>
      </c>
      <c r="D21">
        <v>1</v>
      </c>
      <c r="E21">
        <v>6882</v>
      </c>
      <c r="F21">
        <v>6.33</v>
      </c>
      <c r="G21" s="12">
        <f t="shared" si="1"/>
        <v>43.56306</v>
      </c>
      <c r="H21" s="12">
        <v>7.15</v>
      </c>
      <c r="I21" s="12"/>
      <c r="K21" s="12">
        <f t="shared" si="3"/>
        <v>69.053060000000002</v>
      </c>
      <c r="L21">
        <v>25.49</v>
      </c>
      <c r="M21">
        <v>6882</v>
      </c>
      <c r="N21" s="12">
        <v>6.33</v>
      </c>
      <c r="O21" s="12">
        <f t="shared" si="2"/>
        <v>43.56306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859.42817999999977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766.86298999999985</v>
      </c>
      <c r="N23" s="12"/>
      <c r="O23" s="12"/>
      <c r="P23" s="12"/>
      <c r="Q23" s="40" t="s">
        <v>12</v>
      </c>
      <c r="R23" s="43">
        <f>B23-K23</f>
        <v>92.565189999999916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931.57817999999975</v>
      </c>
      <c r="G26" s="12"/>
      <c r="L26" s="12"/>
      <c r="P26" s="12"/>
      <c r="Q26" t="s">
        <v>106</v>
      </c>
      <c r="R26" s="13">
        <f>SUM(B26-K23)</f>
        <v>164.71518999999989</v>
      </c>
    </row>
  </sheetData>
  <mergeCells count="1">
    <mergeCell ref="D2:G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5703125" customWidth="1"/>
    <col min="4" max="4" width="11.42578125" customWidth="1"/>
    <col min="5" max="5" width="12.85546875" customWidth="1"/>
    <col min="6" max="6" width="18.5703125" customWidth="1"/>
    <col min="7" max="7" width="20" customWidth="1"/>
    <col min="13" max="13" width="13.5703125" customWidth="1"/>
    <col min="15" max="15" width="18.5703125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89.042000000000002</v>
      </c>
      <c r="C4">
        <v>71.239999999999995</v>
      </c>
      <c r="D4">
        <v>4</v>
      </c>
      <c r="E4">
        <v>4600</v>
      </c>
      <c r="F4">
        <v>3.87</v>
      </c>
      <c r="G4" s="12">
        <f>E4/1000*F4</f>
        <v>17.802</v>
      </c>
      <c r="H4" s="12"/>
      <c r="I4" s="12"/>
      <c r="K4" s="12">
        <f>L4+O4</f>
        <v>39.153999999999996</v>
      </c>
      <c r="L4">
        <v>17.809999999999999</v>
      </c>
      <c r="M4">
        <v>4600</v>
      </c>
      <c r="N4">
        <v>4.6399999999999997</v>
      </c>
      <c r="O4" s="12">
        <f>M4/1000*N4</f>
        <v>21.343999999999998</v>
      </c>
      <c r="P4" s="12"/>
    </row>
    <row r="5" spans="1:16" x14ac:dyDescent="0.25">
      <c r="A5" s="11">
        <v>42377</v>
      </c>
      <c r="B5" s="12">
        <f t="shared" ref="B5:B19" si="0">C5+G5</f>
        <v>86.332999999999998</v>
      </c>
      <c r="C5">
        <v>71.239999999999995</v>
      </c>
      <c r="D5">
        <v>4</v>
      </c>
      <c r="E5">
        <v>3900</v>
      </c>
      <c r="F5">
        <v>3.87</v>
      </c>
      <c r="G5" s="12">
        <f t="shared" ref="G5:G21" si="1">E5/1000*F5</f>
        <v>15.093</v>
      </c>
      <c r="H5" s="12"/>
      <c r="I5" s="12"/>
      <c r="K5" s="12">
        <f>L5+O5</f>
        <v>35.905999999999999</v>
      </c>
      <c r="L5">
        <v>17.809999999999999</v>
      </c>
      <c r="M5">
        <v>3900</v>
      </c>
      <c r="N5">
        <v>4.6399999999999997</v>
      </c>
      <c r="O5" s="12">
        <f t="shared" ref="O5:O21" si="2">M5/1000*N5</f>
        <v>18.096</v>
      </c>
      <c r="P5" s="12"/>
    </row>
    <row r="6" spans="1:16" x14ac:dyDescent="0.25">
      <c r="A6" s="11">
        <v>42407</v>
      </c>
      <c r="B6" s="12">
        <f t="shared" si="0"/>
        <v>91.750999999999991</v>
      </c>
      <c r="C6">
        <v>71.239999999999995</v>
      </c>
      <c r="D6">
        <v>4</v>
      </c>
      <c r="E6">
        <v>5300</v>
      </c>
      <c r="F6">
        <v>3.87</v>
      </c>
      <c r="G6" s="12">
        <f t="shared" si="1"/>
        <v>20.510999999999999</v>
      </c>
      <c r="H6" s="12"/>
      <c r="I6" s="12"/>
      <c r="K6" s="12">
        <f t="shared" ref="K6:K21" si="3">L6+O6</f>
        <v>42.402000000000001</v>
      </c>
      <c r="L6">
        <v>17.809999999999999</v>
      </c>
      <c r="M6">
        <v>5300</v>
      </c>
      <c r="N6">
        <v>4.6399999999999997</v>
      </c>
      <c r="O6" s="12">
        <f t="shared" si="2"/>
        <v>24.591999999999999</v>
      </c>
      <c r="P6" s="12"/>
    </row>
    <row r="7" spans="1:16" x14ac:dyDescent="0.25">
      <c r="A7" s="11">
        <v>42432</v>
      </c>
      <c r="B7" s="12">
        <f t="shared" si="0"/>
        <v>84.397999999999996</v>
      </c>
      <c r="C7">
        <v>71.239999999999995</v>
      </c>
      <c r="D7">
        <v>4</v>
      </c>
      <c r="E7">
        <v>3400</v>
      </c>
      <c r="F7">
        <v>3.87</v>
      </c>
      <c r="G7" s="12">
        <f t="shared" si="1"/>
        <v>13.157999999999999</v>
      </c>
      <c r="H7" s="12"/>
      <c r="I7" s="12"/>
      <c r="K7" s="12">
        <f t="shared" si="3"/>
        <v>33.585999999999999</v>
      </c>
      <c r="L7">
        <v>17.809999999999999</v>
      </c>
      <c r="M7">
        <v>3400</v>
      </c>
      <c r="N7">
        <v>4.6399999999999997</v>
      </c>
      <c r="O7" s="12">
        <f t="shared" si="2"/>
        <v>15.775999999999998</v>
      </c>
      <c r="P7" s="12"/>
    </row>
    <row r="8" spans="1:16" x14ac:dyDescent="0.25">
      <c r="A8" s="11">
        <v>42465</v>
      </c>
      <c r="B8" s="12">
        <f t="shared" si="0"/>
        <v>86.72</v>
      </c>
      <c r="C8">
        <v>71.239999999999995</v>
      </c>
      <c r="D8">
        <v>4</v>
      </c>
      <c r="E8">
        <v>4000</v>
      </c>
      <c r="F8">
        <v>3.87</v>
      </c>
      <c r="G8" s="12">
        <f t="shared" si="1"/>
        <v>15.48</v>
      </c>
      <c r="H8" s="12"/>
      <c r="I8" s="12"/>
      <c r="K8" s="12">
        <f t="shared" si="3"/>
        <v>50.53</v>
      </c>
      <c r="L8">
        <v>25.33</v>
      </c>
      <c r="M8">
        <v>4000</v>
      </c>
      <c r="N8" s="12">
        <v>6.3</v>
      </c>
      <c r="O8" s="12">
        <f t="shared" si="2"/>
        <v>25.2</v>
      </c>
      <c r="P8" s="12"/>
    </row>
    <row r="9" spans="1:16" x14ac:dyDescent="0.25">
      <c r="A9" s="11">
        <v>42501</v>
      </c>
      <c r="B9" s="12">
        <f t="shared" si="0"/>
        <v>36.94</v>
      </c>
      <c r="C9">
        <v>25.33</v>
      </c>
      <c r="D9">
        <v>1</v>
      </c>
      <c r="E9">
        <v>3000</v>
      </c>
      <c r="F9">
        <v>3.87</v>
      </c>
      <c r="G9" s="12">
        <f t="shared" si="1"/>
        <v>11.61</v>
      </c>
      <c r="H9" s="12"/>
      <c r="I9" s="12"/>
      <c r="K9" s="12">
        <f t="shared" si="3"/>
        <v>44.23</v>
      </c>
      <c r="L9">
        <v>25.33</v>
      </c>
      <c r="M9">
        <v>3000</v>
      </c>
      <c r="N9" s="12">
        <v>6.3</v>
      </c>
      <c r="O9" s="12">
        <f t="shared" si="2"/>
        <v>18.899999999999999</v>
      </c>
      <c r="P9" s="12"/>
    </row>
    <row r="10" spans="1:16" x14ac:dyDescent="0.25">
      <c r="A10" s="11">
        <v>42527</v>
      </c>
      <c r="B10" s="12">
        <f t="shared" si="0"/>
        <v>41.605000000000004</v>
      </c>
      <c r="C10">
        <v>25.33</v>
      </c>
      <c r="D10">
        <v>1</v>
      </c>
      <c r="E10">
        <v>3100</v>
      </c>
      <c r="F10">
        <v>5.25</v>
      </c>
      <c r="G10" s="12">
        <f t="shared" si="1"/>
        <v>16.275000000000002</v>
      </c>
      <c r="H10" s="12"/>
      <c r="I10" s="12"/>
      <c r="K10" s="12">
        <f t="shared" si="3"/>
        <v>44.86</v>
      </c>
      <c r="L10">
        <v>25.33</v>
      </c>
      <c r="M10">
        <v>3100</v>
      </c>
      <c r="N10" s="12">
        <v>6.3</v>
      </c>
      <c r="O10" s="12">
        <f t="shared" si="2"/>
        <v>19.53</v>
      </c>
      <c r="P10" s="12"/>
    </row>
    <row r="11" spans="1:16" x14ac:dyDescent="0.25">
      <c r="A11" s="11">
        <v>42559</v>
      </c>
      <c r="B11" s="12">
        <f t="shared" si="0"/>
        <v>43.179999999999993</v>
      </c>
      <c r="C11">
        <v>25.33</v>
      </c>
      <c r="D11">
        <v>1</v>
      </c>
      <c r="E11">
        <v>3400</v>
      </c>
      <c r="F11">
        <v>5.25</v>
      </c>
      <c r="G11" s="12">
        <f t="shared" si="1"/>
        <v>17.849999999999998</v>
      </c>
      <c r="H11" s="12">
        <v>6.5</v>
      </c>
      <c r="I11" s="12"/>
      <c r="K11" s="12">
        <f t="shared" si="3"/>
        <v>46.75</v>
      </c>
      <c r="L11">
        <v>25.33</v>
      </c>
      <c r="M11">
        <v>3400</v>
      </c>
      <c r="N11" s="12">
        <v>6.3</v>
      </c>
      <c r="O11" s="12">
        <f t="shared" si="2"/>
        <v>21.419999999999998</v>
      </c>
      <c r="P11" s="12"/>
    </row>
    <row r="12" spans="1:16" x14ac:dyDescent="0.25">
      <c r="A12" s="11">
        <v>42590</v>
      </c>
      <c r="B12" s="12">
        <f t="shared" si="0"/>
        <v>48.43</v>
      </c>
      <c r="C12">
        <v>25.33</v>
      </c>
      <c r="D12">
        <v>1</v>
      </c>
      <c r="E12">
        <v>4400</v>
      </c>
      <c r="F12">
        <v>5.25</v>
      </c>
      <c r="G12" s="12">
        <f t="shared" si="1"/>
        <v>23.1</v>
      </c>
      <c r="H12" s="12">
        <v>6.5</v>
      </c>
      <c r="I12" s="12"/>
      <c r="K12" s="12">
        <f t="shared" si="3"/>
        <v>53.05</v>
      </c>
      <c r="L12">
        <v>25.33</v>
      </c>
      <c r="M12">
        <v>4400</v>
      </c>
      <c r="N12" s="12">
        <v>6.3</v>
      </c>
      <c r="O12" s="12">
        <f t="shared" si="2"/>
        <v>27.720000000000002</v>
      </c>
      <c r="P12" s="12"/>
    </row>
    <row r="13" spans="1:16" x14ac:dyDescent="0.25">
      <c r="A13" s="11">
        <v>42622</v>
      </c>
      <c r="B13" s="12">
        <f t="shared" si="0"/>
        <v>43.179999999999993</v>
      </c>
      <c r="C13">
        <v>25.33</v>
      </c>
      <c r="D13">
        <v>1</v>
      </c>
      <c r="E13">
        <v>3400</v>
      </c>
      <c r="F13">
        <v>5.25</v>
      </c>
      <c r="G13" s="12">
        <f t="shared" si="1"/>
        <v>17.849999999999998</v>
      </c>
      <c r="H13" s="12">
        <v>6.5</v>
      </c>
      <c r="I13" s="12"/>
      <c r="K13" s="12">
        <f t="shared" si="3"/>
        <v>46.75</v>
      </c>
      <c r="L13">
        <v>25.33</v>
      </c>
      <c r="M13">
        <v>3400</v>
      </c>
      <c r="N13" s="12">
        <v>6.3</v>
      </c>
      <c r="O13" s="12">
        <f t="shared" si="2"/>
        <v>21.419999999999998</v>
      </c>
      <c r="P13" s="12"/>
    </row>
    <row r="14" spans="1:16" x14ac:dyDescent="0.25">
      <c r="A14" s="11">
        <v>42654</v>
      </c>
      <c r="B14" s="12">
        <f t="shared" si="0"/>
        <v>45.28</v>
      </c>
      <c r="C14">
        <v>25.33</v>
      </c>
      <c r="D14">
        <v>1</v>
      </c>
      <c r="E14">
        <v>3800</v>
      </c>
      <c r="F14">
        <v>5.25</v>
      </c>
      <c r="G14" s="12">
        <f t="shared" si="1"/>
        <v>19.95</v>
      </c>
      <c r="H14" s="12">
        <v>6.5</v>
      </c>
      <c r="I14" s="12"/>
      <c r="K14" s="12">
        <f t="shared" si="3"/>
        <v>49.269999999999996</v>
      </c>
      <c r="L14">
        <v>25.33</v>
      </c>
      <c r="M14">
        <v>3800</v>
      </c>
      <c r="N14" s="12">
        <v>6.3</v>
      </c>
      <c r="O14" s="12">
        <f t="shared" si="2"/>
        <v>23.939999999999998</v>
      </c>
      <c r="P14" s="12"/>
    </row>
    <row r="15" spans="1:16" x14ac:dyDescent="0.25">
      <c r="A15" s="11">
        <v>42682</v>
      </c>
      <c r="B15" s="12">
        <f t="shared" si="0"/>
        <v>44.754999999999995</v>
      </c>
      <c r="C15">
        <v>25.33</v>
      </c>
      <c r="D15">
        <v>1</v>
      </c>
      <c r="E15">
        <v>3700</v>
      </c>
      <c r="F15">
        <v>5.25</v>
      </c>
      <c r="G15" s="12">
        <f t="shared" si="1"/>
        <v>19.425000000000001</v>
      </c>
      <c r="H15" s="12">
        <v>6.5</v>
      </c>
      <c r="I15" s="12"/>
      <c r="K15" s="12">
        <f t="shared" si="3"/>
        <v>48.64</v>
      </c>
      <c r="L15">
        <v>25.33</v>
      </c>
      <c r="M15">
        <v>3700</v>
      </c>
      <c r="N15" s="12">
        <v>6.3</v>
      </c>
      <c r="O15" s="12">
        <f t="shared" si="2"/>
        <v>23.31</v>
      </c>
      <c r="P15" s="12"/>
    </row>
    <row r="16" spans="1:16" x14ac:dyDescent="0.25">
      <c r="A16" s="11">
        <v>42711</v>
      </c>
      <c r="B16" s="12">
        <f t="shared" si="0"/>
        <v>48.954999999999998</v>
      </c>
      <c r="C16">
        <v>25.33</v>
      </c>
      <c r="D16">
        <v>1</v>
      </c>
      <c r="E16">
        <v>4500</v>
      </c>
      <c r="F16">
        <v>5.25</v>
      </c>
      <c r="G16" s="12">
        <f t="shared" si="1"/>
        <v>23.625</v>
      </c>
      <c r="H16" s="12">
        <v>6.5</v>
      </c>
      <c r="I16" s="12"/>
      <c r="K16" s="12">
        <f t="shared" si="3"/>
        <v>53.679999999999993</v>
      </c>
      <c r="L16">
        <v>25.33</v>
      </c>
      <c r="M16">
        <v>4500</v>
      </c>
      <c r="N16" s="12">
        <v>6.3</v>
      </c>
      <c r="O16" s="12">
        <f t="shared" si="2"/>
        <v>28.349999999999998</v>
      </c>
      <c r="P16" s="12"/>
    </row>
    <row r="17" spans="1:18" x14ac:dyDescent="0.25">
      <c r="A17" s="11">
        <v>42746</v>
      </c>
      <c r="B17" s="12">
        <f t="shared" si="0"/>
        <v>54.189250000000001</v>
      </c>
      <c r="C17">
        <v>25.33</v>
      </c>
      <c r="D17">
        <v>1</v>
      </c>
      <c r="E17">
        <v>5497</v>
      </c>
      <c r="F17">
        <v>5.25</v>
      </c>
      <c r="G17" s="12">
        <f t="shared" si="1"/>
        <v>28.859249999999999</v>
      </c>
      <c r="H17" s="12">
        <v>6.5</v>
      </c>
      <c r="I17" s="12"/>
      <c r="K17" s="12">
        <f t="shared" si="3"/>
        <v>59.961099999999995</v>
      </c>
      <c r="L17">
        <v>25.33</v>
      </c>
      <c r="M17">
        <v>5497</v>
      </c>
      <c r="N17" s="12">
        <v>6.3</v>
      </c>
      <c r="O17" s="12">
        <f t="shared" si="2"/>
        <v>34.631099999999996</v>
      </c>
      <c r="P17" s="12"/>
    </row>
    <row r="18" spans="1:18" x14ac:dyDescent="0.25">
      <c r="A18" s="11">
        <v>42773</v>
      </c>
      <c r="B18" s="12">
        <f t="shared" si="0"/>
        <v>52.236249999999998</v>
      </c>
      <c r="C18">
        <v>25.33</v>
      </c>
      <c r="D18">
        <v>1</v>
      </c>
      <c r="E18">
        <v>5125</v>
      </c>
      <c r="F18">
        <v>5.25</v>
      </c>
      <c r="G18" s="12">
        <f t="shared" si="1"/>
        <v>26.90625</v>
      </c>
      <c r="H18" s="12">
        <v>6.5</v>
      </c>
      <c r="I18" s="12"/>
      <c r="K18" s="12">
        <f t="shared" si="3"/>
        <v>57.6175</v>
      </c>
      <c r="L18">
        <v>25.33</v>
      </c>
      <c r="M18">
        <v>5125</v>
      </c>
      <c r="N18" s="12">
        <v>6.3</v>
      </c>
      <c r="O18" s="12">
        <f t="shared" si="2"/>
        <v>32.287500000000001</v>
      </c>
      <c r="P18" s="12"/>
    </row>
    <row r="19" spans="1:18" x14ac:dyDescent="0.25">
      <c r="A19" s="11">
        <v>42801</v>
      </c>
      <c r="B19" s="12">
        <f t="shared" si="0"/>
        <v>48.697749999999999</v>
      </c>
      <c r="C19">
        <v>25.33</v>
      </c>
      <c r="D19">
        <v>1</v>
      </c>
      <c r="E19">
        <v>4451</v>
      </c>
      <c r="F19">
        <v>5.25</v>
      </c>
      <c r="G19" s="12">
        <f t="shared" si="1"/>
        <v>23.367749999999997</v>
      </c>
      <c r="H19" s="12">
        <v>6.5</v>
      </c>
      <c r="I19" s="12"/>
      <c r="K19" s="12">
        <f t="shared" si="3"/>
        <v>53.504829999999998</v>
      </c>
      <c r="L19">
        <v>25.33</v>
      </c>
      <c r="M19">
        <v>4451</v>
      </c>
      <c r="N19" s="12">
        <v>6.33</v>
      </c>
      <c r="O19" s="12">
        <f t="shared" si="2"/>
        <v>28.174829999999996</v>
      </c>
      <c r="P19" s="12"/>
    </row>
    <row r="20" spans="1:18" x14ac:dyDescent="0.25">
      <c r="A20" s="11">
        <v>42835</v>
      </c>
      <c r="B20" s="12">
        <f>C20+G20</f>
        <v>34.545519999999996</v>
      </c>
      <c r="C20" s="12">
        <v>5.59</v>
      </c>
      <c r="D20">
        <v>1</v>
      </c>
      <c r="E20">
        <v>5484</v>
      </c>
      <c r="F20">
        <v>5.28</v>
      </c>
      <c r="G20" s="12">
        <f t="shared" si="1"/>
        <v>28.95552</v>
      </c>
      <c r="H20" s="12">
        <v>6.5</v>
      </c>
      <c r="I20" s="12"/>
      <c r="K20" s="12">
        <f t="shared" si="3"/>
        <v>60.203720000000004</v>
      </c>
      <c r="L20">
        <v>25.49</v>
      </c>
      <c r="M20">
        <v>5484</v>
      </c>
      <c r="N20" s="12">
        <v>6.33</v>
      </c>
      <c r="O20" s="12">
        <f t="shared" si="2"/>
        <v>34.713720000000002</v>
      </c>
      <c r="P20" s="12"/>
    </row>
    <row r="21" spans="1:18" x14ac:dyDescent="0.25">
      <c r="A21" s="11">
        <v>42866</v>
      </c>
      <c r="B21" s="12">
        <f t="shared" ref="B21" si="4">C21+G21</f>
        <v>47.410789999999999</v>
      </c>
      <c r="C21" s="12">
        <v>25.49</v>
      </c>
      <c r="D21">
        <v>1</v>
      </c>
      <c r="E21">
        <v>3463</v>
      </c>
      <c r="F21">
        <v>6.33</v>
      </c>
      <c r="G21" s="12">
        <f t="shared" si="1"/>
        <v>21.92079</v>
      </c>
      <c r="H21" s="12">
        <v>7.15</v>
      </c>
      <c r="I21" s="12"/>
      <c r="K21" s="12">
        <f t="shared" si="3"/>
        <v>47.410789999999999</v>
      </c>
      <c r="L21">
        <v>25.49</v>
      </c>
      <c r="M21">
        <v>3463</v>
      </c>
      <c r="N21" s="12">
        <v>6.33</v>
      </c>
      <c r="O21" s="12">
        <f t="shared" si="2"/>
        <v>21.92079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1027.6485599999999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867.5059399999999</v>
      </c>
      <c r="N23" s="12"/>
      <c r="O23" s="12"/>
      <c r="P23" s="12"/>
      <c r="Q23" s="40" t="s">
        <v>12</v>
      </c>
      <c r="R23" s="43">
        <f>B23-K23</f>
        <v>160.14261999999997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1099.79856</v>
      </c>
      <c r="G26" s="12"/>
      <c r="L26" s="12"/>
      <c r="P26" s="12"/>
      <c r="Q26" t="s">
        <v>106</v>
      </c>
      <c r="R26" s="13">
        <f>SUM(B26-K23)</f>
        <v>232.29262000000006</v>
      </c>
    </row>
  </sheetData>
  <mergeCells count="1">
    <mergeCell ref="D2:G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140625" customWidth="1"/>
    <col min="4" max="4" width="11.7109375" bestFit="1" customWidth="1"/>
    <col min="5" max="5" width="12.85546875" bestFit="1" customWidth="1"/>
    <col min="6" max="7" width="19.42578125" customWidth="1"/>
    <col min="12" max="12" width="10.140625" customWidth="1"/>
    <col min="13" max="13" width="12.42578125" customWidth="1"/>
    <col min="15" max="15" width="18.140625" customWidth="1"/>
    <col min="17" max="17" width="13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39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85.938000000000002</v>
      </c>
      <c r="C4">
        <v>53.43</v>
      </c>
      <c r="D4">
        <v>3</v>
      </c>
      <c r="E4">
        <v>8400</v>
      </c>
      <c r="F4">
        <v>3.87</v>
      </c>
      <c r="G4" s="12">
        <f>E4/1000*F4</f>
        <v>32.508000000000003</v>
      </c>
      <c r="H4" s="12"/>
      <c r="I4" s="12"/>
      <c r="K4" s="12">
        <f>L4+O4</f>
        <v>56.786000000000001</v>
      </c>
      <c r="L4">
        <v>17.809999999999999</v>
      </c>
      <c r="M4">
        <v>8400</v>
      </c>
      <c r="N4">
        <v>4.6399999999999997</v>
      </c>
      <c r="O4" s="12">
        <f>M4/1000*N4</f>
        <v>38.975999999999999</v>
      </c>
      <c r="P4" s="12"/>
    </row>
    <row r="5" spans="1:16" x14ac:dyDescent="0.25">
      <c r="A5" s="11">
        <v>42377</v>
      </c>
      <c r="B5" s="12">
        <f t="shared" ref="B5:B19" si="0">C5+G5</f>
        <v>79.359000000000009</v>
      </c>
      <c r="C5">
        <v>53.43</v>
      </c>
      <c r="D5">
        <v>3</v>
      </c>
      <c r="E5">
        <v>6700</v>
      </c>
      <c r="F5">
        <v>3.87</v>
      </c>
      <c r="G5" s="12">
        <f t="shared" ref="G5:G21" si="1">E5/1000*F5</f>
        <v>25.929000000000002</v>
      </c>
      <c r="H5" s="12"/>
      <c r="I5" s="12"/>
      <c r="K5" s="12">
        <f>L5+O5</f>
        <v>48.897999999999996</v>
      </c>
      <c r="L5">
        <v>17.809999999999999</v>
      </c>
      <c r="M5">
        <v>6700</v>
      </c>
      <c r="N5">
        <v>4.6399999999999997</v>
      </c>
      <c r="O5" s="12">
        <f t="shared" ref="O5:O21" si="2">M5/1000*N5</f>
        <v>31.087999999999997</v>
      </c>
      <c r="P5" s="12"/>
    </row>
    <row r="6" spans="1:16" x14ac:dyDescent="0.25">
      <c r="A6" s="11">
        <v>42407</v>
      </c>
      <c r="B6" s="12">
        <f t="shared" si="0"/>
        <v>89.421000000000006</v>
      </c>
      <c r="C6">
        <v>53.43</v>
      </c>
      <c r="D6">
        <v>3</v>
      </c>
      <c r="E6">
        <v>9300</v>
      </c>
      <c r="F6">
        <v>3.87</v>
      </c>
      <c r="G6" s="12">
        <f t="shared" si="1"/>
        <v>35.991000000000007</v>
      </c>
      <c r="H6" s="12"/>
      <c r="I6" s="12"/>
      <c r="K6" s="12">
        <f t="shared" ref="K6:K21" si="3">L6+O6</f>
        <v>60.962000000000003</v>
      </c>
      <c r="L6">
        <v>17.809999999999999</v>
      </c>
      <c r="M6">
        <v>9300</v>
      </c>
      <c r="N6">
        <v>4.6399999999999997</v>
      </c>
      <c r="O6" s="12">
        <f t="shared" si="2"/>
        <v>43.152000000000001</v>
      </c>
      <c r="P6" s="12"/>
    </row>
    <row r="7" spans="1:16" x14ac:dyDescent="0.25">
      <c r="A7" s="11">
        <v>42432</v>
      </c>
      <c r="B7" s="12">
        <f t="shared" si="0"/>
        <v>74.328000000000003</v>
      </c>
      <c r="C7">
        <v>53.43</v>
      </c>
      <c r="D7">
        <v>3</v>
      </c>
      <c r="E7">
        <v>5400</v>
      </c>
      <c r="F7">
        <v>3.87</v>
      </c>
      <c r="G7" s="12">
        <f t="shared" si="1"/>
        <v>20.898000000000003</v>
      </c>
      <c r="H7" s="12"/>
      <c r="I7" s="12"/>
      <c r="K7" s="12">
        <f t="shared" si="3"/>
        <v>42.866</v>
      </c>
      <c r="L7">
        <v>17.809999999999999</v>
      </c>
      <c r="M7">
        <v>5400</v>
      </c>
      <c r="N7">
        <v>4.6399999999999997</v>
      </c>
      <c r="O7" s="12">
        <f t="shared" si="2"/>
        <v>25.056000000000001</v>
      </c>
      <c r="P7" s="12"/>
    </row>
    <row r="8" spans="1:16" x14ac:dyDescent="0.25">
      <c r="A8" s="11">
        <v>42465</v>
      </c>
      <c r="B8" s="12">
        <f t="shared" si="0"/>
        <v>82.841999999999999</v>
      </c>
      <c r="C8">
        <v>53.43</v>
      </c>
      <c r="D8">
        <v>3</v>
      </c>
      <c r="E8">
        <v>7600</v>
      </c>
      <c r="F8">
        <v>3.87</v>
      </c>
      <c r="G8" s="12">
        <f t="shared" si="1"/>
        <v>29.411999999999999</v>
      </c>
      <c r="H8" s="12"/>
      <c r="I8" s="12"/>
      <c r="K8" s="12">
        <f t="shared" si="3"/>
        <v>73.209999999999994</v>
      </c>
      <c r="L8">
        <v>25.33</v>
      </c>
      <c r="M8">
        <v>7600</v>
      </c>
      <c r="N8" s="12">
        <v>6.3</v>
      </c>
      <c r="O8" s="12">
        <f t="shared" si="2"/>
        <v>47.879999999999995</v>
      </c>
      <c r="P8" s="12"/>
    </row>
    <row r="9" spans="1:16" x14ac:dyDescent="0.25">
      <c r="A9" s="11">
        <v>42501</v>
      </c>
      <c r="B9" s="12">
        <f t="shared" si="0"/>
        <v>53.968000000000004</v>
      </c>
      <c r="C9">
        <v>25.33</v>
      </c>
      <c r="D9">
        <v>1</v>
      </c>
      <c r="E9">
        <v>7400</v>
      </c>
      <c r="F9">
        <v>3.87</v>
      </c>
      <c r="G9" s="12">
        <f t="shared" si="1"/>
        <v>28.638000000000002</v>
      </c>
      <c r="H9" s="12"/>
      <c r="I9" s="12"/>
      <c r="K9" s="12">
        <f t="shared" si="3"/>
        <v>71.949999999999989</v>
      </c>
      <c r="L9">
        <v>25.33</v>
      </c>
      <c r="M9">
        <v>7400</v>
      </c>
      <c r="N9" s="12">
        <v>6.3</v>
      </c>
      <c r="O9" s="12">
        <f t="shared" si="2"/>
        <v>46.62</v>
      </c>
      <c r="P9" s="12"/>
    </row>
    <row r="10" spans="1:16" x14ac:dyDescent="0.25">
      <c r="A10" s="11">
        <v>42527</v>
      </c>
      <c r="B10" s="12">
        <f t="shared" si="0"/>
        <v>75.204999999999998</v>
      </c>
      <c r="C10">
        <v>25.33</v>
      </c>
      <c r="D10">
        <v>1</v>
      </c>
      <c r="E10">
        <v>9500</v>
      </c>
      <c r="F10">
        <v>5.25</v>
      </c>
      <c r="G10" s="12">
        <f t="shared" si="1"/>
        <v>49.875</v>
      </c>
      <c r="H10" s="12"/>
      <c r="I10" s="12"/>
      <c r="K10" s="12">
        <f t="shared" si="3"/>
        <v>85.18</v>
      </c>
      <c r="L10">
        <v>25.33</v>
      </c>
      <c r="M10">
        <v>9500</v>
      </c>
      <c r="N10" s="12">
        <v>6.3</v>
      </c>
      <c r="O10" s="12">
        <f t="shared" si="2"/>
        <v>59.85</v>
      </c>
      <c r="P10" s="12"/>
    </row>
    <row r="11" spans="1:16" x14ac:dyDescent="0.25">
      <c r="A11" s="11">
        <v>42559</v>
      </c>
      <c r="B11" s="12">
        <f t="shared" si="0"/>
        <v>64.180000000000007</v>
      </c>
      <c r="C11">
        <v>25.33</v>
      </c>
      <c r="D11">
        <v>1</v>
      </c>
      <c r="E11">
        <v>7400</v>
      </c>
      <c r="F11">
        <v>5.25</v>
      </c>
      <c r="G11" s="12">
        <f t="shared" si="1"/>
        <v>38.85</v>
      </c>
      <c r="H11" s="12">
        <v>6.5</v>
      </c>
      <c r="I11" s="12"/>
      <c r="K11" s="12">
        <f t="shared" si="3"/>
        <v>71.949999999999989</v>
      </c>
      <c r="L11">
        <v>25.33</v>
      </c>
      <c r="M11">
        <v>7400</v>
      </c>
      <c r="N11" s="12">
        <v>6.3</v>
      </c>
      <c r="O11" s="12">
        <f t="shared" si="2"/>
        <v>46.62</v>
      </c>
      <c r="P11" s="12"/>
    </row>
    <row r="12" spans="1:16" x14ac:dyDescent="0.25">
      <c r="A12" s="11">
        <v>42590</v>
      </c>
      <c r="B12" s="12">
        <f t="shared" si="0"/>
        <v>74.680000000000007</v>
      </c>
      <c r="C12">
        <v>25.33</v>
      </c>
      <c r="D12">
        <v>1</v>
      </c>
      <c r="E12">
        <v>9400</v>
      </c>
      <c r="F12">
        <v>5.25</v>
      </c>
      <c r="G12" s="12">
        <f t="shared" si="1"/>
        <v>49.35</v>
      </c>
      <c r="H12" s="12">
        <v>6.5</v>
      </c>
      <c r="I12" s="12"/>
      <c r="K12" s="12">
        <f t="shared" si="3"/>
        <v>84.55</v>
      </c>
      <c r="L12">
        <v>25.33</v>
      </c>
      <c r="M12">
        <v>9400</v>
      </c>
      <c r="N12" s="12">
        <v>6.3</v>
      </c>
      <c r="O12" s="12">
        <f t="shared" si="2"/>
        <v>59.22</v>
      </c>
      <c r="P12" s="12"/>
    </row>
    <row r="13" spans="1:16" x14ac:dyDescent="0.25">
      <c r="A13" s="11">
        <v>42622</v>
      </c>
      <c r="B13" s="12">
        <f t="shared" si="0"/>
        <v>81.504999999999995</v>
      </c>
      <c r="C13">
        <v>25.33</v>
      </c>
      <c r="D13">
        <v>1</v>
      </c>
      <c r="E13">
        <v>10700</v>
      </c>
      <c r="F13">
        <v>5.25</v>
      </c>
      <c r="G13" s="12">
        <f t="shared" si="1"/>
        <v>56.174999999999997</v>
      </c>
      <c r="H13" s="12">
        <v>6.5</v>
      </c>
      <c r="I13" s="12"/>
      <c r="K13" s="12">
        <f t="shared" si="3"/>
        <v>92.74</v>
      </c>
      <c r="L13">
        <v>25.33</v>
      </c>
      <c r="M13">
        <v>10700</v>
      </c>
      <c r="N13" s="12">
        <v>6.3</v>
      </c>
      <c r="O13" s="12">
        <f t="shared" si="2"/>
        <v>67.41</v>
      </c>
      <c r="P13" s="12"/>
    </row>
    <row r="14" spans="1:16" x14ac:dyDescent="0.25">
      <c r="A14" s="11">
        <v>42654</v>
      </c>
      <c r="B14" s="12">
        <f t="shared" si="0"/>
        <v>79.930000000000007</v>
      </c>
      <c r="C14">
        <v>25.33</v>
      </c>
      <c r="D14">
        <v>1</v>
      </c>
      <c r="E14">
        <v>10400</v>
      </c>
      <c r="F14">
        <v>5.25</v>
      </c>
      <c r="G14" s="12">
        <f t="shared" si="1"/>
        <v>54.6</v>
      </c>
      <c r="H14" s="12">
        <v>6.5</v>
      </c>
      <c r="I14" s="12"/>
      <c r="K14" s="12">
        <f t="shared" si="3"/>
        <v>90.85</v>
      </c>
      <c r="L14">
        <v>25.33</v>
      </c>
      <c r="M14">
        <v>10400</v>
      </c>
      <c r="N14" s="12">
        <v>6.3</v>
      </c>
      <c r="O14" s="12">
        <f t="shared" si="2"/>
        <v>65.52</v>
      </c>
      <c r="P14" s="12"/>
    </row>
    <row r="15" spans="1:16" x14ac:dyDescent="0.25">
      <c r="A15" s="11">
        <v>42682</v>
      </c>
      <c r="B15" s="12">
        <f t="shared" si="0"/>
        <v>72.58</v>
      </c>
      <c r="C15">
        <v>25.33</v>
      </c>
      <c r="D15">
        <v>1</v>
      </c>
      <c r="E15">
        <v>9000</v>
      </c>
      <c r="F15">
        <v>5.25</v>
      </c>
      <c r="G15" s="12">
        <f t="shared" si="1"/>
        <v>47.25</v>
      </c>
      <c r="H15" s="12">
        <v>6.5</v>
      </c>
      <c r="I15" s="12"/>
      <c r="K15" s="12">
        <f t="shared" si="3"/>
        <v>82.03</v>
      </c>
      <c r="L15">
        <v>25.33</v>
      </c>
      <c r="M15">
        <v>9000</v>
      </c>
      <c r="N15" s="12">
        <v>6.3</v>
      </c>
      <c r="O15" s="12">
        <f t="shared" si="2"/>
        <v>56.699999999999996</v>
      </c>
      <c r="P15" s="12"/>
    </row>
    <row r="16" spans="1:16" x14ac:dyDescent="0.25">
      <c r="A16" s="11">
        <v>42711</v>
      </c>
      <c r="B16" s="12">
        <f t="shared" si="0"/>
        <v>69.954999999999998</v>
      </c>
      <c r="C16">
        <v>25.33</v>
      </c>
      <c r="D16">
        <v>1</v>
      </c>
      <c r="E16">
        <v>8500</v>
      </c>
      <c r="F16">
        <v>5.25</v>
      </c>
      <c r="G16" s="12">
        <f t="shared" si="1"/>
        <v>44.625</v>
      </c>
      <c r="H16" s="12">
        <v>6.5</v>
      </c>
      <c r="I16" s="12"/>
      <c r="K16" s="12">
        <f t="shared" si="3"/>
        <v>78.88</v>
      </c>
      <c r="L16">
        <v>25.33</v>
      </c>
      <c r="M16">
        <v>8500</v>
      </c>
      <c r="N16" s="12">
        <v>6.3</v>
      </c>
      <c r="O16" s="12">
        <f t="shared" si="2"/>
        <v>53.55</v>
      </c>
      <c r="P16" s="12"/>
    </row>
    <row r="17" spans="1:18" x14ac:dyDescent="0.25">
      <c r="A17" s="11">
        <v>42746</v>
      </c>
      <c r="B17" s="12">
        <f t="shared" si="0"/>
        <v>90.104499999999987</v>
      </c>
      <c r="C17">
        <v>25.33</v>
      </c>
      <c r="D17">
        <v>1</v>
      </c>
      <c r="E17">
        <v>12338</v>
      </c>
      <c r="F17">
        <v>5.25</v>
      </c>
      <c r="G17" s="12">
        <f t="shared" si="1"/>
        <v>64.774499999999989</v>
      </c>
      <c r="H17" s="12">
        <v>6.5</v>
      </c>
      <c r="I17" s="12"/>
      <c r="K17" s="12">
        <f t="shared" si="3"/>
        <v>103.0594</v>
      </c>
      <c r="L17">
        <v>25.33</v>
      </c>
      <c r="M17">
        <v>12338</v>
      </c>
      <c r="N17" s="12">
        <v>6.3</v>
      </c>
      <c r="O17" s="12">
        <f t="shared" si="2"/>
        <v>77.729399999999998</v>
      </c>
      <c r="P17" s="12"/>
    </row>
    <row r="18" spans="1:18" x14ac:dyDescent="0.25">
      <c r="A18" s="11">
        <v>42773</v>
      </c>
      <c r="B18" s="12">
        <f t="shared" si="0"/>
        <v>78.270999999999987</v>
      </c>
      <c r="C18">
        <v>25.33</v>
      </c>
      <c r="D18">
        <v>1</v>
      </c>
      <c r="E18">
        <v>10084</v>
      </c>
      <c r="F18">
        <v>5.25</v>
      </c>
      <c r="G18" s="12">
        <f t="shared" si="1"/>
        <v>52.940999999999995</v>
      </c>
      <c r="H18" s="12">
        <v>6.5</v>
      </c>
      <c r="I18" s="12"/>
      <c r="K18" s="12">
        <f t="shared" si="3"/>
        <v>88.859199999999987</v>
      </c>
      <c r="L18">
        <v>25.33</v>
      </c>
      <c r="M18">
        <v>10084</v>
      </c>
      <c r="N18" s="12">
        <v>6.3</v>
      </c>
      <c r="O18" s="12">
        <f t="shared" si="2"/>
        <v>63.529199999999996</v>
      </c>
      <c r="P18" s="12"/>
    </row>
    <row r="19" spans="1:18" x14ac:dyDescent="0.25">
      <c r="A19" s="11">
        <v>42801</v>
      </c>
      <c r="B19" s="12">
        <f t="shared" si="0"/>
        <v>80.034999999999997</v>
      </c>
      <c r="C19">
        <v>25.33</v>
      </c>
      <c r="D19">
        <v>1</v>
      </c>
      <c r="E19">
        <v>10420</v>
      </c>
      <c r="F19">
        <v>5.25</v>
      </c>
      <c r="G19" s="12">
        <f t="shared" si="1"/>
        <v>54.704999999999998</v>
      </c>
      <c r="H19" s="12">
        <v>6.5</v>
      </c>
      <c r="I19" s="12"/>
      <c r="K19" s="12">
        <f t="shared" si="3"/>
        <v>91.288600000000002</v>
      </c>
      <c r="L19">
        <v>25.33</v>
      </c>
      <c r="M19">
        <v>10420</v>
      </c>
      <c r="N19" s="12">
        <v>6.33</v>
      </c>
      <c r="O19" s="12">
        <f t="shared" si="2"/>
        <v>65.958600000000004</v>
      </c>
      <c r="P19" s="12"/>
    </row>
    <row r="20" spans="1:18" x14ac:dyDescent="0.25">
      <c r="A20" s="11">
        <v>42835</v>
      </c>
      <c r="B20" s="12">
        <f>C20+G20</f>
        <v>79.032319999999999</v>
      </c>
      <c r="C20" s="12">
        <v>12.8</v>
      </c>
      <c r="D20">
        <v>1</v>
      </c>
      <c r="E20">
        <v>12544</v>
      </c>
      <c r="F20">
        <v>5.28</v>
      </c>
      <c r="G20" s="12">
        <f t="shared" si="1"/>
        <v>66.232320000000001</v>
      </c>
      <c r="H20" s="12">
        <v>6.5</v>
      </c>
      <c r="I20" s="12"/>
      <c r="K20" s="12">
        <f t="shared" si="3"/>
        <v>104.89352</v>
      </c>
      <c r="L20">
        <v>25.49</v>
      </c>
      <c r="M20">
        <v>12544</v>
      </c>
      <c r="N20" s="12">
        <v>6.33</v>
      </c>
      <c r="O20" s="12">
        <f t="shared" si="2"/>
        <v>79.40352</v>
      </c>
      <c r="P20" s="12"/>
    </row>
    <row r="21" spans="1:18" x14ac:dyDescent="0.25">
      <c r="A21" s="11">
        <v>42866</v>
      </c>
      <c r="B21" s="12">
        <f t="shared" ref="B21" si="4">C21+G21</f>
        <v>86.435239999999993</v>
      </c>
      <c r="C21" s="12">
        <v>25.49</v>
      </c>
      <c r="D21">
        <v>1</v>
      </c>
      <c r="E21">
        <v>9628</v>
      </c>
      <c r="F21">
        <v>6.33</v>
      </c>
      <c r="G21" s="12">
        <f t="shared" si="1"/>
        <v>60.945239999999998</v>
      </c>
      <c r="H21" s="12">
        <v>7.15</v>
      </c>
      <c r="I21" s="12"/>
      <c r="K21" s="12">
        <f t="shared" si="3"/>
        <v>86.435239999999993</v>
      </c>
      <c r="L21">
        <v>25.49</v>
      </c>
      <c r="M21">
        <v>9628</v>
      </c>
      <c r="N21" s="12">
        <v>6.33</v>
      </c>
      <c r="O21" s="12">
        <f t="shared" si="2"/>
        <v>60.945239999999998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1397.7690600000001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1415.38796</v>
      </c>
      <c r="N23" s="12"/>
      <c r="O23" s="12"/>
      <c r="P23" s="12"/>
      <c r="Q23" s="40" t="s">
        <v>12</v>
      </c>
      <c r="R23" s="43">
        <f>B23-K23</f>
        <v>-17.61889999999994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1469.9190600000002</v>
      </c>
      <c r="G26" s="12"/>
      <c r="L26" s="12"/>
      <c r="P26" s="12"/>
      <c r="Q26" t="s">
        <v>106</v>
      </c>
      <c r="R26" s="13">
        <f>SUM(B26-K23)</f>
        <v>54.531100000000151</v>
      </c>
    </row>
  </sheetData>
  <mergeCells count="1">
    <mergeCell ref="D2:G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5703125" customWidth="1"/>
    <col min="3" max="3" width="10.5703125" customWidth="1"/>
    <col min="4" max="4" width="11.140625" customWidth="1"/>
    <col min="5" max="5" width="13.85546875" customWidth="1"/>
    <col min="6" max="6" width="19" customWidth="1"/>
    <col min="7" max="7" width="20.42578125" customWidth="1"/>
    <col min="13" max="13" width="12.5703125" customWidth="1"/>
    <col min="15" max="15" width="18.14062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53.43</v>
      </c>
      <c r="C4">
        <v>53.43</v>
      </c>
      <c r="D4">
        <v>3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19" si="0">C5+G5</f>
        <v>53.43</v>
      </c>
      <c r="C5">
        <v>53.43</v>
      </c>
      <c r="D5">
        <v>3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53.43</v>
      </c>
      <c r="C6">
        <v>53.43</v>
      </c>
      <c r="D6">
        <v>3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53.43</v>
      </c>
      <c r="C7">
        <v>53.43</v>
      </c>
      <c r="D7">
        <v>3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53.43</v>
      </c>
      <c r="C8">
        <v>53.43</v>
      </c>
      <c r="D8">
        <v>3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25.33</v>
      </c>
      <c r="C9">
        <v>25.33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25.33</v>
      </c>
      <c r="C10">
        <v>25.33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25.33</v>
      </c>
      <c r="C11">
        <v>25.33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25.33</v>
      </c>
      <c r="C12">
        <v>25.33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25.33</v>
      </c>
      <c r="C13">
        <v>25.33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25.33</v>
      </c>
      <c r="C14">
        <v>25.33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25.33</v>
      </c>
      <c r="C15">
        <v>25.33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25.33</v>
      </c>
      <c r="C16">
        <v>25.33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25.33</v>
      </c>
      <c r="C17">
        <v>25.33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25.33</v>
      </c>
      <c r="C18">
        <v>25.33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25.33</v>
      </c>
      <c r="C19">
        <v>25.33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ref="B21" si="4">C21+G21</f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571.26999999999987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426.17999999999989</v>
      </c>
      <c r="N23" s="12"/>
      <c r="O23" s="12"/>
      <c r="P23" s="12"/>
      <c r="Q23" s="40" t="s">
        <v>12</v>
      </c>
      <c r="R23" s="43">
        <f>B23-K23</f>
        <v>145.08999999999997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643.41999999999985</v>
      </c>
      <c r="G26" s="12"/>
      <c r="L26" s="12"/>
      <c r="P26" s="12"/>
      <c r="Q26" t="s">
        <v>106</v>
      </c>
      <c r="R26" s="13">
        <f>SUM(B26-K23)</f>
        <v>217.23999999999995</v>
      </c>
    </row>
  </sheetData>
  <mergeCells count="1">
    <mergeCell ref="D2:G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2" max="2" width="11.140625" customWidth="1"/>
    <col min="3" max="3" width="10.85546875" customWidth="1"/>
    <col min="4" max="4" width="11.140625" customWidth="1"/>
    <col min="5" max="5" width="13" customWidth="1"/>
    <col min="6" max="6" width="18.5703125" customWidth="1"/>
    <col min="7" max="7" width="19.85546875" customWidth="1"/>
    <col min="13" max="13" width="12.5703125" customWidth="1"/>
    <col min="15" max="15" width="18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30.193999999999999</v>
      </c>
      <c r="C4">
        <v>17.809999999999999</v>
      </c>
      <c r="D4">
        <v>1</v>
      </c>
      <c r="E4">
        <v>3200</v>
      </c>
      <c r="F4">
        <v>3.87</v>
      </c>
      <c r="G4" s="12">
        <f>E4/1000*F4</f>
        <v>12.384</v>
      </c>
      <c r="H4" s="12"/>
      <c r="I4" s="12"/>
      <c r="K4" s="12">
        <f>L4+O4</f>
        <v>32.658000000000001</v>
      </c>
      <c r="L4">
        <v>17.809999999999999</v>
      </c>
      <c r="M4">
        <v>3200</v>
      </c>
      <c r="N4">
        <v>4.6399999999999997</v>
      </c>
      <c r="O4" s="12">
        <f>M4/1000*N4</f>
        <v>14.847999999999999</v>
      </c>
      <c r="P4" s="12"/>
    </row>
    <row r="5" spans="1:16" x14ac:dyDescent="0.25">
      <c r="A5" s="11">
        <v>42377</v>
      </c>
      <c r="B5" s="12">
        <f t="shared" ref="B5:B19" si="0">C5+G5</f>
        <v>29.033000000000001</v>
      </c>
      <c r="C5">
        <v>17.809999999999999</v>
      </c>
      <c r="D5">
        <v>1</v>
      </c>
      <c r="E5">
        <v>2900</v>
      </c>
      <c r="F5">
        <v>3.87</v>
      </c>
      <c r="G5" s="12">
        <f t="shared" ref="G5:G21" si="1">E5/1000*F5</f>
        <v>11.223000000000001</v>
      </c>
      <c r="H5" s="12"/>
      <c r="I5" s="12"/>
      <c r="K5" s="12">
        <f>L5+O5</f>
        <v>31.265999999999998</v>
      </c>
      <c r="L5">
        <v>17.809999999999999</v>
      </c>
      <c r="M5">
        <v>2900</v>
      </c>
      <c r="N5">
        <v>4.6399999999999997</v>
      </c>
      <c r="O5" s="12">
        <f t="shared" ref="O5:O21" si="2">M5/1000*N5</f>
        <v>13.456</v>
      </c>
      <c r="P5" s="12"/>
    </row>
    <row r="6" spans="1:16" x14ac:dyDescent="0.25">
      <c r="A6" s="11">
        <v>42407</v>
      </c>
      <c r="B6" s="12">
        <f t="shared" si="0"/>
        <v>35.611999999999995</v>
      </c>
      <c r="C6">
        <v>17.809999999999999</v>
      </c>
      <c r="D6">
        <v>1</v>
      </c>
      <c r="E6">
        <v>4600</v>
      </c>
      <c r="F6">
        <v>3.87</v>
      </c>
      <c r="G6" s="12">
        <f t="shared" si="1"/>
        <v>17.802</v>
      </c>
      <c r="H6" s="12"/>
      <c r="I6" s="12"/>
      <c r="K6" s="12">
        <f t="shared" ref="K6:K21" si="3">L6+O6</f>
        <v>39.153999999999996</v>
      </c>
      <c r="L6">
        <v>17.809999999999999</v>
      </c>
      <c r="M6">
        <v>4600</v>
      </c>
      <c r="N6">
        <v>4.6399999999999997</v>
      </c>
      <c r="O6" s="12">
        <f t="shared" si="2"/>
        <v>21.343999999999998</v>
      </c>
      <c r="P6" s="12"/>
    </row>
    <row r="7" spans="1:16" x14ac:dyDescent="0.25">
      <c r="A7" s="11">
        <v>42432</v>
      </c>
      <c r="B7" s="12">
        <f t="shared" si="0"/>
        <v>29.033000000000001</v>
      </c>
      <c r="C7">
        <v>17.809999999999999</v>
      </c>
      <c r="D7">
        <v>1</v>
      </c>
      <c r="E7">
        <v>2900</v>
      </c>
      <c r="F7">
        <v>3.87</v>
      </c>
      <c r="G7" s="12">
        <f t="shared" si="1"/>
        <v>11.223000000000001</v>
      </c>
      <c r="H7" s="12"/>
      <c r="I7" s="12"/>
      <c r="K7" s="12">
        <f t="shared" si="3"/>
        <v>31.265999999999998</v>
      </c>
      <c r="L7">
        <v>17.809999999999999</v>
      </c>
      <c r="M7">
        <v>2900</v>
      </c>
      <c r="N7">
        <v>4.6399999999999997</v>
      </c>
      <c r="O7" s="12">
        <f t="shared" si="2"/>
        <v>13.456</v>
      </c>
      <c r="P7" s="12"/>
    </row>
    <row r="8" spans="1:16" x14ac:dyDescent="0.25">
      <c r="A8" s="11">
        <v>42465</v>
      </c>
      <c r="B8" s="12">
        <f t="shared" si="0"/>
        <v>36.772999999999996</v>
      </c>
      <c r="C8">
        <v>17.809999999999999</v>
      </c>
      <c r="D8">
        <v>1</v>
      </c>
      <c r="E8">
        <v>4900</v>
      </c>
      <c r="F8">
        <v>3.87</v>
      </c>
      <c r="G8" s="12">
        <f t="shared" si="1"/>
        <v>18.963000000000001</v>
      </c>
      <c r="H8" s="12"/>
      <c r="I8" s="12"/>
      <c r="K8" s="12">
        <f t="shared" si="3"/>
        <v>56.2</v>
      </c>
      <c r="L8">
        <v>25.33</v>
      </c>
      <c r="M8">
        <v>4900</v>
      </c>
      <c r="N8" s="12">
        <v>6.3</v>
      </c>
      <c r="O8" s="12">
        <f t="shared" si="2"/>
        <v>30.87</v>
      </c>
      <c r="P8" s="12"/>
    </row>
    <row r="9" spans="1:16" x14ac:dyDescent="0.25">
      <c r="A9" s="11">
        <v>42501</v>
      </c>
      <c r="B9" s="12">
        <f t="shared" si="0"/>
        <v>44.043999999999997</v>
      </c>
      <c r="C9">
        <v>31.66</v>
      </c>
      <c r="D9">
        <v>1</v>
      </c>
      <c r="E9">
        <v>3200</v>
      </c>
      <c r="F9">
        <v>3.87</v>
      </c>
      <c r="G9" s="12">
        <f t="shared" si="1"/>
        <v>12.384</v>
      </c>
      <c r="H9" s="12"/>
      <c r="I9" s="12"/>
      <c r="K9" s="12">
        <f t="shared" si="3"/>
        <v>45.489999999999995</v>
      </c>
      <c r="L9">
        <v>25.33</v>
      </c>
      <c r="M9">
        <v>3200</v>
      </c>
      <c r="N9" s="12">
        <v>6.3</v>
      </c>
      <c r="O9" s="12">
        <f t="shared" si="2"/>
        <v>20.16</v>
      </c>
      <c r="P9" s="12"/>
    </row>
    <row r="10" spans="1:16" x14ac:dyDescent="0.25">
      <c r="A10" s="11">
        <v>42527</v>
      </c>
      <c r="B10" s="12">
        <f t="shared" si="0"/>
        <v>49.51</v>
      </c>
      <c r="C10">
        <v>31.66</v>
      </c>
      <c r="D10">
        <v>1</v>
      </c>
      <c r="E10">
        <v>3400</v>
      </c>
      <c r="F10">
        <v>5.25</v>
      </c>
      <c r="G10" s="12">
        <f t="shared" si="1"/>
        <v>17.849999999999998</v>
      </c>
      <c r="H10" s="12"/>
      <c r="I10" s="12"/>
      <c r="K10" s="12">
        <f t="shared" si="3"/>
        <v>46.75</v>
      </c>
      <c r="L10">
        <v>25.33</v>
      </c>
      <c r="M10">
        <v>3400</v>
      </c>
      <c r="N10" s="12">
        <v>6.3</v>
      </c>
      <c r="O10" s="12">
        <f t="shared" si="2"/>
        <v>21.419999999999998</v>
      </c>
      <c r="P10" s="12"/>
    </row>
    <row r="11" spans="1:16" x14ac:dyDescent="0.25">
      <c r="A11" s="11">
        <v>42559</v>
      </c>
      <c r="B11" s="12">
        <f t="shared" si="0"/>
        <v>46.884999999999998</v>
      </c>
      <c r="C11">
        <v>31.66</v>
      </c>
      <c r="D11">
        <v>1</v>
      </c>
      <c r="E11">
        <v>2900</v>
      </c>
      <c r="F11">
        <v>5.25</v>
      </c>
      <c r="G11" s="12">
        <f t="shared" si="1"/>
        <v>15.225</v>
      </c>
      <c r="H11" s="12">
        <v>6.5</v>
      </c>
      <c r="I11" s="12"/>
      <c r="K11" s="12">
        <f t="shared" si="3"/>
        <v>43.599999999999994</v>
      </c>
      <c r="L11">
        <v>25.33</v>
      </c>
      <c r="M11">
        <v>2900</v>
      </c>
      <c r="N11" s="12">
        <v>6.3</v>
      </c>
      <c r="O11" s="12">
        <f t="shared" si="2"/>
        <v>18.27</v>
      </c>
      <c r="P11" s="12"/>
    </row>
    <row r="12" spans="1:16" x14ac:dyDescent="0.25">
      <c r="A12" s="11">
        <v>42590</v>
      </c>
      <c r="B12" s="12">
        <f t="shared" si="0"/>
        <v>53.185000000000002</v>
      </c>
      <c r="C12">
        <v>31.66</v>
      </c>
      <c r="D12">
        <v>1</v>
      </c>
      <c r="E12">
        <v>4100</v>
      </c>
      <c r="F12">
        <v>5.25</v>
      </c>
      <c r="G12" s="12">
        <f t="shared" si="1"/>
        <v>21.524999999999999</v>
      </c>
      <c r="H12" s="12">
        <v>6.5</v>
      </c>
      <c r="I12" s="12"/>
      <c r="K12" s="12">
        <f t="shared" si="3"/>
        <v>51.16</v>
      </c>
      <c r="L12">
        <v>25.33</v>
      </c>
      <c r="M12">
        <v>4100</v>
      </c>
      <c r="N12" s="12">
        <v>6.3</v>
      </c>
      <c r="O12" s="12">
        <f t="shared" si="2"/>
        <v>25.83</v>
      </c>
      <c r="P12" s="12"/>
    </row>
    <row r="13" spans="1:16" x14ac:dyDescent="0.25">
      <c r="A13" s="11">
        <v>42622</v>
      </c>
      <c r="B13" s="12">
        <f t="shared" si="0"/>
        <v>75.234999999999999</v>
      </c>
      <c r="C13">
        <v>31.66</v>
      </c>
      <c r="D13">
        <v>1</v>
      </c>
      <c r="E13">
        <v>8300</v>
      </c>
      <c r="F13">
        <v>5.25</v>
      </c>
      <c r="G13" s="12">
        <f t="shared" si="1"/>
        <v>43.575000000000003</v>
      </c>
      <c r="H13" s="12">
        <v>6.5</v>
      </c>
      <c r="I13" s="12"/>
      <c r="K13" s="12">
        <f t="shared" si="3"/>
        <v>77.62</v>
      </c>
      <c r="L13">
        <v>25.33</v>
      </c>
      <c r="M13">
        <v>8300</v>
      </c>
      <c r="N13" s="12">
        <v>6.3</v>
      </c>
      <c r="O13" s="12">
        <f t="shared" si="2"/>
        <v>52.290000000000006</v>
      </c>
      <c r="P13" s="12"/>
    </row>
    <row r="14" spans="1:16" x14ac:dyDescent="0.25">
      <c r="A14" s="11">
        <v>42654</v>
      </c>
      <c r="B14" s="12">
        <f t="shared" si="0"/>
        <v>68.41</v>
      </c>
      <c r="C14">
        <v>31.66</v>
      </c>
      <c r="D14">
        <v>1</v>
      </c>
      <c r="E14">
        <v>7000</v>
      </c>
      <c r="F14">
        <v>5.25</v>
      </c>
      <c r="G14" s="12">
        <f t="shared" si="1"/>
        <v>36.75</v>
      </c>
      <c r="H14" s="12">
        <v>6.5</v>
      </c>
      <c r="I14" s="12"/>
      <c r="K14" s="12">
        <f t="shared" si="3"/>
        <v>69.430000000000007</v>
      </c>
      <c r="L14">
        <v>25.33</v>
      </c>
      <c r="M14">
        <v>7000</v>
      </c>
      <c r="N14" s="12">
        <v>6.3</v>
      </c>
      <c r="O14" s="12">
        <f t="shared" si="2"/>
        <v>44.1</v>
      </c>
      <c r="P14" s="12"/>
    </row>
    <row r="15" spans="1:16" x14ac:dyDescent="0.25">
      <c r="A15" s="11">
        <v>42682</v>
      </c>
      <c r="B15" s="12">
        <f t="shared" si="0"/>
        <v>48.46</v>
      </c>
      <c r="C15">
        <v>31.66</v>
      </c>
      <c r="D15">
        <v>1</v>
      </c>
      <c r="E15">
        <v>3200</v>
      </c>
      <c r="F15">
        <v>5.25</v>
      </c>
      <c r="G15" s="12">
        <f t="shared" si="1"/>
        <v>16.8</v>
      </c>
      <c r="H15" s="12">
        <v>6.5</v>
      </c>
      <c r="I15" s="12"/>
      <c r="K15" s="12">
        <f t="shared" si="3"/>
        <v>45.489999999999995</v>
      </c>
      <c r="L15">
        <v>25.33</v>
      </c>
      <c r="M15">
        <v>3200</v>
      </c>
      <c r="N15" s="12">
        <v>6.3</v>
      </c>
      <c r="O15" s="12">
        <f t="shared" si="2"/>
        <v>20.16</v>
      </c>
      <c r="P15" s="12"/>
    </row>
    <row r="16" spans="1:16" x14ac:dyDescent="0.25">
      <c r="A16" s="11">
        <v>42711</v>
      </c>
      <c r="B16" s="12">
        <f t="shared" si="0"/>
        <v>44.784999999999997</v>
      </c>
      <c r="C16">
        <v>31.66</v>
      </c>
      <c r="D16">
        <v>1</v>
      </c>
      <c r="E16">
        <v>2500</v>
      </c>
      <c r="F16">
        <v>5.25</v>
      </c>
      <c r="G16" s="12">
        <f t="shared" si="1"/>
        <v>13.125</v>
      </c>
      <c r="H16" s="12">
        <v>6.5</v>
      </c>
      <c r="I16" s="12"/>
      <c r="K16" s="12">
        <f t="shared" si="3"/>
        <v>41.08</v>
      </c>
      <c r="L16">
        <v>25.33</v>
      </c>
      <c r="M16">
        <v>2500</v>
      </c>
      <c r="N16" s="12">
        <v>6.3</v>
      </c>
      <c r="O16" s="12">
        <f t="shared" si="2"/>
        <v>15.75</v>
      </c>
      <c r="P16" s="12"/>
    </row>
    <row r="17" spans="1:18" x14ac:dyDescent="0.25">
      <c r="A17" s="11">
        <v>42746</v>
      </c>
      <c r="B17" s="12">
        <f t="shared" si="0"/>
        <v>51.940750000000001</v>
      </c>
      <c r="C17">
        <v>31.66</v>
      </c>
      <c r="D17">
        <v>1</v>
      </c>
      <c r="E17">
        <v>3863</v>
      </c>
      <c r="F17">
        <v>5.25</v>
      </c>
      <c r="G17" s="12">
        <f t="shared" si="1"/>
        <v>20.280750000000001</v>
      </c>
      <c r="H17" s="12">
        <v>6.5</v>
      </c>
      <c r="I17" s="12"/>
      <c r="K17" s="12">
        <f t="shared" si="3"/>
        <v>49.666899999999998</v>
      </c>
      <c r="L17">
        <v>25.33</v>
      </c>
      <c r="M17">
        <v>3863</v>
      </c>
      <c r="N17" s="12">
        <v>6.3</v>
      </c>
      <c r="O17" s="12">
        <f t="shared" si="2"/>
        <v>24.3369</v>
      </c>
      <c r="P17" s="12"/>
    </row>
    <row r="18" spans="1:18" x14ac:dyDescent="0.25">
      <c r="A18" s="11">
        <v>42773</v>
      </c>
      <c r="B18" s="12">
        <f t="shared" si="0"/>
        <v>46.465000000000003</v>
      </c>
      <c r="C18">
        <v>31.66</v>
      </c>
      <c r="D18">
        <v>1</v>
      </c>
      <c r="E18">
        <v>2820</v>
      </c>
      <c r="F18">
        <v>5.25</v>
      </c>
      <c r="G18" s="12">
        <f t="shared" si="1"/>
        <v>14.805</v>
      </c>
      <c r="H18" s="12">
        <v>6.5</v>
      </c>
      <c r="I18" s="12"/>
      <c r="K18" s="12">
        <f t="shared" si="3"/>
        <v>43.095999999999997</v>
      </c>
      <c r="L18">
        <v>25.33</v>
      </c>
      <c r="M18">
        <v>2820</v>
      </c>
      <c r="N18" s="12">
        <v>6.3</v>
      </c>
      <c r="O18" s="12">
        <f t="shared" si="2"/>
        <v>17.765999999999998</v>
      </c>
      <c r="P18" s="12"/>
    </row>
    <row r="19" spans="1:18" x14ac:dyDescent="0.25">
      <c r="A19" s="11">
        <v>42801</v>
      </c>
      <c r="B19" s="12">
        <f t="shared" si="0"/>
        <v>49.231750000000005</v>
      </c>
      <c r="C19">
        <v>31.66</v>
      </c>
      <c r="D19">
        <v>1</v>
      </c>
      <c r="E19">
        <v>3347</v>
      </c>
      <c r="F19">
        <v>5.25</v>
      </c>
      <c r="G19" s="12">
        <f t="shared" si="1"/>
        <v>17.571750000000002</v>
      </c>
      <c r="H19" s="12">
        <v>6.5</v>
      </c>
      <c r="I19" s="12"/>
      <c r="K19" s="12">
        <f t="shared" si="3"/>
        <v>46.516509999999997</v>
      </c>
      <c r="L19">
        <v>25.33</v>
      </c>
      <c r="M19">
        <v>3347</v>
      </c>
      <c r="N19" s="12">
        <v>6.33</v>
      </c>
      <c r="O19" s="12">
        <f t="shared" si="2"/>
        <v>21.186509999999998</v>
      </c>
      <c r="P19" s="12"/>
    </row>
    <row r="20" spans="1:18" x14ac:dyDescent="0.25">
      <c r="A20" s="11">
        <v>42835</v>
      </c>
      <c r="B20" s="12">
        <f>C20+G20</f>
        <v>25.21584</v>
      </c>
      <c r="C20" s="12">
        <v>4.08</v>
      </c>
      <c r="D20">
        <v>1</v>
      </c>
      <c r="E20">
        <v>4003</v>
      </c>
      <c r="F20">
        <v>5.28</v>
      </c>
      <c r="G20" s="12">
        <f t="shared" si="1"/>
        <v>21.135840000000002</v>
      </c>
      <c r="H20" s="12">
        <v>6.5</v>
      </c>
      <c r="I20" s="12"/>
      <c r="K20" s="12">
        <f t="shared" si="3"/>
        <v>50.828990000000005</v>
      </c>
      <c r="L20">
        <v>25.49</v>
      </c>
      <c r="M20">
        <v>4003</v>
      </c>
      <c r="N20" s="12">
        <v>6.33</v>
      </c>
      <c r="O20" s="12">
        <f t="shared" si="2"/>
        <v>25.338990000000003</v>
      </c>
      <c r="P20" s="12"/>
    </row>
    <row r="21" spans="1:18" x14ac:dyDescent="0.25">
      <c r="A21" s="11">
        <v>42866</v>
      </c>
      <c r="B21" s="12">
        <f t="shared" ref="B21" si="4">C21+G21</f>
        <v>44.72054</v>
      </c>
      <c r="C21" s="12">
        <v>25.49</v>
      </c>
      <c r="D21">
        <v>1</v>
      </c>
      <c r="E21">
        <v>3038</v>
      </c>
      <c r="F21">
        <v>6.33</v>
      </c>
      <c r="G21" s="12">
        <f t="shared" si="1"/>
        <v>19.230539999999998</v>
      </c>
      <c r="H21" s="12">
        <v>7.15</v>
      </c>
      <c r="I21" s="12"/>
      <c r="K21" s="12">
        <f t="shared" si="3"/>
        <v>44.72054</v>
      </c>
      <c r="L21">
        <v>25.49</v>
      </c>
      <c r="M21">
        <v>3038</v>
      </c>
      <c r="N21" s="12">
        <v>6.33</v>
      </c>
      <c r="O21" s="12">
        <f t="shared" si="2"/>
        <v>19.230539999999998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808.73288000000002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845.9929400000002</v>
      </c>
      <c r="N23" s="12"/>
      <c r="O23" s="12"/>
      <c r="P23" s="12"/>
      <c r="Q23" s="40" t="s">
        <v>12</v>
      </c>
      <c r="R23" s="43">
        <f>B23-K23</f>
        <v>-37.26006000000018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880.88288</v>
      </c>
      <c r="G26" s="12"/>
      <c r="L26" s="12"/>
      <c r="P26" s="12"/>
      <c r="Q26" t="s">
        <v>106</v>
      </c>
      <c r="R26" s="13">
        <f>SUM(B26-K23)</f>
        <v>34.889939999999797</v>
      </c>
    </row>
  </sheetData>
  <mergeCells count="1">
    <mergeCell ref="D2:G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5703125" customWidth="1"/>
    <col min="4" max="4" width="11.7109375" customWidth="1"/>
    <col min="5" max="5" width="12.85546875" customWidth="1"/>
    <col min="6" max="6" width="18.42578125" customWidth="1"/>
    <col min="7" max="7" width="19.28515625" customWidth="1"/>
    <col min="13" max="13" width="12.85546875" customWidth="1"/>
    <col min="15" max="15" width="17.4257812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126.976</v>
      </c>
      <c r="C4">
        <v>89.05</v>
      </c>
      <c r="D4">
        <v>5</v>
      </c>
      <c r="E4">
        <v>9800</v>
      </c>
      <c r="F4">
        <v>3.87</v>
      </c>
      <c r="G4" s="12">
        <f>E4/1000*F4</f>
        <v>37.926000000000002</v>
      </c>
      <c r="H4" s="12"/>
      <c r="I4" s="12"/>
      <c r="K4" s="12">
        <f>L4+O4</f>
        <v>63.281999999999996</v>
      </c>
      <c r="L4">
        <v>17.809999999999999</v>
      </c>
      <c r="M4">
        <v>9800</v>
      </c>
      <c r="N4">
        <v>4.6399999999999997</v>
      </c>
      <c r="O4" s="12">
        <f>M4/1000*N4</f>
        <v>45.472000000000001</v>
      </c>
      <c r="P4" s="12"/>
    </row>
    <row r="5" spans="1:16" x14ac:dyDescent="0.25">
      <c r="A5" s="11">
        <v>42377</v>
      </c>
      <c r="B5" s="12">
        <f t="shared" ref="B5:B19" si="0">C5+G5</f>
        <v>125.041</v>
      </c>
      <c r="C5">
        <v>89.05</v>
      </c>
      <c r="D5">
        <v>5</v>
      </c>
      <c r="E5">
        <v>9300</v>
      </c>
      <c r="F5">
        <v>3.87</v>
      </c>
      <c r="G5" s="12">
        <f t="shared" ref="G5:G21" si="1">E5/1000*F5</f>
        <v>35.991000000000007</v>
      </c>
      <c r="H5" s="12"/>
      <c r="I5" s="12"/>
      <c r="K5" s="12">
        <f>L5+O5</f>
        <v>60.962000000000003</v>
      </c>
      <c r="L5">
        <v>17.809999999999999</v>
      </c>
      <c r="M5">
        <v>9300</v>
      </c>
      <c r="N5">
        <v>4.6399999999999997</v>
      </c>
      <c r="O5" s="12">
        <f t="shared" ref="O5:O21" si="2">M5/1000*N5</f>
        <v>43.152000000000001</v>
      </c>
      <c r="P5" s="12"/>
    </row>
    <row r="6" spans="1:16" x14ac:dyDescent="0.25">
      <c r="A6" s="11">
        <v>42407</v>
      </c>
      <c r="B6" s="12">
        <f t="shared" si="0"/>
        <v>129.685</v>
      </c>
      <c r="C6">
        <v>89.05</v>
      </c>
      <c r="D6">
        <v>5</v>
      </c>
      <c r="E6">
        <v>10500</v>
      </c>
      <c r="F6">
        <v>3.87</v>
      </c>
      <c r="G6" s="12">
        <f t="shared" si="1"/>
        <v>40.634999999999998</v>
      </c>
      <c r="H6" s="12"/>
      <c r="I6" s="12"/>
      <c r="K6" s="12">
        <f t="shared" ref="K6:K21" si="3">L6+O6</f>
        <v>66.53</v>
      </c>
      <c r="L6">
        <v>17.809999999999999</v>
      </c>
      <c r="M6">
        <v>10500</v>
      </c>
      <c r="N6">
        <v>4.6399999999999997</v>
      </c>
      <c r="O6" s="12">
        <f t="shared" si="2"/>
        <v>48.72</v>
      </c>
      <c r="P6" s="12"/>
    </row>
    <row r="7" spans="1:16" x14ac:dyDescent="0.25">
      <c r="A7" s="11">
        <v>42432</v>
      </c>
      <c r="B7" s="12">
        <f t="shared" si="0"/>
        <v>116.527</v>
      </c>
      <c r="C7">
        <v>89.05</v>
      </c>
      <c r="D7">
        <v>5</v>
      </c>
      <c r="E7">
        <v>7100</v>
      </c>
      <c r="F7">
        <v>3.87</v>
      </c>
      <c r="G7" s="12">
        <f t="shared" si="1"/>
        <v>27.477</v>
      </c>
      <c r="H7" s="12"/>
      <c r="I7" s="12"/>
      <c r="K7" s="12">
        <f t="shared" si="3"/>
        <v>50.753999999999991</v>
      </c>
      <c r="L7">
        <v>17.809999999999999</v>
      </c>
      <c r="M7">
        <v>7100</v>
      </c>
      <c r="N7">
        <v>4.6399999999999997</v>
      </c>
      <c r="O7" s="12">
        <f t="shared" si="2"/>
        <v>32.943999999999996</v>
      </c>
      <c r="P7" s="12"/>
    </row>
    <row r="8" spans="1:16" x14ac:dyDescent="0.25">
      <c r="A8" s="11">
        <v>42465</v>
      </c>
      <c r="B8" s="12">
        <f t="shared" si="0"/>
        <v>137.81200000000001</v>
      </c>
      <c r="C8">
        <v>89.05</v>
      </c>
      <c r="D8">
        <v>5</v>
      </c>
      <c r="E8">
        <v>12600</v>
      </c>
      <c r="F8">
        <v>3.87</v>
      </c>
      <c r="G8" s="12">
        <f t="shared" si="1"/>
        <v>48.762</v>
      </c>
      <c r="H8" s="12"/>
      <c r="I8" s="12"/>
      <c r="K8" s="12">
        <f t="shared" si="3"/>
        <v>104.71</v>
      </c>
      <c r="L8">
        <v>25.33</v>
      </c>
      <c r="M8">
        <v>12600</v>
      </c>
      <c r="N8" s="12">
        <v>6.3</v>
      </c>
      <c r="O8" s="12">
        <f t="shared" si="2"/>
        <v>79.38</v>
      </c>
      <c r="P8" s="12"/>
    </row>
    <row r="9" spans="1:16" x14ac:dyDescent="0.25">
      <c r="A9" s="11">
        <v>42501</v>
      </c>
      <c r="B9" s="12">
        <f t="shared" si="0"/>
        <v>59.773000000000003</v>
      </c>
      <c r="C9">
        <v>25.33</v>
      </c>
      <c r="D9">
        <v>1</v>
      </c>
      <c r="E9">
        <v>8900</v>
      </c>
      <c r="F9">
        <v>3.87</v>
      </c>
      <c r="G9" s="12">
        <f t="shared" si="1"/>
        <v>34.443000000000005</v>
      </c>
      <c r="H9" s="12"/>
      <c r="I9" s="12"/>
      <c r="K9" s="12">
        <f t="shared" si="3"/>
        <v>81.400000000000006</v>
      </c>
      <c r="L9">
        <v>25.33</v>
      </c>
      <c r="M9">
        <v>8900</v>
      </c>
      <c r="N9" s="12">
        <v>6.3</v>
      </c>
      <c r="O9" s="12">
        <f t="shared" si="2"/>
        <v>56.07</v>
      </c>
      <c r="P9" s="12"/>
    </row>
    <row r="10" spans="1:16" x14ac:dyDescent="0.25">
      <c r="A10" s="11">
        <v>42527</v>
      </c>
      <c r="B10" s="12">
        <f t="shared" si="0"/>
        <v>77.305000000000007</v>
      </c>
      <c r="C10">
        <v>25.33</v>
      </c>
      <c r="D10">
        <v>1</v>
      </c>
      <c r="E10">
        <v>9900</v>
      </c>
      <c r="F10">
        <v>5.25</v>
      </c>
      <c r="G10" s="12">
        <f t="shared" si="1"/>
        <v>51.975000000000001</v>
      </c>
      <c r="H10" s="12"/>
      <c r="I10" s="12"/>
      <c r="K10" s="12">
        <f t="shared" si="3"/>
        <v>87.699999999999989</v>
      </c>
      <c r="L10">
        <v>25.33</v>
      </c>
      <c r="M10">
        <v>9900</v>
      </c>
      <c r="N10" s="12">
        <v>6.3</v>
      </c>
      <c r="O10" s="12">
        <f t="shared" si="2"/>
        <v>62.37</v>
      </c>
      <c r="P10" s="12"/>
    </row>
    <row r="11" spans="1:16" x14ac:dyDescent="0.25">
      <c r="A11" s="11">
        <v>42559</v>
      </c>
      <c r="B11" s="12">
        <f t="shared" si="0"/>
        <v>79.930000000000007</v>
      </c>
      <c r="C11">
        <v>25.33</v>
      </c>
      <c r="D11">
        <v>1</v>
      </c>
      <c r="E11">
        <v>10400</v>
      </c>
      <c r="F11">
        <v>5.25</v>
      </c>
      <c r="G11" s="12">
        <f t="shared" si="1"/>
        <v>54.6</v>
      </c>
      <c r="H11" s="12">
        <v>6.5</v>
      </c>
      <c r="I11" s="12"/>
      <c r="K11" s="12">
        <f t="shared" si="3"/>
        <v>90.85</v>
      </c>
      <c r="L11">
        <v>25.33</v>
      </c>
      <c r="M11">
        <v>10400</v>
      </c>
      <c r="N11" s="12">
        <v>6.3</v>
      </c>
      <c r="O11" s="12">
        <f t="shared" si="2"/>
        <v>65.52</v>
      </c>
      <c r="P11" s="12"/>
    </row>
    <row r="12" spans="1:16" x14ac:dyDescent="0.25">
      <c r="A12" s="11">
        <v>42590</v>
      </c>
      <c r="B12" s="12">
        <f t="shared" si="0"/>
        <v>76.254999999999995</v>
      </c>
      <c r="C12">
        <v>25.33</v>
      </c>
      <c r="D12">
        <v>1</v>
      </c>
      <c r="E12">
        <v>9700</v>
      </c>
      <c r="F12">
        <v>5.25</v>
      </c>
      <c r="G12" s="12">
        <f t="shared" si="1"/>
        <v>50.924999999999997</v>
      </c>
      <c r="H12" s="12">
        <v>6.5</v>
      </c>
      <c r="I12" s="12"/>
      <c r="K12" s="12">
        <f t="shared" si="3"/>
        <v>86.44</v>
      </c>
      <c r="L12">
        <v>25.33</v>
      </c>
      <c r="M12">
        <v>9700</v>
      </c>
      <c r="N12" s="12">
        <v>6.3</v>
      </c>
      <c r="O12" s="12">
        <f t="shared" si="2"/>
        <v>61.109999999999992</v>
      </c>
      <c r="P12" s="12"/>
    </row>
    <row r="13" spans="1:16" x14ac:dyDescent="0.25">
      <c r="A13" s="11">
        <v>42622</v>
      </c>
      <c r="B13" s="12">
        <f t="shared" si="0"/>
        <v>58.93</v>
      </c>
      <c r="C13">
        <v>25.33</v>
      </c>
      <c r="D13">
        <v>1</v>
      </c>
      <c r="E13">
        <v>6400</v>
      </c>
      <c r="F13">
        <v>5.25</v>
      </c>
      <c r="G13" s="12">
        <f t="shared" si="1"/>
        <v>33.6</v>
      </c>
      <c r="H13" s="12">
        <v>6.5</v>
      </c>
      <c r="I13" s="12"/>
      <c r="K13" s="12">
        <f t="shared" si="3"/>
        <v>65.650000000000006</v>
      </c>
      <c r="L13">
        <v>25.33</v>
      </c>
      <c r="M13">
        <v>6400</v>
      </c>
      <c r="N13" s="12">
        <v>6.3</v>
      </c>
      <c r="O13" s="12">
        <f t="shared" si="2"/>
        <v>40.32</v>
      </c>
      <c r="P13" s="12"/>
    </row>
    <row r="14" spans="1:16" x14ac:dyDescent="0.25">
      <c r="A14" s="11">
        <v>42654</v>
      </c>
      <c r="B14" s="12">
        <f t="shared" si="0"/>
        <v>75.204999999999998</v>
      </c>
      <c r="C14">
        <v>25.33</v>
      </c>
      <c r="D14">
        <v>1</v>
      </c>
      <c r="E14">
        <v>9500</v>
      </c>
      <c r="F14">
        <v>5.25</v>
      </c>
      <c r="G14" s="12">
        <f t="shared" si="1"/>
        <v>49.875</v>
      </c>
      <c r="H14" s="12">
        <v>6.5</v>
      </c>
      <c r="I14" s="12"/>
      <c r="K14" s="12">
        <f t="shared" si="3"/>
        <v>85.18</v>
      </c>
      <c r="L14">
        <v>25.33</v>
      </c>
      <c r="M14">
        <v>9500</v>
      </c>
      <c r="N14" s="12">
        <v>6.3</v>
      </c>
      <c r="O14" s="12">
        <f t="shared" si="2"/>
        <v>59.85</v>
      </c>
      <c r="P14" s="12"/>
    </row>
    <row r="15" spans="1:16" x14ac:dyDescent="0.25">
      <c r="A15" s="11">
        <v>42682</v>
      </c>
      <c r="B15" s="12">
        <f t="shared" si="0"/>
        <v>70.47999999999999</v>
      </c>
      <c r="C15">
        <v>25.33</v>
      </c>
      <c r="D15">
        <v>1</v>
      </c>
      <c r="E15">
        <v>8600</v>
      </c>
      <c r="F15">
        <v>5.25</v>
      </c>
      <c r="G15" s="12">
        <f t="shared" si="1"/>
        <v>45.15</v>
      </c>
      <c r="H15" s="12">
        <v>6.5</v>
      </c>
      <c r="I15" s="12"/>
      <c r="K15" s="12">
        <f t="shared" si="3"/>
        <v>79.509999999999991</v>
      </c>
      <c r="L15">
        <v>25.33</v>
      </c>
      <c r="M15">
        <v>8600</v>
      </c>
      <c r="N15" s="12">
        <v>6.3</v>
      </c>
      <c r="O15" s="12">
        <f t="shared" si="2"/>
        <v>54.18</v>
      </c>
      <c r="P15" s="12"/>
    </row>
    <row r="16" spans="1:16" x14ac:dyDescent="0.25">
      <c r="A16" s="11">
        <v>42711</v>
      </c>
      <c r="B16" s="12">
        <f t="shared" si="0"/>
        <v>72.055000000000007</v>
      </c>
      <c r="C16">
        <v>25.33</v>
      </c>
      <c r="D16">
        <v>1</v>
      </c>
      <c r="E16">
        <v>8900</v>
      </c>
      <c r="F16">
        <v>5.25</v>
      </c>
      <c r="G16" s="12">
        <f t="shared" si="1"/>
        <v>46.725000000000001</v>
      </c>
      <c r="H16" s="12">
        <v>6.5</v>
      </c>
      <c r="I16" s="12"/>
      <c r="K16" s="12">
        <f t="shared" si="3"/>
        <v>81.400000000000006</v>
      </c>
      <c r="L16">
        <v>25.33</v>
      </c>
      <c r="M16">
        <v>8900</v>
      </c>
      <c r="N16" s="12">
        <v>6.3</v>
      </c>
      <c r="O16" s="12">
        <f t="shared" si="2"/>
        <v>56.07</v>
      </c>
      <c r="P16" s="12"/>
    </row>
    <row r="17" spans="1:18" x14ac:dyDescent="0.25">
      <c r="A17" s="11">
        <v>42746</v>
      </c>
      <c r="B17" s="12">
        <f t="shared" si="0"/>
        <v>86.47675000000001</v>
      </c>
      <c r="C17">
        <v>25.33</v>
      </c>
      <c r="D17">
        <v>1</v>
      </c>
      <c r="E17">
        <v>11647</v>
      </c>
      <c r="F17">
        <v>5.25</v>
      </c>
      <c r="G17" s="12">
        <f t="shared" si="1"/>
        <v>61.146750000000004</v>
      </c>
      <c r="H17" s="12">
        <v>6.5</v>
      </c>
      <c r="I17" s="12"/>
      <c r="K17" s="12">
        <f t="shared" si="3"/>
        <v>98.706099999999992</v>
      </c>
      <c r="L17">
        <v>25.33</v>
      </c>
      <c r="M17">
        <v>11647</v>
      </c>
      <c r="N17" s="12">
        <v>6.3</v>
      </c>
      <c r="O17" s="12">
        <f t="shared" si="2"/>
        <v>73.376099999999994</v>
      </c>
      <c r="P17" s="12"/>
    </row>
    <row r="18" spans="1:18" x14ac:dyDescent="0.25">
      <c r="A18" s="11">
        <v>42773</v>
      </c>
      <c r="B18" s="12">
        <f t="shared" si="0"/>
        <v>73.283500000000004</v>
      </c>
      <c r="C18">
        <v>25.33</v>
      </c>
      <c r="D18">
        <v>1</v>
      </c>
      <c r="E18">
        <v>9134</v>
      </c>
      <c r="F18">
        <v>5.25</v>
      </c>
      <c r="G18" s="12">
        <f t="shared" si="1"/>
        <v>47.953500000000005</v>
      </c>
      <c r="H18" s="12">
        <v>6.5</v>
      </c>
      <c r="I18" s="12"/>
      <c r="K18" s="12">
        <f t="shared" si="3"/>
        <v>82.874200000000002</v>
      </c>
      <c r="L18">
        <v>25.33</v>
      </c>
      <c r="M18">
        <v>9134</v>
      </c>
      <c r="N18" s="12">
        <v>6.3</v>
      </c>
      <c r="O18" s="12">
        <f t="shared" si="2"/>
        <v>57.544200000000004</v>
      </c>
      <c r="P18" s="12"/>
    </row>
    <row r="19" spans="1:18" x14ac:dyDescent="0.25">
      <c r="A19" s="11">
        <v>42801</v>
      </c>
      <c r="B19" s="12">
        <f t="shared" si="0"/>
        <v>84.717999999999989</v>
      </c>
      <c r="C19">
        <v>25.33</v>
      </c>
      <c r="D19">
        <v>1</v>
      </c>
      <c r="E19">
        <v>11312</v>
      </c>
      <c r="F19">
        <v>5.25</v>
      </c>
      <c r="G19" s="12">
        <f t="shared" si="1"/>
        <v>59.387999999999998</v>
      </c>
      <c r="H19" s="12">
        <v>6.5</v>
      </c>
      <c r="I19" s="12"/>
      <c r="K19" s="12">
        <f t="shared" si="3"/>
        <v>96.93495999999999</v>
      </c>
      <c r="L19">
        <v>25.33</v>
      </c>
      <c r="M19">
        <v>11312</v>
      </c>
      <c r="N19" s="12">
        <v>6.33</v>
      </c>
      <c r="O19" s="12">
        <f t="shared" si="2"/>
        <v>71.604959999999991</v>
      </c>
      <c r="P19" s="12"/>
    </row>
    <row r="20" spans="1:18" x14ac:dyDescent="0.25">
      <c r="A20" s="11">
        <v>42835</v>
      </c>
      <c r="B20" s="12">
        <f>C20+G20</f>
        <v>92.485680000000002</v>
      </c>
      <c r="C20" s="12">
        <v>14.97</v>
      </c>
      <c r="D20">
        <v>1</v>
      </c>
      <c r="E20">
        <v>14681</v>
      </c>
      <c r="F20">
        <v>5.28</v>
      </c>
      <c r="G20" s="12">
        <f t="shared" si="1"/>
        <v>77.515680000000003</v>
      </c>
      <c r="H20" s="12">
        <v>6.5</v>
      </c>
      <c r="I20" s="12"/>
      <c r="K20" s="12">
        <f t="shared" si="3"/>
        <v>118.42072999999999</v>
      </c>
      <c r="L20">
        <v>25.49</v>
      </c>
      <c r="M20">
        <v>14681</v>
      </c>
      <c r="N20" s="12">
        <v>6.33</v>
      </c>
      <c r="O20" s="12">
        <f t="shared" si="2"/>
        <v>92.930729999999997</v>
      </c>
      <c r="P20" s="12"/>
    </row>
    <row r="21" spans="1:18" x14ac:dyDescent="0.25">
      <c r="A21" s="11">
        <v>42866</v>
      </c>
      <c r="B21" s="12">
        <f t="shared" ref="B21" si="4">C21+G21</f>
        <v>101.29808</v>
      </c>
      <c r="C21" s="12">
        <v>25.49</v>
      </c>
      <c r="D21">
        <v>1</v>
      </c>
      <c r="E21">
        <v>11976</v>
      </c>
      <c r="F21">
        <v>6.33</v>
      </c>
      <c r="G21" s="12">
        <f t="shared" si="1"/>
        <v>75.808080000000004</v>
      </c>
      <c r="H21" s="12">
        <v>7.15</v>
      </c>
      <c r="I21" s="12"/>
      <c r="K21" s="12">
        <f t="shared" si="3"/>
        <v>101.29808</v>
      </c>
      <c r="L21">
        <v>25.49</v>
      </c>
      <c r="M21">
        <v>11976</v>
      </c>
      <c r="N21" s="12">
        <v>6.33</v>
      </c>
      <c r="O21" s="12">
        <f t="shared" si="2"/>
        <v>75.808080000000004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1644.2360100000001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1502.6020699999999</v>
      </c>
      <c r="N23" s="12"/>
      <c r="O23" s="12"/>
      <c r="P23" s="12"/>
      <c r="Q23" s="40" t="s">
        <v>12</v>
      </c>
      <c r="R23" s="43">
        <f>B23-K23</f>
        <v>141.63394000000017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1716.3860100000002</v>
      </c>
      <c r="G26" s="12"/>
      <c r="L26" s="12"/>
      <c r="P26" s="12"/>
      <c r="Q26" t="s">
        <v>106</v>
      </c>
      <c r="R26" s="13">
        <f>SUM(B26-K23)</f>
        <v>213.78394000000026</v>
      </c>
    </row>
  </sheetData>
  <mergeCells count="1">
    <mergeCell ref="D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4" sqref="J4"/>
    </sheetView>
  </sheetViews>
  <sheetFormatPr defaultRowHeight="15" x14ac:dyDescent="0.25"/>
  <cols>
    <col min="1" max="1" width="12.85546875" customWidth="1"/>
    <col min="3" max="3" width="11" customWidth="1"/>
    <col min="4" max="4" width="13.42578125" customWidth="1"/>
    <col min="5" max="5" width="12.7109375" customWidth="1"/>
    <col min="6" max="6" width="18.7109375" customWidth="1"/>
    <col min="7" max="7" width="20" customWidth="1"/>
    <col min="12" max="12" width="12.85546875" bestFit="1" customWidth="1"/>
    <col min="14" max="14" width="18" bestFit="1" customWidth="1"/>
    <col min="16" max="16" width="12.7109375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107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6" t="s">
        <v>120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130.072</v>
      </c>
      <c r="C4">
        <v>89.05</v>
      </c>
      <c r="D4">
        <v>5</v>
      </c>
      <c r="E4">
        <v>10600</v>
      </c>
      <c r="F4">
        <v>3.87</v>
      </c>
      <c r="G4" s="12">
        <f>E4/1000*F4</f>
        <v>41.021999999999998</v>
      </c>
      <c r="H4" s="12"/>
      <c r="J4" s="12">
        <f>K4+N4</f>
        <v>66.994</v>
      </c>
      <c r="K4">
        <v>17.809999999999999</v>
      </c>
      <c r="L4">
        <v>10600</v>
      </c>
      <c r="M4">
        <v>4.6399999999999997</v>
      </c>
      <c r="N4" s="12">
        <f>L4/1000*M4</f>
        <v>49.183999999999997</v>
      </c>
      <c r="O4" s="12"/>
    </row>
    <row r="5" spans="1:15" x14ac:dyDescent="0.25">
      <c r="A5" s="11">
        <v>42377</v>
      </c>
      <c r="B5" s="12">
        <f t="shared" ref="B5:B19" si="0">C5+G5</f>
        <v>119.623</v>
      </c>
      <c r="C5">
        <v>89.05</v>
      </c>
      <c r="D5">
        <v>5</v>
      </c>
      <c r="E5">
        <v>7900</v>
      </c>
      <c r="F5">
        <v>3.87</v>
      </c>
      <c r="G5" s="12">
        <f t="shared" ref="G5:G21" si="1">E5/1000*F5</f>
        <v>30.573000000000004</v>
      </c>
      <c r="H5" s="12"/>
      <c r="J5" s="12">
        <f>K5+N5</f>
        <v>54.465999999999994</v>
      </c>
      <c r="K5">
        <v>17.809999999999999</v>
      </c>
      <c r="L5">
        <v>7900</v>
      </c>
      <c r="M5">
        <v>4.6399999999999997</v>
      </c>
      <c r="N5" s="12">
        <f t="shared" ref="N5:N21" si="2">L5/1000*M5</f>
        <v>36.655999999999999</v>
      </c>
      <c r="O5" s="12"/>
    </row>
    <row r="6" spans="1:15" x14ac:dyDescent="0.25">
      <c r="A6" s="11">
        <v>42407</v>
      </c>
      <c r="B6" s="12">
        <f t="shared" si="0"/>
        <v>132.39400000000001</v>
      </c>
      <c r="C6">
        <v>89.05</v>
      </c>
      <c r="D6">
        <v>5</v>
      </c>
      <c r="E6">
        <v>11200</v>
      </c>
      <c r="F6">
        <v>3.87</v>
      </c>
      <c r="G6" s="12">
        <f t="shared" si="1"/>
        <v>43.344000000000001</v>
      </c>
      <c r="H6" s="12"/>
      <c r="J6" s="12">
        <f t="shared" ref="J6:J21" si="3">K6+N6</f>
        <v>69.777999999999992</v>
      </c>
      <c r="K6">
        <v>17.809999999999999</v>
      </c>
      <c r="L6">
        <v>11200</v>
      </c>
      <c r="M6">
        <v>4.6399999999999997</v>
      </c>
      <c r="N6" s="12">
        <f t="shared" si="2"/>
        <v>51.967999999999996</v>
      </c>
      <c r="O6" s="12"/>
    </row>
    <row r="7" spans="1:15" x14ac:dyDescent="0.25">
      <c r="A7" s="11">
        <v>42432</v>
      </c>
      <c r="B7" s="12">
        <f t="shared" si="0"/>
        <v>113.431</v>
      </c>
      <c r="C7">
        <v>89.05</v>
      </c>
      <c r="D7">
        <v>5</v>
      </c>
      <c r="E7">
        <v>6300</v>
      </c>
      <c r="F7">
        <v>3.87</v>
      </c>
      <c r="G7" s="12">
        <f t="shared" si="1"/>
        <v>24.381</v>
      </c>
      <c r="H7" s="12"/>
      <c r="J7" s="12">
        <f t="shared" si="3"/>
        <v>47.041999999999994</v>
      </c>
      <c r="K7">
        <v>17.809999999999999</v>
      </c>
      <c r="L7">
        <v>6300</v>
      </c>
      <c r="M7">
        <v>4.6399999999999997</v>
      </c>
      <c r="N7" s="12">
        <f t="shared" si="2"/>
        <v>29.231999999999996</v>
      </c>
      <c r="O7" s="12"/>
    </row>
    <row r="8" spans="1:15" x14ac:dyDescent="0.25">
      <c r="A8" s="11">
        <v>42465</v>
      </c>
      <c r="B8" s="12">
        <f t="shared" si="0"/>
        <v>130.072</v>
      </c>
      <c r="C8">
        <v>89.05</v>
      </c>
      <c r="D8">
        <v>5</v>
      </c>
      <c r="E8">
        <v>10600</v>
      </c>
      <c r="F8">
        <v>3.87</v>
      </c>
      <c r="G8" s="12">
        <f t="shared" si="1"/>
        <v>41.021999999999998</v>
      </c>
      <c r="H8" s="12"/>
      <c r="J8" s="12">
        <f t="shared" si="3"/>
        <v>92.11</v>
      </c>
      <c r="K8">
        <v>25.33</v>
      </c>
      <c r="L8">
        <v>10600</v>
      </c>
      <c r="M8" s="12">
        <v>6.3</v>
      </c>
      <c r="N8" s="12">
        <f t="shared" si="2"/>
        <v>66.78</v>
      </c>
      <c r="O8" s="12"/>
    </row>
    <row r="9" spans="1:15" x14ac:dyDescent="0.25">
      <c r="A9" s="11">
        <v>42501</v>
      </c>
      <c r="B9" s="12">
        <f t="shared" si="0"/>
        <v>59.773000000000003</v>
      </c>
      <c r="C9">
        <v>25.33</v>
      </c>
      <c r="D9">
        <v>1</v>
      </c>
      <c r="E9">
        <v>8900</v>
      </c>
      <c r="F9">
        <v>3.87</v>
      </c>
      <c r="G9" s="12">
        <f t="shared" si="1"/>
        <v>34.443000000000005</v>
      </c>
      <c r="H9" s="12"/>
      <c r="J9" s="12">
        <f t="shared" si="3"/>
        <v>81.400000000000006</v>
      </c>
      <c r="K9">
        <v>25.33</v>
      </c>
      <c r="L9">
        <v>8900</v>
      </c>
      <c r="M9" s="12">
        <v>6.3</v>
      </c>
      <c r="N9" s="12">
        <f t="shared" si="2"/>
        <v>56.07</v>
      </c>
      <c r="O9" s="12"/>
    </row>
    <row r="10" spans="1:15" x14ac:dyDescent="0.25">
      <c r="A10" s="11">
        <v>42527</v>
      </c>
      <c r="B10" s="12">
        <f t="shared" si="0"/>
        <v>75.72999999999999</v>
      </c>
      <c r="C10">
        <v>25.33</v>
      </c>
      <c r="D10">
        <v>1</v>
      </c>
      <c r="E10">
        <v>9600</v>
      </c>
      <c r="F10">
        <v>5.25</v>
      </c>
      <c r="G10" s="12">
        <f t="shared" si="1"/>
        <v>50.4</v>
      </c>
      <c r="H10" s="12"/>
      <c r="J10" s="12">
        <f t="shared" si="3"/>
        <v>85.81</v>
      </c>
      <c r="K10">
        <v>25.33</v>
      </c>
      <c r="L10">
        <v>9600</v>
      </c>
      <c r="M10" s="12">
        <v>6.3</v>
      </c>
      <c r="N10" s="12">
        <f t="shared" si="2"/>
        <v>60.48</v>
      </c>
      <c r="O10" s="12"/>
    </row>
    <row r="11" spans="1:15" x14ac:dyDescent="0.25">
      <c r="A11" s="11">
        <v>42559</v>
      </c>
      <c r="B11" s="12">
        <f t="shared" si="0"/>
        <v>56.305</v>
      </c>
      <c r="C11">
        <v>25.33</v>
      </c>
      <c r="D11">
        <v>1</v>
      </c>
      <c r="E11">
        <v>5900</v>
      </c>
      <c r="F11">
        <v>5.25</v>
      </c>
      <c r="G11" s="12">
        <f t="shared" si="1"/>
        <v>30.975000000000001</v>
      </c>
      <c r="H11" s="12">
        <v>6.5</v>
      </c>
      <c r="J11" s="12">
        <f t="shared" si="3"/>
        <v>62.5</v>
      </c>
      <c r="K11">
        <v>25.33</v>
      </c>
      <c r="L11">
        <v>5900</v>
      </c>
      <c r="M11" s="12">
        <v>6.3</v>
      </c>
      <c r="N11" s="12">
        <f t="shared" si="2"/>
        <v>37.17</v>
      </c>
      <c r="O11" s="12"/>
    </row>
    <row r="12" spans="1:15" x14ac:dyDescent="0.25">
      <c r="A12" s="11">
        <v>42590</v>
      </c>
      <c r="B12" s="12">
        <f t="shared" si="0"/>
        <v>71.53</v>
      </c>
      <c r="C12">
        <v>25.33</v>
      </c>
      <c r="D12">
        <v>1</v>
      </c>
      <c r="E12">
        <v>8800</v>
      </c>
      <c r="F12">
        <v>5.25</v>
      </c>
      <c r="G12" s="12">
        <f t="shared" si="1"/>
        <v>46.2</v>
      </c>
      <c r="H12" s="12">
        <v>6.5</v>
      </c>
      <c r="J12" s="12">
        <f t="shared" si="3"/>
        <v>80.77000000000001</v>
      </c>
      <c r="K12">
        <v>25.33</v>
      </c>
      <c r="L12">
        <v>8800</v>
      </c>
      <c r="M12" s="12">
        <v>6.3</v>
      </c>
      <c r="N12" s="12">
        <f t="shared" si="2"/>
        <v>55.440000000000005</v>
      </c>
      <c r="O12" s="12"/>
    </row>
    <row r="13" spans="1:15" x14ac:dyDescent="0.25">
      <c r="A13" s="11">
        <v>42622</v>
      </c>
      <c r="B13" s="12">
        <f t="shared" si="0"/>
        <v>62.604999999999997</v>
      </c>
      <c r="C13">
        <v>25.33</v>
      </c>
      <c r="D13">
        <v>1</v>
      </c>
      <c r="E13">
        <v>7100</v>
      </c>
      <c r="F13">
        <v>5.25</v>
      </c>
      <c r="G13" s="12">
        <f t="shared" si="1"/>
        <v>37.274999999999999</v>
      </c>
      <c r="H13" s="12">
        <v>6.5</v>
      </c>
      <c r="J13" s="12">
        <f t="shared" si="3"/>
        <v>70.06</v>
      </c>
      <c r="K13">
        <v>25.33</v>
      </c>
      <c r="L13">
        <v>7100</v>
      </c>
      <c r="M13" s="12">
        <v>6.3</v>
      </c>
      <c r="N13" s="12">
        <f t="shared" si="2"/>
        <v>44.73</v>
      </c>
      <c r="O13" s="12"/>
    </row>
    <row r="14" spans="1:15" x14ac:dyDescent="0.25">
      <c r="A14" s="11">
        <v>42654</v>
      </c>
      <c r="B14" s="12">
        <f t="shared" si="0"/>
        <v>74.155000000000001</v>
      </c>
      <c r="C14">
        <v>25.33</v>
      </c>
      <c r="D14">
        <v>1</v>
      </c>
      <c r="E14">
        <v>9300</v>
      </c>
      <c r="F14">
        <v>5.25</v>
      </c>
      <c r="G14" s="12">
        <f t="shared" si="1"/>
        <v>48.825000000000003</v>
      </c>
      <c r="H14" s="12">
        <v>6.5</v>
      </c>
      <c r="J14" s="12">
        <f t="shared" si="3"/>
        <v>83.92</v>
      </c>
      <c r="K14">
        <v>25.33</v>
      </c>
      <c r="L14">
        <v>9300</v>
      </c>
      <c r="M14" s="12">
        <v>6.3</v>
      </c>
      <c r="N14" s="12">
        <f t="shared" si="2"/>
        <v>58.59</v>
      </c>
      <c r="O14" s="12"/>
    </row>
    <row r="15" spans="1:15" x14ac:dyDescent="0.25">
      <c r="A15" s="11">
        <v>42682</v>
      </c>
      <c r="B15" s="12">
        <f t="shared" si="0"/>
        <v>65.754999999999995</v>
      </c>
      <c r="C15">
        <v>25.33</v>
      </c>
      <c r="D15">
        <v>1</v>
      </c>
      <c r="E15">
        <v>7700</v>
      </c>
      <c r="F15">
        <v>5.25</v>
      </c>
      <c r="G15" s="12">
        <f t="shared" si="1"/>
        <v>40.425000000000004</v>
      </c>
      <c r="H15" s="12">
        <v>6.5</v>
      </c>
      <c r="J15" s="12">
        <f t="shared" si="3"/>
        <v>73.84</v>
      </c>
      <c r="K15">
        <v>25.33</v>
      </c>
      <c r="L15">
        <v>7700</v>
      </c>
      <c r="M15" s="12">
        <v>6.3</v>
      </c>
      <c r="N15" s="12">
        <f t="shared" si="2"/>
        <v>48.51</v>
      </c>
      <c r="O15" s="12"/>
    </row>
    <row r="16" spans="1:15" x14ac:dyDescent="0.25">
      <c r="A16" s="11">
        <v>42711</v>
      </c>
      <c r="B16" s="12">
        <f t="shared" si="0"/>
        <v>67.85499999999999</v>
      </c>
      <c r="C16">
        <v>25.33</v>
      </c>
      <c r="D16">
        <v>1</v>
      </c>
      <c r="E16">
        <v>8100</v>
      </c>
      <c r="F16">
        <v>5.25</v>
      </c>
      <c r="G16" s="12">
        <f t="shared" si="1"/>
        <v>42.524999999999999</v>
      </c>
      <c r="H16" s="12">
        <v>6.5</v>
      </c>
      <c r="J16" s="12">
        <f t="shared" si="3"/>
        <v>76.359999999999985</v>
      </c>
      <c r="K16">
        <v>25.33</v>
      </c>
      <c r="L16">
        <v>8100</v>
      </c>
      <c r="M16" s="12">
        <v>6.3</v>
      </c>
      <c r="N16" s="12">
        <f t="shared" si="2"/>
        <v>51.029999999999994</v>
      </c>
      <c r="O16" s="12"/>
    </row>
    <row r="17" spans="1:17" x14ac:dyDescent="0.25">
      <c r="A17" s="11">
        <v>42746</v>
      </c>
      <c r="B17" s="12">
        <f t="shared" si="0"/>
        <v>71.860749999999996</v>
      </c>
      <c r="C17">
        <v>25.33</v>
      </c>
      <c r="D17">
        <v>1</v>
      </c>
      <c r="E17">
        <v>8863</v>
      </c>
      <c r="F17">
        <v>5.25</v>
      </c>
      <c r="G17" s="12">
        <f t="shared" si="1"/>
        <v>46.530749999999998</v>
      </c>
      <c r="H17" s="12">
        <v>6.5</v>
      </c>
      <c r="J17" s="12">
        <f t="shared" si="3"/>
        <v>81.166899999999998</v>
      </c>
      <c r="K17">
        <v>25.33</v>
      </c>
      <c r="L17">
        <v>8863</v>
      </c>
      <c r="M17" s="12">
        <v>6.3</v>
      </c>
      <c r="N17" s="12">
        <f t="shared" si="2"/>
        <v>55.836899999999993</v>
      </c>
      <c r="O17" s="12"/>
    </row>
    <row r="18" spans="1:17" x14ac:dyDescent="0.25">
      <c r="A18" s="11">
        <v>42773</v>
      </c>
      <c r="B18" s="12">
        <f t="shared" si="0"/>
        <v>65.125</v>
      </c>
      <c r="C18">
        <v>25.33</v>
      </c>
      <c r="D18">
        <v>1</v>
      </c>
      <c r="E18">
        <v>7580</v>
      </c>
      <c r="F18">
        <v>5.25</v>
      </c>
      <c r="G18" s="12">
        <f t="shared" si="1"/>
        <v>39.795000000000002</v>
      </c>
      <c r="H18" s="12">
        <v>6.5</v>
      </c>
      <c r="J18" s="12">
        <f t="shared" si="3"/>
        <v>73.084000000000003</v>
      </c>
      <c r="K18">
        <v>25.33</v>
      </c>
      <c r="L18">
        <v>7580</v>
      </c>
      <c r="M18" s="12">
        <v>6.3</v>
      </c>
      <c r="N18" s="12">
        <f t="shared" si="2"/>
        <v>47.753999999999998</v>
      </c>
      <c r="O18" s="12"/>
    </row>
    <row r="19" spans="1:17" x14ac:dyDescent="0.25">
      <c r="A19" s="11">
        <v>42801</v>
      </c>
      <c r="B19" s="12">
        <f t="shared" si="0"/>
        <v>61.66525</v>
      </c>
      <c r="C19">
        <v>25.33</v>
      </c>
      <c r="D19">
        <v>1</v>
      </c>
      <c r="E19">
        <v>6921</v>
      </c>
      <c r="F19">
        <v>5.25</v>
      </c>
      <c r="G19" s="12">
        <f t="shared" si="1"/>
        <v>36.335250000000002</v>
      </c>
      <c r="H19" s="12">
        <v>6.5</v>
      </c>
      <c r="J19" s="12">
        <f t="shared" si="3"/>
        <v>69.139929999999993</v>
      </c>
      <c r="K19">
        <v>25.33</v>
      </c>
      <c r="L19">
        <v>6921</v>
      </c>
      <c r="M19" s="12">
        <v>6.33</v>
      </c>
      <c r="N19" s="12">
        <f t="shared" si="2"/>
        <v>43.809930000000001</v>
      </c>
      <c r="O19" s="12"/>
    </row>
    <row r="20" spans="1:17" x14ac:dyDescent="0.25">
      <c r="A20" s="11">
        <v>42835</v>
      </c>
      <c r="B20" s="12">
        <f>C20+G20</f>
        <v>120.53752000000001</v>
      </c>
      <c r="C20" s="12">
        <v>19.510000000000002</v>
      </c>
      <c r="D20">
        <v>1</v>
      </c>
      <c r="E20">
        <v>19134</v>
      </c>
      <c r="F20">
        <v>5.28</v>
      </c>
      <c r="G20" s="12">
        <f t="shared" si="1"/>
        <v>101.02752000000001</v>
      </c>
      <c r="H20" s="12">
        <v>6.5</v>
      </c>
      <c r="J20" s="12">
        <f t="shared" si="3"/>
        <v>146.60822000000002</v>
      </c>
      <c r="K20">
        <v>25.49</v>
      </c>
      <c r="L20">
        <v>19134</v>
      </c>
      <c r="M20" s="12">
        <v>6.33</v>
      </c>
      <c r="N20" s="12">
        <f t="shared" si="2"/>
        <v>121.11822000000001</v>
      </c>
      <c r="O20" s="12"/>
    </row>
    <row r="21" spans="1:17" x14ac:dyDescent="0.25">
      <c r="A21" s="11">
        <v>42866</v>
      </c>
      <c r="B21" s="12">
        <f t="shared" ref="B21" si="4">C21+G21</f>
        <v>118.91446999999999</v>
      </c>
      <c r="C21">
        <v>25.49</v>
      </c>
      <c r="D21">
        <v>1</v>
      </c>
      <c r="E21">
        <v>14759</v>
      </c>
      <c r="F21">
        <v>6.33</v>
      </c>
      <c r="G21" s="12">
        <f t="shared" si="1"/>
        <v>93.424469999999999</v>
      </c>
      <c r="H21" s="12">
        <v>7.15</v>
      </c>
      <c r="J21" s="12">
        <f t="shared" si="3"/>
        <v>118.91446999999999</v>
      </c>
      <c r="K21">
        <v>25.49</v>
      </c>
      <c r="L21">
        <v>14759</v>
      </c>
      <c r="M21" s="12">
        <v>6.33</v>
      </c>
      <c r="N21" s="12">
        <f t="shared" si="2"/>
        <v>93.424469999999999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1597.4029900000003</v>
      </c>
      <c r="G23" s="12"/>
      <c r="H23" s="12">
        <f>SUM(H11:H22)</f>
        <v>72.150000000000006</v>
      </c>
      <c r="I23" t="s">
        <v>11</v>
      </c>
      <c r="J23" s="12">
        <f>SUM(J4:J22)</f>
        <v>1433.96352</v>
      </c>
      <c r="M23" s="12"/>
      <c r="N23" s="12"/>
      <c r="O23" s="12"/>
      <c r="P23" t="s">
        <v>12</v>
      </c>
      <c r="Q23" s="13">
        <f>B23-J23</f>
        <v>163.43947000000026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1669.5529900000004</v>
      </c>
      <c r="G26" s="12"/>
      <c r="K26" s="12"/>
      <c r="O26" s="12"/>
      <c r="P26" t="s">
        <v>106</v>
      </c>
      <c r="Q26" s="13">
        <f>SUM(B26-J23)</f>
        <v>235.58947000000035</v>
      </c>
    </row>
  </sheetData>
  <mergeCells count="1">
    <mergeCell ref="D2:G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bestFit="1" customWidth="1"/>
    <col min="4" max="4" width="12" customWidth="1"/>
    <col min="5" max="5" width="12.85546875" bestFit="1" customWidth="1"/>
    <col min="6" max="6" width="18.28515625" customWidth="1"/>
    <col min="7" max="7" width="19.5703125" customWidth="1"/>
    <col min="13" max="13" width="13" customWidth="1"/>
    <col min="15" max="15" width="18.570312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17.809999999999999</v>
      </c>
      <c r="C4">
        <v>17.809999999999999</v>
      </c>
      <c r="D4">
        <v>1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19" si="0">C5+G5</f>
        <v>17.809999999999999</v>
      </c>
      <c r="C5">
        <v>17.809999999999999</v>
      </c>
      <c r="D5">
        <v>1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17.809999999999999</v>
      </c>
      <c r="C6">
        <v>17.809999999999999</v>
      </c>
      <c r="D6">
        <v>1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17.809999999999999</v>
      </c>
      <c r="C7">
        <v>17.809999999999999</v>
      </c>
      <c r="D7">
        <v>1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17.809999999999999</v>
      </c>
      <c r="C8">
        <v>17.809999999999999</v>
      </c>
      <c r="D8">
        <v>1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31.66</v>
      </c>
      <c r="C9">
        <v>31.66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31.66</v>
      </c>
      <c r="C10">
        <v>31.66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31.66</v>
      </c>
      <c r="C11">
        <v>31.66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31.66</v>
      </c>
      <c r="C12">
        <v>31.66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31.66</v>
      </c>
      <c r="C13">
        <v>31.66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31.66</v>
      </c>
      <c r="C14">
        <v>31.66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31.66</v>
      </c>
      <c r="C15">
        <v>31.66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31.66</v>
      </c>
      <c r="C16">
        <v>31.66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31.66</v>
      </c>
      <c r="C17">
        <v>31.66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31.66</v>
      </c>
      <c r="C18">
        <v>31.66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31.66</v>
      </c>
      <c r="C19">
        <v>31.66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ref="B21" si="4">C21+G21</f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462.80000000000013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426.17999999999989</v>
      </c>
      <c r="N23" s="12"/>
      <c r="O23" s="12"/>
      <c r="P23" s="12"/>
      <c r="Q23" s="40" t="s">
        <v>12</v>
      </c>
      <c r="R23" s="43">
        <f>B23-K23</f>
        <v>36.620000000000232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534.95000000000016</v>
      </c>
      <c r="G26" s="12"/>
      <c r="L26" s="12"/>
      <c r="P26" s="12"/>
      <c r="Q26" t="s">
        <v>106</v>
      </c>
      <c r="R26" s="13">
        <f>SUM(B26-K23)</f>
        <v>108.77000000000027</v>
      </c>
    </row>
  </sheetData>
  <mergeCells count="1">
    <mergeCell ref="D2:G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140625" customWidth="1"/>
    <col min="4" max="4" width="11.140625" customWidth="1"/>
    <col min="5" max="5" width="12.85546875" customWidth="1"/>
    <col min="6" max="6" width="20" customWidth="1"/>
    <col min="7" max="7" width="19.28515625" customWidth="1"/>
    <col min="13" max="13" width="12.85546875" customWidth="1"/>
    <col min="15" max="15" width="17.140625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109.56099999999999</v>
      </c>
      <c r="C4">
        <v>89.05</v>
      </c>
      <c r="D4">
        <v>5</v>
      </c>
      <c r="E4">
        <v>5300</v>
      </c>
      <c r="F4">
        <v>3.87</v>
      </c>
      <c r="G4" s="12">
        <f>E4/1000*F4</f>
        <v>20.510999999999999</v>
      </c>
      <c r="H4" s="12"/>
      <c r="I4" s="12"/>
      <c r="K4" s="12">
        <f>L4+O4</f>
        <v>42.402000000000001</v>
      </c>
      <c r="L4">
        <v>17.809999999999999</v>
      </c>
      <c r="M4">
        <v>5300</v>
      </c>
      <c r="N4">
        <v>4.6399999999999997</v>
      </c>
      <c r="O4" s="12">
        <f>M4/1000*N4</f>
        <v>24.591999999999999</v>
      </c>
      <c r="P4" s="12"/>
    </row>
    <row r="5" spans="1:16" x14ac:dyDescent="0.25">
      <c r="A5" s="11">
        <v>42377</v>
      </c>
      <c r="B5" s="12">
        <f t="shared" ref="B5:B19" si="0">C5+G5</f>
        <v>99.498999999999995</v>
      </c>
      <c r="C5">
        <v>89.05</v>
      </c>
      <c r="D5">
        <v>5</v>
      </c>
      <c r="E5">
        <v>2700</v>
      </c>
      <c r="F5">
        <v>3.87</v>
      </c>
      <c r="G5" s="12">
        <f t="shared" ref="G5:G21" si="1">E5/1000*F5</f>
        <v>10.449000000000002</v>
      </c>
      <c r="H5" s="12"/>
      <c r="I5" s="12"/>
      <c r="K5" s="12">
        <f>L5+O5</f>
        <v>30.338000000000001</v>
      </c>
      <c r="L5">
        <v>17.809999999999999</v>
      </c>
      <c r="M5">
        <v>2700</v>
      </c>
      <c r="N5">
        <v>4.6399999999999997</v>
      </c>
      <c r="O5" s="12">
        <f t="shared" ref="O5:O21" si="2">M5/1000*N5</f>
        <v>12.528</v>
      </c>
      <c r="P5" s="12"/>
    </row>
    <row r="6" spans="1:16" x14ac:dyDescent="0.25">
      <c r="A6" s="11">
        <v>42407</v>
      </c>
      <c r="B6" s="12">
        <f t="shared" si="0"/>
        <v>102.595</v>
      </c>
      <c r="C6">
        <v>89.05</v>
      </c>
      <c r="D6">
        <v>5</v>
      </c>
      <c r="E6">
        <v>3500</v>
      </c>
      <c r="F6">
        <v>3.87</v>
      </c>
      <c r="G6" s="12">
        <f t="shared" si="1"/>
        <v>13.545</v>
      </c>
      <c r="H6" s="12"/>
      <c r="I6" s="12"/>
      <c r="K6" s="12">
        <f t="shared" ref="K6:K21" si="3">L6+O6</f>
        <v>34.049999999999997</v>
      </c>
      <c r="L6">
        <v>17.809999999999999</v>
      </c>
      <c r="M6">
        <v>3500</v>
      </c>
      <c r="N6">
        <v>4.6399999999999997</v>
      </c>
      <c r="O6" s="12">
        <f t="shared" si="2"/>
        <v>16.239999999999998</v>
      </c>
      <c r="P6" s="12"/>
    </row>
    <row r="7" spans="1:16" x14ac:dyDescent="0.25">
      <c r="A7" s="11">
        <v>42432</v>
      </c>
      <c r="B7" s="12">
        <f t="shared" si="0"/>
        <v>103.369</v>
      </c>
      <c r="C7">
        <v>89.05</v>
      </c>
      <c r="D7">
        <v>5</v>
      </c>
      <c r="E7">
        <v>3700</v>
      </c>
      <c r="F7">
        <v>3.87</v>
      </c>
      <c r="G7" s="12">
        <f t="shared" si="1"/>
        <v>14.319000000000001</v>
      </c>
      <c r="H7" s="12"/>
      <c r="I7" s="12"/>
      <c r="K7" s="12">
        <f t="shared" si="3"/>
        <v>34.977999999999994</v>
      </c>
      <c r="L7">
        <v>17.809999999999999</v>
      </c>
      <c r="M7">
        <v>3700</v>
      </c>
      <c r="N7">
        <v>4.6399999999999997</v>
      </c>
      <c r="O7" s="12">
        <f t="shared" si="2"/>
        <v>17.167999999999999</v>
      </c>
      <c r="P7" s="12"/>
    </row>
    <row r="8" spans="1:16" x14ac:dyDescent="0.25">
      <c r="A8" s="11">
        <v>42465</v>
      </c>
      <c r="B8" s="12">
        <f t="shared" si="0"/>
        <v>110.72199999999999</v>
      </c>
      <c r="C8">
        <v>89.05</v>
      </c>
      <c r="D8">
        <v>5</v>
      </c>
      <c r="E8">
        <v>5600</v>
      </c>
      <c r="F8">
        <v>3.87</v>
      </c>
      <c r="G8" s="12">
        <f t="shared" si="1"/>
        <v>21.672000000000001</v>
      </c>
      <c r="H8" s="12"/>
      <c r="I8" s="12"/>
      <c r="K8" s="12">
        <f t="shared" si="3"/>
        <v>60.609999999999992</v>
      </c>
      <c r="L8">
        <v>25.33</v>
      </c>
      <c r="M8">
        <v>5600</v>
      </c>
      <c r="N8" s="12">
        <v>6.3</v>
      </c>
      <c r="O8" s="12">
        <f t="shared" si="2"/>
        <v>35.279999999999994</v>
      </c>
      <c r="P8" s="12"/>
    </row>
    <row r="9" spans="1:16" x14ac:dyDescent="0.25">
      <c r="A9" s="11">
        <v>42501</v>
      </c>
      <c r="B9" s="12">
        <f t="shared" si="0"/>
        <v>47.775999999999996</v>
      </c>
      <c r="C9">
        <v>25.33</v>
      </c>
      <c r="D9">
        <v>1</v>
      </c>
      <c r="E9">
        <v>5800</v>
      </c>
      <c r="F9">
        <v>3.87</v>
      </c>
      <c r="G9" s="12">
        <f t="shared" si="1"/>
        <v>22.446000000000002</v>
      </c>
      <c r="H9" s="12"/>
      <c r="I9" s="12"/>
      <c r="K9" s="12">
        <f t="shared" si="3"/>
        <v>61.87</v>
      </c>
      <c r="L9">
        <v>25.33</v>
      </c>
      <c r="M9">
        <v>5800</v>
      </c>
      <c r="N9" s="12">
        <v>6.3</v>
      </c>
      <c r="O9" s="12">
        <f t="shared" si="2"/>
        <v>36.54</v>
      </c>
      <c r="P9" s="12"/>
    </row>
    <row r="10" spans="1:16" x14ac:dyDescent="0.25">
      <c r="A10" s="11">
        <v>42527</v>
      </c>
      <c r="B10" s="12">
        <f t="shared" si="0"/>
        <v>58.404999999999994</v>
      </c>
      <c r="C10">
        <v>25.33</v>
      </c>
      <c r="D10">
        <v>1</v>
      </c>
      <c r="E10">
        <v>6300</v>
      </c>
      <c r="F10">
        <v>5.25</v>
      </c>
      <c r="G10" s="12">
        <f t="shared" si="1"/>
        <v>33.074999999999996</v>
      </c>
      <c r="H10" s="12"/>
      <c r="I10" s="12"/>
      <c r="K10" s="12">
        <f t="shared" si="3"/>
        <v>65.02</v>
      </c>
      <c r="L10">
        <v>25.33</v>
      </c>
      <c r="M10">
        <v>6300</v>
      </c>
      <c r="N10" s="12">
        <v>6.3</v>
      </c>
      <c r="O10" s="12">
        <f t="shared" si="2"/>
        <v>39.69</v>
      </c>
      <c r="P10" s="12"/>
    </row>
    <row r="11" spans="1:16" x14ac:dyDescent="0.25">
      <c r="A11" s="11">
        <v>42559</v>
      </c>
      <c r="B11" s="12">
        <f t="shared" si="0"/>
        <v>55.78</v>
      </c>
      <c r="C11">
        <v>25.33</v>
      </c>
      <c r="D11">
        <v>1</v>
      </c>
      <c r="E11">
        <v>5800</v>
      </c>
      <c r="F11">
        <v>5.25</v>
      </c>
      <c r="G11" s="12">
        <f t="shared" si="1"/>
        <v>30.45</v>
      </c>
      <c r="H11" s="12">
        <v>6.5</v>
      </c>
      <c r="I11" s="12"/>
      <c r="K11" s="12">
        <f t="shared" si="3"/>
        <v>61.87</v>
      </c>
      <c r="L11">
        <v>25.33</v>
      </c>
      <c r="M11">
        <v>5800</v>
      </c>
      <c r="N11" s="12">
        <v>6.3</v>
      </c>
      <c r="O11" s="12">
        <f t="shared" si="2"/>
        <v>36.54</v>
      </c>
      <c r="P11" s="12"/>
    </row>
    <row r="12" spans="1:16" x14ac:dyDescent="0.25">
      <c r="A12" s="11">
        <v>42590</v>
      </c>
      <c r="B12" s="12">
        <f t="shared" si="0"/>
        <v>55.78</v>
      </c>
      <c r="C12">
        <v>25.33</v>
      </c>
      <c r="D12">
        <v>1</v>
      </c>
      <c r="E12">
        <v>5800</v>
      </c>
      <c r="F12">
        <v>5.25</v>
      </c>
      <c r="G12" s="12">
        <f t="shared" si="1"/>
        <v>30.45</v>
      </c>
      <c r="H12" s="12">
        <v>6.5</v>
      </c>
      <c r="I12" s="12"/>
      <c r="K12" s="12">
        <f t="shared" si="3"/>
        <v>61.87</v>
      </c>
      <c r="L12">
        <v>25.33</v>
      </c>
      <c r="M12">
        <v>5800</v>
      </c>
      <c r="N12" s="12">
        <v>6.3</v>
      </c>
      <c r="O12" s="12">
        <f t="shared" si="2"/>
        <v>36.54</v>
      </c>
      <c r="P12" s="12"/>
    </row>
    <row r="13" spans="1:16" x14ac:dyDescent="0.25">
      <c r="A13" s="11">
        <v>42622</v>
      </c>
      <c r="B13" s="12">
        <f t="shared" si="0"/>
        <v>45.28</v>
      </c>
      <c r="C13">
        <v>25.33</v>
      </c>
      <c r="D13">
        <v>1</v>
      </c>
      <c r="E13">
        <v>3800</v>
      </c>
      <c r="F13">
        <v>5.25</v>
      </c>
      <c r="G13" s="12">
        <f t="shared" si="1"/>
        <v>19.95</v>
      </c>
      <c r="H13" s="12">
        <v>6.5</v>
      </c>
      <c r="I13" s="12"/>
      <c r="K13" s="12">
        <f t="shared" si="3"/>
        <v>49.269999999999996</v>
      </c>
      <c r="L13">
        <v>25.33</v>
      </c>
      <c r="M13">
        <v>3800</v>
      </c>
      <c r="N13" s="12">
        <v>6.3</v>
      </c>
      <c r="O13" s="12">
        <f t="shared" si="2"/>
        <v>23.939999999999998</v>
      </c>
      <c r="P13" s="12"/>
    </row>
    <row r="14" spans="1:16" x14ac:dyDescent="0.25">
      <c r="A14" s="11">
        <v>42654</v>
      </c>
      <c r="B14" s="12">
        <f t="shared" si="0"/>
        <v>53.155000000000001</v>
      </c>
      <c r="C14">
        <v>25.33</v>
      </c>
      <c r="D14">
        <v>1</v>
      </c>
      <c r="E14">
        <v>5300</v>
      </c>
      <c r="F14">
        <v>5.25</v>
      </c>
      <c r="G14" s="12">
        <f t="shared" si="1"/>
        <v>27.824999999999999</v>
      </c>
      <c r="H14" s="12">
        <v>6.5</v>
      </c>
      <c r="I14" s="12"/>
      <c r="K14" s="12">
        <f t="shared" si="3"/>
        <v>58.72</v>
      </c>
      <c r="L14">
        <v>25.33</v>
      </c>
      <c r="M14">
        <v>5300</v>
      </c>
      <c r="N14" s="12">
        <v>6.3</v>
      </c>
      <c r="O14" s="12">
        <f t="shared" si="2"/>
        <v>33.39</v>
      </c>
      <c r="P14" s="12"/>
    </row>
    <row r="15" spans="1:16" x14ac:dyDescent="0.25">
      <c r="A15" s="11">
        <v>42682</v>
      </c>
      <c r="B15" s="12">
        <f t="shared" si="0"/>
        <v>54.73</v>
      </c>
      <c r="C15">
        <v>25.33</v>
      </c>
      <c r="D15">
        <v>1</v>
      </c>
      <c r="E15">
        <v>5600</v>
      </c>
      <c r="F15">
        <v>5.25</v>
      </c>
      <c r="G15" s="12">
        <f t="shared" si="1"/>
        <v>29.4</v>
      </c>
      <c r="H15" s="12">
        <v>6.5</v>
      </c>
      <c r="I15" s="12"/>
      <c r="K15" s="12">
        <f t="shared" si="3"/>
        <v>60.609999999999992</v>
      </c>
      <c r="L15">
        <v>25.33</v>
      </c>
      <c r="M15">
        <v>5600</v>
      </c>
      <c r="N15" s="12">
        <v>6.3</v>
      </c>
      <c r="O15" s="12">
        <f t="shared" si="2"/>
        <v>35.279999999999994</v>
      </c>
      <c r="P15" s="12"/>
    </row>
    <row r="16" spans="1:16" x14ac:dyDescent="0.25">
      <c r="A16" s="11">
        <v>42711</v>
      </c>
      <c r="B16" s="12">
        <f t="shared" si="0"/>
        <v>54.73</v>
      </c>
      <c r="C16">
        <v>25.33</v>
      </c>
      <c r="D16">
        <v>1</v>
      </c>
      <c r="E16">
        <v>5600</v>
      </c>
      <c r="F16">
        <v>5.25</v>
      </c>
      <c r="G16" s="12">
        <f t="shared" si="1"/>
        <v>29.4</v>
      </c>
      <c r="H16" s="12">
        <v>6.5</v>
      </c>
      <c r="I16" s="12"/>
      <c r="K16" s="12">
        <f t="shared" si="3"/>
        <v>60.609999999999992</v>
      </c>
      <c r="L16">
        <v>25.33</v>
      </c>
      <c r="M16">
        <v>5600</v>
      </c>
      <c r="N16" s="12">
        <v>6.3</v>
      </c>
      <c r="O16" s="12">
        <f t="shared" si="2"/>
        <v>35.279999999999994</v>
      </c>
      <c r="P16" s="12"/>
    </row>
    <row r="17" spans="1:18" x14ac:dyDescent="0.25">
      <c r="A17" s="11">
        <v>42746</v>
      </c>
      <c r="B17" s="12">
        <f t="shared" si="0"/>
        <v>61.780749999999998</v>
      </c>
      <c r="C17">
        <v>25.33</v>
      </c>
      <c r="D17">
        <v>1</v>
      </c>
      <c r="E17">
        <v>6943</v>
      </c>
      <c r="F17">
        <v>5.25</v>
      </c>
      <c r="G17" s="12">
        <f t="shared" si="1"/>
        <v>36.450749999999999</v>
      </c>
      <c r="H17" s="12">
        <v>6.5</v>
      </c>
      <c r="I17" s="12"/>
      <c r="K17" s="12">
        <f t="shared" si="3"/>
        <v>69.070899999999995</v>
      </c>
      <c r="L17">
        <v>25.33</v>
      </c>
      <c r="M17">
        <v>6943</v>
      </c>
      <c r="N17" s="12">
        <v>6.3</v>
      </c>
      <c r="O17" s="12">
        <f t="shared" si="2"/>
        <v>43.740899999999996</v>
      </c>
      <c r="P17" s="12"/>
    </row>
    <row r="18" spans="1:18" x14ac:dyDescent="0.25">
      <c r="A18" s="11">
        <v>42773</v>
      </c>
      <c r="B18" s="12">
        <f t="shared" si="0"/>
        <v>58.116250000000001</v>
      </c>
      <c r="C18">
        <v>25.33</v>
      </c>
      <c r="D18">
        <v>1</v>
      </c>
      <c r="E18">
        <v>6245</v>
      </c>
      <c r="F18">
        <v>5.25</v>
      </c>
      <c r="G18" s="12">
        <f t="shared" si="1"/>
        <v>32.786250000000003</v>
      </c>
      <c r="H18" s="12">
        <v>6.5</v>
      </c>
      <c r="I18" s="12"/>
      <c r="K18" s="12">
        <f t="shared" si="3"/>
        <v>64.67349999999999</v>
      </c>
      <c r="L18">
        <v>25.33</v>
      </c>
      <c r="M18">
        <v>6245</v>
      </c>
      <c r="N18" s="12">
        <v>6.3</v>
      </c>
      <c r="O18" s="12">
        <f t="shared" si="2"/>
        <v>39.343499999999999</v>
      </c>
      <c r="P18" s="12"/>
    </row>
    <row r="19" spans="1:18" x14ac:dyDescent="0.25">
      <c r="A19" s="11">
        <v>42801</v>
      </c>
      <c r="B19" s="12">
        <f t="shared" si="0"/>
        <v>63.870249999999999</v>
      </c>
      <c r="C19">
        <v>25.33</v>
      </c>
      <c r="D19">
        <v>1</v>
      </c>
      <c r="E19">
        <v>7341</v>
      </c>
      <c r="F19">
        <v>5.25</v>
      </c>
      <c r="G19" s="12">
        <f t="shared" si="1"/>
        <v>38.54025</v>
      </c>
      <c r="H19" s="12">
        <v>6.5</v>
      </c>
      <c r="I19" s="12"/>
      <c r="K19" s="12">
        <f t="shared" si="3"/>
        <v>71.79853</v>
      </c>
      <c r="L19">
        <v>25.33</v>
      </c>
      <c r="M19">
        <v>7341</v>
      </c>
      <c r="N19" s="12">
        <v>6.33</v>
      </c>
      <c r="O19" s="12">
        <f t="shared" si="2"/>
        <v>46.468530000000001</v>
      </c>
      <c r="P19" s="12"/>
    </row>
    <row r="20" spans="1:18" x14ac:dyDescent="0.25">
      <c r="A20" s="11">
        <v>42835</v>
      </c>
      <c r="B20" s="12">
        <f>C20+G20</f>
        <v>31.688400000000001</v>
      </c>
      <c r="C20" s="12">
        <v>5.13</v>
      </c>
      <c r="D20">
        <v>1</v>
      </c>
      <c r="E20">
        <v>5030</v>
      </c>
      <c r="F20">
        <v>5.28</v>
      </c>
      <c r="G20" s="12">
        <f t="shared" si="1"/>
        <v>26.558400000000002</v>
      </c>
      <c r="H20" s="12">
        <v>6.5</v>
      </c>
      <c r="I20" s="12"/>
      <c r="K20" s="12">
        <f t="shared" si="3"/>
        <v>57.329900000000002</v>
      </c>
      <c r="L20">
        <v>25.49</v>
      </c>
      <c r="M20">
        <v>5030</v>
      </c>
      <c r="N20" s="12">
        <v>6.33</v>
      </c>
      <c r="O20" s="12">
        <f t="shared" si="2"/>
        <v>31.839900000000004</v>
      </c>
      <c r="P20" s="12"/>
    </row>
    <row r="21" spans="1:18" x14ac:dyDescent="0.25">
      <c r="A21" s="11">
        <v>42866</v>
      </c>
      <c r="B21" s="12">
        <f t="shared" ref="B21" si="4">C21+G21</f>
        <v>43.239319999999992</v>
      </c>
      <c r="C21" s="12">
        <v>25.49</v>
      </c>
      <c r="D21">
        <v>1</v>
      </c>
      <c r="E21">
        <v>2804</v>
      </c>
      <c r="F21">
        <v>6.33</v>
      </c>
      <c r="G21" s="12">
        <f t="shared" si="1"/>
        <v>17.749319999999997</v>
      </c>
      <c r="H21" s="12">
        <v>7.15</v>
      </c>
      <c r="I21" s="12"/>
      <c r="K21" s="12">
        <f t="shared" si="3"/>
        <v>43.239319999999992</v>
      </c>
      <c r="L21">
        <v>25.49</v>
      </c>
      <c r="M21">
        <v>2804</v>
      </c>
      <c r="N21" s="12">
        <v>6.33</v>
      </c>
      <c r="O21" s="12">
        <f t="shared" si="2"/>
        <v>17.749319999999997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1210.0769699999996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988.33015</v>
      </c>
      <c r="N23" s="12"/>
      <c r="O23" s="12"/>
      <c r="P23" s="12"/>
      <c r="Q23" s="40" t="s">
        <v>12</v>
      </c>
      <c r="R23" s="43">
        <f>B23-K23</f>
        <v>221.74681999999962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1282.2269699999997</v>
      </c>
      <c r="G26" s="12"/>
      <c r="L26" s="12"/>
      <c r="P26" s="12"/>
      <c r="Q26" t="s">
        <v>106</v>
      </c>
      <c r="R26" s="13">
        <f>SUM(B26-K23)</f>
        <v>293.89681999999971</v>
      </c>
    </row>
  </sheetData>
  <mergeCells count="1">
    <mergeCell ref="D2:G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1.28515625" customWidth="1"/>
    <col min="4" max="4" width="11.7109375" customWidth="1"/>
    <col min="5" max="5" width="13.28515625" customWidth="1"/>
    <col min="6" max="6" width="18.42578125" customWidth="1"/>
    <col min="7" max="7" width="19.5703125" customWidth="1"/>
    <col min="13" max="13" width="14.28515625" customWidth="1"/>
    <col min="15" max="15" width="18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123.10599999999999</v>
      </c>
      <c r="C4">
        <v>89.05</v>
      </c>
      <c r="D4">
        <v>5</v>
      </c>
      <c r="E4">
        <v>8800</v>
      </c>
      <c r="F4">
        <v>3.87</v>
      </c>
      <c r="G4" s="12">
        <f>E4/1000*F4</f>
        <v>34.056000000000004</v>
      </c>
      <c r="H4" s="12"/>
      <c r="I4" s="12"/>
      <c r="K4" s="12">
        <f>L4+O4</f>
        <v>58.641999999999996</v>
      </c>
      <c r="L4">
        <v>17.809999999999999</v>
      </c>
      <c r="M4">
        <v>8800</v>
      </c>
      <c r="N4">
        <v>4.6399999999999997</v>
      </c>
      <c r="O4" s="12">
        <f>M4/1000*N4</f>
        <v>40.832000000000001</v>
      </c>
      <c r="P4" s="12"/>
    </row>
    <row r="5" spans="1:16" x14ac:dyDescent="0.25">
      <c r="A5" s="11">
        <v>42377</v>
      </c>
      <c r="B5" s="12">
        <f t="shared" ref="B5:B19" si="0">C5+G5</f>
        <v>113.044</v>
      </c>
      <c r="C5">
        <v>89.05</v>
      </c>
      <c r="D5">
        <v>5</v>
      </c>
      <c r="E5">
        <v>6200</v>
      </c>
      <c r="F5">
        <v>3.87</v>
      </c>
      <c r="G5" s="12">
        <f t="shared" ref="G5:G21" si="1">E5/1000*F5</f>
        <v>23.994</v>
      </c>
      <c r="H5" s="12"/>
      <c r="I5" s="12"/>
      <c r="K5" s="12">
        <f>L5+O5</f>
        <v>46.577999999999996</v>
      </c>
      <c r="L5">
        <v>17.809999999999999</v>
      </c>
      <c r="M5">
        <v>6200</v>
      </c>
      <c r="N5">
        <v>4.6399999999999997</v>
      </c>
      <c r="O5" s="12">
        <f t="shared" ref="O5:O21" si="2">M5/1000*N5</f>
        <v>28.767999999999997</v>
      </c>
      <c r="P5" s="12"/>
    </row>
    <row r="6" spans="1:16" x14ac:dyDescent="0.25">
      <c r="A6" s="11">
        <v>42407</v>
      </c>
      <c r="B6" s="12">
        <f t="shared" si="0"/>
        <v>124.654</v>
      </c>
      <c r="C6">
        <v>89.05</v>
      </c>
      <c r="D6">
        <v>5</v>
      </c>
      <c r="E6">
        <v>9200</v>
      </c>
      <c r="F6">
        <v>3.87</v>
      </c>
      <c r="G6" s="12">
        <f t="shared" si="1"/>
        <v>35.603999999999999</v>
      </c>
      <c r="H6" s="12"/>
      <c r="I6" s="12"/>
      <c r="K6" s="12">
        <f t="shared" ref="K6:K21" si="3">L6+O6</f>
        <v>60.49799999999999</v>
      </c>
      <c r="L6">
        <v>17.809999999999999</v>
      </c>
      <c r="M6">
        <v>9200</v>
      </c>
      <c r="N6">
        <v>4.6399999999999997</v>
      </c>
      <c r="O6" s="12">
        <f t="shared" si="2"/>
        <v>42.687999999999995</v>
      </c>
      <c r="P6" s="12"/>
    </row>
    <row r="7" spans="1:16" x14ac:dyDescent="0.25">
      <c r="A7" s="11">
        <v>42432</v>
      </c>
      <c r="B7" s="12">
        <f t="shared" si="0"/>
        <v>109.94800000000001</v>
      </c>
      <c r="C7">
        <v>89.05</v>
      </c>
      <c r="D7">
        <v>5</v>
      </c>
      <c r="E7">
        <v>5400</v>
      </c>
      <c r="F7">
        <v>3.87</v>
      </c>
      <c r="G7" s="12">
        <f t="shared" si="1"/>
        <v>20.898000000000003</v>
      </c>
      <c r="H7" s="12"/>
      <c r="I7" s="12"/>
      <c r="K7" s="12">
        <f t="shared" si="3"/>
        <v>42.866</v>
      </c>
      <c r="L7">
        <v>17.809999999999999</v>
      </c>
      <c r="M7">
        <v>5400</v>
      </c>
      <c r="N7">
        <v>4.6399999999999997</v>
      </c>
      <c r="O7" s="12">
        <f t="shared" si="2"/>
        <v>25.056000000000001</v>
      </c>
      <c r="P7" s="12"/>
    </row>
    <row r="8" spans="1:16" x14ac:dyDescent="0.25">
      <c r="A8" s="11">
        <v>42465</v>
      </c>
      <c r="B8" s="12">
        <f t="shared" si="0"/>
        <v>125.041</v>
      </c>
      <c r="C8">
        <v>89.05</v>
      </c>
      <c r="D8">
        <v>5</v>
      </c>
      <c r="E8">
        <v>9300</v>
      </c>
      <c r="F8">
        <v>3.87</v>
      </c>
      <c r="G8" s="12">
        <f t="shared" si="1"/>
        <v>35.991000000000007</v>
      </c>
      <c r="H8" s="12"/>
      <c r="I8" s="12"/>
      <c r="K8" s="12">
        <f t="shared" si="3"/>
        <v>83.92</v>
      </c>
      <c r="L8">
        <v>25.33</v>
      </c>
      <c r="M8">
        <v>9300</v>
      </c>
      <c r="N8" s="12">
        <v>6.3</v>
      </c>
      <c r="O8" s="12">
        <f t="shared" si="2"/>
        <v>58.59</v>
      </c>
      <c r="P8" s="12"/>
    </row>
    <row r="9" spans="1:16" x14ac:dyDescent="0.25">
      <c r="A9" s="11">
        <v>42501</v>
      </c>
      <c r="B9" s="12">
        <f t="shared" si="0"/>
        <v>60.16</v>
      </c>
      <c r="C9">
        <v>25.33</v>
      </c>
      <c r="D9">
        <v>1</v>
      </c>
      <c r="E9">
        <v>9000</v>
      </c>
      <c r="F9">
        <v>3.87</v>
      </c>
      <c r="G9" s="12">
        <f t="shared" si="1"/>
        <v>34.83</v>
      </c>
      <c r="H9" s="12"/>
      <c r="I9" s="12"/>
      <c r="K9" s="12">
        <f t="shared" si="3"/>
        <v>82.03</v>
      </c>
      <c r="L9">
        <v>25.33</v>
      </c>
      <c r="M9">
        <v>9000</v>
      </c>
      <c r="N9" s="12">
        <v>6.3</v>
      </c>
      <c r="O9" s="12">
        <f t="shared" si="2"/>
        <v>56.699999999999996</v>
      </c>
      <c r="P9" s="12"/>
    </row>
    <row r="10" spans="1:16" x14ac:dyDescent="0.25">
      <c r="A10" s="11">
        <v>42527</v>
      </c>
      <c r="B10" s="12">
        <f t="shared" si="0"/>
        <v>80.97999999999999</v>
      </c>
      <c r="C10">
        <v>25.33</v>
      </c>
      <c r="D10">
        <v>1</v>
      </c>
      <c r="E10">
        <v>10600</v>
      </c>
      <c r="F10">
        <v>5.25</v>
      </c>
      <c r="G10" s="12">
        <f t="shared" si="1"/>
        <v>55.65</v>
      </c>
      <c r="H10" s="12"/>
      <c r="I10" s="12"/>
      <c r="K10" s="12">
        <f t="shared" si="3"/>
        <v>92.11</v>
      </c>
      <c r="L10">
        <v>25.33</v>
      </c>
      <c r="M10">
        <v>10600</v>
      </c>
      <c r="N10" s="12">
        <v>6.3</v>
      </c>
      <c r="O10" s="12">
        <f t="shared" si="2"/>
        <v>66.78</v>
      </c>
      <c r="P10" s="12"/>
    </row>
    <row r="11" spans="1:16" x14ac:dyDescent="0.25">
      <c r="A11" s="11">
        <v>42559</v>
      </c>
      <c r="B11" s="12">
        <f t="shared" si="0"/>
        <v>72.055000000000007</v>
      </c>
      <c r="C11">
        <v>25.33</v>
      </c>
      <c r="D11">
        <v>1</v>
      </c>
      <c r="E11">
        <v>8900</v>
      </c>
      <c r="F11">
        <v>5.25</v>
      </c>
      <c r="G11" s="12">
        <f t="shared" si="1"/>
        <v>46.725000000000001</v>
      </c>
      <c r="H11" s="12">
        <v>6.5</v>
      </c>
      <c r="I11" s="12"/>
      <c r="K11" s="12">
        <f t="shared" si="3"/>
        <v>81.400000000000006</v>
      </c>
      <c r="L11">
        <v>25.33</v>
      </c>
      <c r="M11">
        <v>8900</v>
      </c>
      <c r="N11" s="12">
        <v>6.3</v>
      </c>
      <c r="O11" s="12">
        <f t="shared" si="2"/>
        <v>56.07</v>
      </c>
      <c r="P11" s="12"/>
    </row>
    <row r="12" spans="1:16" x14ac:dyDescent="0.25">
      <c r="A12" s="11">
        <v>42590</v>
      </c>
      <c r="B12" s="12">
        <f t="shared" si="0"/>
        <v>84.13</v>
      </c>
      <c r="C12">
        <v>25.33</v>
      </c>
      <c r="D12">
        <v>1</v>
      </c>
      <c r="E12">
        <v>11200</v>
      </c>
      <c r="F12">
        <v>5.25</v>
      </c>
      <c r="G12" s="12">
        <f t="shared" si="1"/>
        <v>58.8</v>
      </c>
      <c r="H12" s="12">
        <v>6.5</v>
      </c>
      <c r="I12" s="12"/>
      <c r="K12" s="12">
        <f t="shared" si="3"/>
        <v>95.889999999999986</v>
      </c>
      <c r="L12">
        <v>25.33</v>
      </c>
      <c r="M12">
        <v>11200</v>
      </c>
      <c r="N12" s="12">
        <v>6.3</v>
      </c>
      <c r="O12" s="12">
        <f t="shared" si="2"/>
        <v>70.559999999999988</v>
      </c>
      <c r="P12" s="12"/>
    </row>
    <row r="13" spans="1:16" x14ac:dyDescent="0.25">
      <c r="A13" s="11">
        <v>42622</v>
      </c>
      <c r="B13" s="12">
        <f t="shared" si="0"/>
        <v>70.47999999999999</v>
      </c>
      <c r="C13">
        <v>25.33</v>
      </c>
      <c r="D13">
        <v>1</v>
      </c>
      <c r="E13">
        <v>8600</v>
      </c>
      <c r="F13">
        <v>5.25</v>
      </c>
      <c r="G13" s="12">
        <f t="shared" si="1"/>
        <v>45.15</v>
      </c>
      <c r="H13" s="12">
        <v>6.5</v>
      </c>
      <c r="I13" s="12"/>
      <c r="K13" s="12">
        <f t="shared" si="3"/>
        <v>79.509999999999991</v>
      </c>
      <c r="L13">
        <v>25.33</v>
      </c>
      <c r="M13">
        <v>8600</v>
      </c>
      <c r="N13" s="12">
        <v>6.3</v>
      </c>
      <c r="O13" s="12">
        <f t="shared" si="2"/>
        <v>54.18</v>
      </c>
      <c r="P13" s="12"/>
    </row>
    <row r="14" spans="1:16" x14ac:dyDescent="0.25">
      <c r="A14" s="11">
        <v>42654</v>
      </c>
      <c r="B14" s="12">
        <f t="shared" si="0"/>
        <v>87.805000000000007</v>
      </c>
      <c r="C14">
        <v>25.33</v>
      </c>
      <c r="D14">
        <v>1</v>
      </c>
      <c r="E14">
        <v>11900</v>
      </c>
      <c r="F14">
        <v>5.25</v>
      </c>
      <c r="G14" s="12">
        <f t="shared" si="1"/>
        <v>62.475000000000001</v>
      </c>
      <c r="H14" s="12">
        <v>6.5</v>
      </c>
      <c r="I14" s="12"/>
      <c r="K14" s="12">
        <f t="shared" si="3"/>
        <v>100.3</v>
      </c>
      <c r="L14">
        <v>25.33</v>
      </c>
      <c r="M14">
        <v>11900</v>
      </c>
      <c r="N14" s="12">
        <v>6.3</v>
      </c>
      <c r="O14" s="12">
        <f t="shared" si="2"/>
        <v>74.97</v>
      </c>
      <c r="P14" s="12"/>
    </row>
    <row r="15" spans="1:16" x14ac:dyDescent="0.25">
      <c r="A15" s="11">
        <v>42682</v>
      </c>
      <c r="B15" s="12">
        <f t="shared" si="0"/>
        <v>78.88</v>
      </c>
      <c r="C15">
        <v>25.33</v>
      </c>
      <c r="D15">
        <v>1</v>
      </c>
      <c r="E15">
        <v>10200</v>
      </c>
      <c r="F15">
        <v>5.25</v>
      </c>
      <c r="G15" s="12">
        <f t="shared" si="1"/>
        <v>53.55</v>
      </c>
      <c r="H15" s="12">
        <v>6.5</v>
      </c>
      <c r="I15" s="12"/>
      <c r="K15" s="12">
        <f t="shared" si="3"/>
        <v>89.589999999999989</v>
      </c>
      <c r="L15">
        <v>25.33</v>
      </c>
      <c r="M15">
        <v>10200</v>
      </c>
      <c r="N15" s="12">
        <v>6.3</v>
      </c>
      <c r="O15" s="12">
        <f t="shared" si="2"/>
        <v>64.259999999999991</v>
      </c>
      <c r="P15" s="12"/>
    </row>
    <row r="16" spans="1:16" x14ac:dyDescent="0.25">
      <c r="A16" s="11">
        <v>42711</v>
      </c>
      <c r="B16" s="12">
        <f t="shared" si="0"/>
        <v>86.22999999999999</v>
      </c>
      <c r="C16">
        <v>25.33</v>
      </c>
      <c r="D16">
        <v>1</v>
      </c>
      <c r="E16">
        <v>11600</v>
      </c>
      <c r="F16">
        <v>5.25</v>
      </c>
      <c r="G16" s="12">
        <f t="shared" si="1"/>
        <v>60.9</v>
      </c>
      <c r="H16" s="12">
        <v>6.5</v>
      </c>
      <c r="I16" s="12"/>
      <c r="K16" s="12">
        <f t="shared" si="3"/>
        <v>98.41</v>
      </c>
      <c r="L16">
        <v>25.33</v>
      </c>
      <c r="M16">
        <v>11600</v>
      </c>
      <c r="N16" s="12">
        <v>6.3</v>
      </c>
      <c r="O16" s="12">
        <f t="shared" si="2"/>
        <v>73.08</v>
      </c>
      <c r="P16" s="12"/>
    </row>
    <row r="17" spans="1:18" x14ac:dyDescent="0.25">
      <c r="A17" s="11">
        <v>42746</v>
      </c>
      <c r="B17" s="12">
        <f t="shared" si="0"/>
        <v>110.51649999999999</v>
      </c>
      <c r="C17">
        <v>25.33</v>
      </c>
      <c r="D17">
        <v>1</v>
      </c>
      <c r="E17">
        <v>16226</v>
      </c>
      <c r="F17">
        <v>5.25</v>
      </c>
      <c r="G17" s="12">
        <f t="shared" si="1"/>
        <v>85.186499999999995</v>
      </c>
      <c r="H17" s="12">
        <v>6.5</v>
      </c>
      <c r="I17" s="12"/>
      <c r="K17" s="12">
        <f t="shared" si="3"/>
        <v>127.5538</v>
      </c>
      <c r="L17">
        <v>25.33</v>
      </c>
      <c r="M17">
        <v>16226</v>
      </c>
      <c r="N17" s="12">
        <v>6.3</v>
      </c>
      <c r="O17" s="12">
        <f t="shared" si="2"/>
        <v>102.2238</v>
      </c>
      <c r="P17" s="12"/>
    </row>
    <row r="18" spans="1:18" x14ac:dyDescent="0.25">
      <c r="A18" s="11">
        <v>42773</v>
      </c>
      <c r="B18" s="12">
        <f t="shared" si="0"/>
        <v>157.17325</v>
      </c>
      <c r="C18">
        <v>25.33</v>
      </c>
      <c r="D18">
        <v>1</v>
      </c>
      <c r="E18">
        <v>25113</v>
      </c>
      <c r="F18">
        <v>5.25</v>
      </c>
      <c r="G18" s="12">
        <f t="shared" si="1"/>
        <v>131.84325000000001</v>
      </c>
      <c r="H18" s="12">
        <v>6.5</v>
      </c>
      <c r="I18" s="12"/>
      <c r="K18" s="12">
        <f t="shared" si="3"/>
        <v>183.5419</v>
      </c>
      <c r="L18">
        <v>25.33</v>
      </c>
      <c r="M18">
        <v>25113</v>
      </c>
      <c r="N18" s="12">
        <v>6.3</v>
      </c>
      <c r="O18" s="12">
        <f t="shared" si="2"/>
        <v>158.21189999999999</v>
      </c>
      <c r="P18" s="12"/>
    </row>
    <row r="19" spans="1:18" x14ac:dyDescent="0.25">
      <c r="A19" s="11">
        <v>42801</v>
      </c>
      <c r="B19" s="12">
        <f t="shared" si="0"/>
        <v>98.373249999999999</v>
      </c>
      <c r="C19">
        <v>25.33</v>
      </c>
      <c r="D19">
        <v>1</v>
      </c>
      <c r="E19">
        <v>13913</v>
      </c>
      <c r="F19">
        <v>5.25</v>
      </c>
      <c r="G19" s="12">
        <f t="shared" si="1"/>
        <v>73.04325</v>
      </c>
      <c r="H19" s="12">
        <v>6.5</v>
      </c>
      <c r="I19" s="12"/>
      <c r="K19" s="12">
        <f t="shared" si="3"/>
        <v>113.39929000000001</v>
      </c>
      <c r="L19">
        <v>25.33</v>
      </c>
      <c r="M19">
        <v>13913</v>
      </c>
      <c r="N19" s="12">
        <v>6.33</v>
      </c>
      <c r="O19" s="12">
        <f t="shared" si="2"/>
        <v>88.069290000000009</v>
      </c>
      <c r="P19" s="12"/>
    </row>
    <row r="20" spans="1:18" x14ac:dyDescent="0.25">
      <c r="A20" s="11">
        <v>42835</v>
      </c>
      <c r="B20" s="12">
        <f>C20+G20</f>
        <v>111.70440000000001</v>
      </c>
      <c r="C20" s="12">
        <v>18.09</v>
      </c>
      <c r="D20">
        <v>1</v>
      </c>
      <c r="E20">
        <v>17730</v>
      </c>
      <c r="F20">
        <v>5.28</v>
      </c>
      <c r="G20" s="12">
        <f t="shared" si="1"/>
        <v>93.614400000000003</v>
      </c>
      <c r="H20" s="12">
        <v>6.5</v>
      </c>
      <c r="I20" s="12"/>
      <c r="K20" s="12">
        <f t="shared" si="3"/>
        <v>137.7209</v>
      </c>
      <c r="L20">
        <v>25.49</v>
      </c>
      <c r="M20">
        <v>17730</v>
      </c>
      <c r="N20" s="12">
        <v>6.33</v>
      </c>
      <c r="O20" s="12">
        <f t="shared" si="2"/>
        <v>112.23090000000001</v>
      </c>
      <c r="P20" s="12"/>
    </row>
    <row r="21" spans="1:18" x14ac:dyDescent="0.25">
      <c r="A21" s="11">
        <v>42866</v>
      </c>
      <c r="B21" s="12">
        <f t="shared" ref="B21" si="4">C21+G21</f>
        <v>113.61626</v>
      </c>
      <c r="C21" s="12">
        <v>25.49</v>
      </c>
      <c r="D21">
        <v>1</v>
      </c>
      <c r="E21">
        <v>13922</v>
      </c>
      <c r="F21">
        <v>6.33</v>
      </c>
      <c r="G21" s="12">
        <f t="shared" si="1"/>
        <v>88.126260000000002</v>
      </c>
      <c r="H21" s="12">
        <v>7.15</v>
      </c>
      <c r="I21" s="12"/>
      <c r="K21" s="12">
        <f t="shared" si="3"/>
        <v>113.61626</v>
      </c>
      <c r="L21">
        <v>25.49</v>
      </c>
      <c r="M21">
        <v>13922</v>
      </c>
      <c r="N21" s="12">
        <v>6.33</v>
      </c>
      <c r="O21" s="12">
        <f t="shared" si="2"/>
        <v>88.126260000000002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1807.8966600000001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1687.5761499999999</v>
      </c>
      <c r="N23" s="12"/>
      <c r="O23" s="12"/>
      <c r="P23" s="12"/>
      <c r="Q23" s="40" t="s">
        <v>12</v>
      </c>
      <c r="R23" s="43">
        <f>B23-K23</f>
        <v>120.32051000000024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1880.0466600000002</v>
      </c>
      <c r="G26" s="12"/>
      <c r="L26" s="12"/>
      <c r="P26" s="12"/>
      <c r="Q26" t="s">
        <v>106</v>
      </c>
      <c r="R26" s="13">
        <f>SUM(B26-K23)</f>
        <v>192.47051000000033</v>
      </c>
    </row>
  </sheetData>
  <mergeCells count="1">
    <mergeCell ref="D2:G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140625" customWidth="1"/>
    <col min="3" max="3" width="10.140625" customWidth="1"/>
    <col min="4" max="4" width="11.5703125" customWidth="1"/>
    <col min="5" max="5" width="13.28515625" customWidth="1"/>
    <col min="6" max="6" width="18.42578125" customWidth="1"/>
    <col min="7" max="7" width="20.140625" customWidth="1"/>
    <col min="13" max="13" width="14" customWidth="1"/>
    <col min="15" max="15" width="17.7109375" customWidth="1"/>
    <col min="17" max="17" width="12.85546875" bestFit="1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40.263999999999996</v>
      </c>
      <c r="C4">
        <v>35.619999999999997</v>
      </c>
      <c r="D4">
        <v>2</v>
      </c>
      <c r="E4">
        <v>1200</v>
      </c>
      <c r="F4">
        <v>3.87</v>
      </c>
      <c r="G4" s="12">
        <f>E4/1000*F4</f>
        <v>4.6440000000000001</v>
      </c>
      <c r="H4" s="12"/>
      <c r="I4" s="12"/>
      <c r="K4" s="12">
        <f>L4+O4</f>
        <v>23.378</v>
      </c>
      <c r="L4">
        <v>17.809999999999999</v>
      </c>
      <c r="M4">
        <v>1200</v>
      </c>
      <c r="N4">
        <v>4.6399999999999997</v>
      </c>
      <c r="O4" s="12">
        <f>M4/1000*N4</f>
        <v>5.5679999999999996</v>
      </c>
      <c r="P4" s="12"/>
    </row>
    <row r="5" spans="1:16" x14ac:dyDescent="0.25">
      <c r="A5" s="11">
        <v>42377</v>
      </c>
      <c r="B5" s="12">
        <f t="shared" ref="B5:B19" si="0">C5+G5</f>
        <v>39.489999999999995</v>
      </c>
      <c r="C5">
        <v>35.619999999999997</v>
      </c>
      <c r="D5">
        <v>2</v>
      </c>
      <c r="E5">
        <v>1000</v>
      </c>
      <c r="F5">
        <v>3.87</v>
      </c>
      <c r="G5" s="12">
        <f t="shared" ref="G5:G21" si="1">E5/1000*F5</f>
        <v>3.87</v>
      </c>
      <c r="H5" s="12"/>
      <c r="I5" s="12"/>
      <c r="K5" s="12">
        <f>L5+O5</f>
        <v>22.45</v>
      </c>
      <c r="L5">
        <v>17.809999999999999</v>
      </c>
      <c r="M5">
        <v>1000</v>
      </c>
      <c r="N5">
        <v>4.6399999999999997</v>
      </c>
      <c r="O5" s="12">
        <f t="shared" ref="O5:O21" si="2">M5/1000*N5</f>
        <v>4.6399999999999997</v>
      </c>
      <c r="P5" s="12"/>
    </row>
    <row r="6" spans="1:16" x14ac:dyDescent="0.25">
      <c r="A6" s="11">
        <v>42407</v>
      </c>
      <c r="B6" s="12">
        <f t="shared" si="0"/>
        <v>38.715999999999994</v>
      </c>
      <c r="C6">
        <v>35.619999999999997</v>
      </c>
      <c r="D6">
        <v>2</v>
      </c>
      <c r="E6">
        <v>800</v>
      </c>
      <c r="F6">
        <v>3.87</v>
      </c>
      <c r="G6" s="12">
        <f t="shared" si="1"/>
        <v>3.0960000000000001</v>
      </c>
      <c r="H6" s="12"/>
      <c r="I6" s="12"/>
      <c r="K6" s="12">
        <f t="shared" ref="K6:K21" si="3">L6+O6</f>
        <v>21.521999999999998</v>
      </c>
      <c r="L6">
        <v>17.809999999999999</v>
      </c>
      <c r="M6">
        <v>800</v>
      </c>
      <c r="N6">
        <v>4.6399999999999997</v>
      </c>
      <c r="O6" s="12">
        <f t="shared" si="2"/>
        <v>3.7119999999999997</v>
      </c>
      <c r="P6" s="12"/>
    </row>
    <row r="7" spans="1:16" x14ac:dyDescent="0.25">
      <c r="A7" s="11">
        <v>42432</v>
      </c>
      <c r="B7" s="12">
        <f t="shared" si="0"/>
        <v>37.942</v>
      </c>
      <c r="C7">
        <v>35.619999999999997</v>
      </c>
      <c r="D7">
        <v>2</v>
      </c>
      <c r="E7">
        <v>600</v>
      </c>
      <c r="F7">
        <v>3.87</v>
      </c>
      <c r="G7" s="12">
        <f t="shared" si="1"/>
        <v>2.3220000000000001</v>
      </c>
      <c r="H7" s="12"/>
      <c r="I7" s="12"/>
      <c r="K7" s="12">
        <f t="shared" si="3"/>
        <v>20.593999999999998</v>
      </c>
      <c r="L7">
        <v>17.809999999999999</v>
      </c>
      <c r="M7">
        <v>600</v>
      </c>
      <c r="N7">
        <v>4.6399999999999997</v>
      </c>
      <c r="O7" s="12">
        <f t="shared" si="2"/>
        <v>2.7839999999999998</v>
      </c>
      <c r="P7" s="12"/>
    </row>
    <row r="8" spans="1:16" x14ac:dyDescent="0.25">
      <c r="A8" s="11">
        <v>42465</v>
      </c>
      <c r="B8" s="12">
        <f t="shared" si="0"/>
        <v>41.037999999999997</v>
      </c>
      <c r="C8">
        <v>35.619999999999997</v>
      </c>
      <c r="D8">
        <v>2</v>
      </c>
      <c r="E8">
        <v>1400</v>
      </c>
      <c r="F8">
        <v>3.87</v>
      </c>
      <c r="G8" s="12">
        <f t="shared" si="1"/>
        <v>5.4180000000000001</v>
      </c>
      <c r="H8" s="12"/>
      <c r="I8" s="12"/>
      <c r="K8" s="12">
        <f t="shared" si="3"/>
        <v>34.15</v>
      </c>
      <c r="L8">
        <v>25.33</v>
      </c>
      <c r="M8">
        <v>1400</v>
      </c>
      <c r="N8" s="12">
        <v>6.3</v>
      </c>
      <c r="O8" s="12">
        <f t="shared" si="2"/>
        <v>8.8199999999999985</v>
      </c>
      <c r="P8" s="12"/>
    </row>
    <row r="9" spans="1:16" x14ac:dyDescent="0.25">
      <c r="A9" s="11">
        <v>42501</v>
      </c>
      <c r="B9" s="12">
        <f t="shared" si="0"/>
        <v>28.425999999999998</v>
      </c>
      <c r="C9">
        <v>25.33</v>
      </c>
      <c r="D9">
        <v>1</v>
      </c>
      <c r="E9">
        <v>800</v>
      </c>
      <c r="F9">
        <v>3.87</v>
      </c>
      <c r="G9" s="12">
        <f t="shared" si="1"/>
        <v>3.0960000000000001</v>
      </c>
      <c r="H9" s="12"/>
      <c r="I9" s="12"/>
      <c r="K9" s="12">
        <f t="shared" si="3"/>
        <v>30.369999999999997</v>
      </c>
      <c r="L9">
        <v>25.33</v>
      </c>
      <c r="M9">
        <v>800</v>
      </c>
      <c r="N9" s="12">
        <v>6.3</v>
      </c>
      <c r="O9" s="12">
        <f t="shared" si="2"/>
        <v>5.04</v>
      </c>
      <c r="P9" s="12"/>
    </row>
    <row r="10" spans="1:16" x14ac:dyDescent="0.25">
      <c r="A10" s="11">
        <v>42527</v>
      </c>
      <c r="B10" s="12">
        <f t="shared" si="0"/>
        <v>35.305</v>
      </c>
      <c r="C10">
        <v>25.33</v>
      </c>
      <c r="D10">
        <v>1</v>
      </c>
      <c r="E10">
        <v>1900</v>
      </c>
      <c r="F10">
        <v>5.25</v>
      </c>
      <c r="G10" s="12">
        <f t="shared" si="1"/>
        <v>9.9749999999999996</v>
      </c>
      <c r="H10" s="12"/>
      <c r="I10" s="12"/>
      <c r="K10" s="12">
        <f t="shared" si="3"/>
        <v>37.299999999999997</v>
      </c>
      <c r="L10">
        <v>25.33</v>
      </c>
      <c r="M10">
        <v>1900</v>
      </c>
      <c r="N10" s="12">
        <v>6.3</v>
      </c>
      <c r="O10" s="12">
        <f t="shared" si="2"/>
        <v>11.969999999999999</v>
      </c>
      <c r="P10" s="12"/>
    </row>
    <row r="11" spans="1:16" x14ac:dyDescent="0.25">
      <c r="A11" s="11">
        <v>42559</v>
      </c>
      <c r="B11" s="12">
        <f t="shared" si="0"/>
        <v>50.53</v>
      </c>
      <c r="C11">
        <v>25.33</v>
      </c>
      <c r="D11">
        <v>1</v>
      </c>
      <c r="E11">
        <v>4800</v>
      </c>
      <c r="F11">
        <v>5.25</v>
      </c>
      <c r="G11" s="12">
        <f t="shared" si="1"/>
        <v>25.2</v>
      </c>
      <c r="H11" s="12">
        <v>6.5</v>
      </c>
      <c r="I11" s="12"/>
      <c r="K11" s="12">
        <f t="shared" si="3"/>
        <v>55.569999999999993</v>
      </c>
      <c r="L11">
        <v>25.33</v>
      </c>
      <c r="M11">
        <v>4800</v>
      </c>
      <c r="N11" s="12">
        <v>6.3</v>
      </c>
      <c r="O11" s="12">
        <f t="shared" si="2"/>
        <v>30.24</v>
      </c>
      <c r="P11" s="12"/>
    </row>
    <row r="12" spans="1:16" x14ac:dyDescent="0.25">
      <c r="A12" s="11">
        <v>42590</v>
      </c>
      <c r="B12" s="12">
        <f t="shared" si="0"/>
        <v>35.83</v>
      </c>
      <c r="C12">
        <v>25.33</v>
      </c>
      <c r="D12">
        <v>1</v>
      </c>
      <c r="E12">
        <v>2000</v>
      </c>
      <c r="F12">
        <v>5.25</v>
      </c>
      <c r="G12" s="12">
        <f t="shared" si="1"/>
        <v>10.5</v>
      </c>
      <c r="H12" s="12">
        <v>6.5</v>
      </c>
      <c r="I12" s="12"/>
      <c r="K12" s="12">
        <f t="shared" si="3"/>
        <v>37.93</v>
      </c>
      <c r="L12">
        <v>25.33</v>
      </c>
      <c r="M12">
        <v>2000</v>
      </c>
      <c r="N12" s="12">
        <v>6.3</v>
      </c>
      <c r="O12" s="12">
        <f t="shared" si="2"/>
        <v>12.6</v>
      </c>
      <c r="P12" s="12"/>
    </row>
    <row r="13" spans="1:16" x14ac:dyDescent="0.25">
      <c r="A13" s="11">
        <v>42622</v>
      </c>
      <c r="B13" s="12">
        <f t="shared" si="0"/>
        <v>34.78</v>
      </c>
      <c r="C13">
        <v>25.33</v>
      </c>
      <c r="D13">
        <v>1</v>
      </c>
      <c r="E13">
        <v>1800</v>
      </c>
      <c r="F13">
        <v>5.25</v>
      </c>
      <c r="G13" s="12">
        <f t="shared" si="1"/>
        <v>9.4500000000000011</v>
      </c>
      <c r="H13" s="12">
        <v>6.5</v>
      </c>
      <c r="I13" s="12"/>
      <c r="K13" s="12">
        <f t="shared" si="3"/>
        <v>36.67</v>
      </c>
      <c r="L13">
        <v>25.33</v>
      </c>
      <c r="M13">
        <v>1800</v>
      </c>
      <c r="N13" s="12">
        <v>6.3</v>
      </c>
      <c r="O13" s="12">
        <f t="shared" si="2"/>
        <v>11.34</v>
      </c>
      <c r="P13" s="12"/>
    </row>
    <row r="14" spans="1:16" x14ac:dyDescent="0.25">
      <c r="A14" s="11">
        <v>42654</v>
      </c>
      <c r="B14" s="12">
        <f t="shared" si="0"/>
        <v>33.729999999999997</v>
      </c>
      <c r="C14">
        <v>25.33</v>
      </c>
      <c r="D14">
        <v>1</v>
      </c>
      <c r="E14">
        <v>1600</v>
      </c>
      <c r="F14">
        <v>5.25</v>
      </c>
      <c r="G14" s="12">
        <f t="shared" si="1"/>
        <v>8.4</v>
      </c>
      <c r="H14" s="12">
        <v>6.5</v>
      </c>
      <c r="I14" s="12"/>
      <c r="K14" s="12">
        <f t="shared" si="3"/>
        <v>35.409999999999997</v>
      </c>
      <c r="L14">
        <v>25.33</v>
      </c>
      <c r="M14">
        <v>1600</v>
      </c>
      <c r="N14" s="12">
        <v>6.3</v>
      </c>
      <c r="O14" s="12">
        <f t="shared" si="2"/>
        <v>10.08</v>
      </c>
      <c r="P14" s="12"/>
    </row>
    <row r="15" spans="1:16" x14ac:dyDescent="0.25">
      <c r="A15" s="11">
        <v>42682</v>
      </c>
      <c r="B15" s="12">
        <f t="shared" si="0"/>
        <v>34.78</v>
      </c>
      <c r="C15">
        <v>25.33</v>
      </c>
      <c r="D15">
        <v>1</v>
      </c>
      <c r="E15">
        <v>1800</v>
      </c>
      <c r="F15">
        <v>5.25</v>
      </c>
      <c r="G15" s="12">
        <f t="shared" si="1"/>
        <v>9.4500000000000011</v>
      </c>
      <c r="H15" s="12">
        <v>6.5</v>
      </c>
      <c r="I15" s="12"/>
      <c r="K15" s="12">
        <f t="shared" si="3"/>
        <v>36.67</v>
      </c>
      <c r="L15">
        <v>25.33</v>
      </c>
      <c r="M15">
        <v>1800</v>
      </c>
      <c r="N15" s="12">
        <v>6.3</v>
      </c>
      <c r="O15" s="12">
        <f t="shared" si="2"/>
        <v>11.34</v>
      </c>
      <c r="P15" s="12"/>
    </row>
    <row r="16" spans="1:16" x14ac:dyDescent="0.25">
      <c r="A16" s="11">
        <v>42711</v>
      </c>
      <c r="B16" s="12">
        <f t="shared" si="0"/>
        <v>34.78</v>
      </c>
      <c r="C16">
        <v>25.33</v>
      </c>
      <c r="D16">
        <v>1</v>
      </c>
      <c r="E16">
        <v>1800</v>
      </c>
      <c r="F16">
        <v>5.25</v>
      </c>
      <c r="G16" s="12">
        <f t="shared" si="1"/>
        <v>9.4500000000000011</v>
      </c>
      <c r="H16" s="12">
        <v>6.5</v>
      </c>
      <c r="I16" s="12"/>
      <c r="K16" s="12">
        <f t="shared" si="3"/>
        <v>36.67</v>
      </c>
      <c r="L16">
        <v>25.33</v>
      </c>
      <c r="M16">
        <v>1800</v>
      </c>
      <c r="N16" s="12">
        <v>6.3</v>
      </c>
      <c r="O16" s="12">
        <f t="shared" si="2"/>
        <v>11.34</v>
      </c>
      <c r="P16" s="12"/>
    </row>
    <row r="17" spans="1:18" x14ac:dyDescent="0.25">
      <c r="A17" s="11">
        <v>42746</v>
      </c>
      <c r="B17" s="12">
        <f t="shared" si="0"/>
        <v>34.160499999999999</v>
      </c>
      <c r="C17">
        <v>25.33</v>
      </c>
      <c r="D17">
        <v>1</v>
      </c>
      <c r="E17">
        <v>1682</v>
      </c>
      <c r="F17">
        <v>5.25</v>
      </c>
      <c r="G17" s="12">
        <f t="shared" si="1"/>
        <v>8.8304999999999989</v>
      </c>
      <c r="H17" s="12">
        <v>6.5</v>
      </c>
      <c r="I17" s="12"/>
      <c r="K17" s="12">
        <f t="shared" si="3"/>
        <v>35.926599999999993</v>
      </c>
      <c r="L17">
        <v>25.33</v>
      </c>
      <c r="M17">
        <v>1682</v>
      </c>
      <c r="N17" s="12">
        <v>6.3</v>
      </c>
      <c r="O17" s="12">
        <f t="shared" si="2"/>
        <v>10.596599999999999</v>
      </c>
      <c r="P17" s="12"/>
    </row>
    <row r="18" spans="1:18" x14ac:dyDescent="0.25">
      <c r="A18" s="11">
        <v>42773</v>
      </c>
      <c r="B18" s="12">
        <f t="shared" si="0"/>
        <v>31.283499999999997</v>
      </c>
      <c r="C18">
        <v>25.33</v>
      </c>
      <c r="D18">
        <v>1</v>
      </c>
      <c r="E18">
        <v>1134</v>
      </c>
      <c r="F18">
        <v>5.25</v>
      </c>
      <c r="G18" s="12">
        <f t="shared" si="1"/>
        <v>5.9534999999999991</v>
      </c>
      <c r="H18" s="12">
        <v>6.5</v>
      </c>
      <c r="I18" s="12"/>
      <c r="K18" s="12">
        <f t="shared" si="3"/>
        <v>32.474199999999996</v>
      </c>
      <c r="L18">
        <v>25.33</v>
      </c>
      <c r="M18">
        <v>1134</v>
      </c>
      <c r="N18" s="12">
        <v>6.3</v>
      </c>
      <c r="O18" s="12">
        <f t="shared" si="2"/>
        <v>7.1441999999999988</v>
      </c>
      <c r="P18" s="12"/>
    </row>
    <row r="19" spans="1:18" x14ac:dyDescent="0.25">
      <c r="A19" s="11">
        <v>42801</v>
      </c>
      <c r="B19" s="12">
        <f t="shared" si="0"/>
        <v>31.136499999999998</v>
      </c>
      <c r="C19">
        <v>25.33</v>
      </c>
      <c r="D19">
        <v>1</v>
      </c>
      <c r="E19">
        <v>1106</v>
      </c>
      <c r="F19">
        <v>5.25</v>
      </c>
      <c r="G19" s="12">
        <f t="shared" si="1"/>
        <v>5.8065000000000007</v>
      </c>
      <c r="H19" s="12">
        <v>6.5</v>
      </c>
      <c r="I19" s="12"/>
      <c r="K19" s="12">
        <f t="shared" si="3"/>
        <v>32.330979999999997</v>
      </c>
      <c r="L19">
        <v>25.33</v>
      </c>
      <c r="M19">
        <v>1106</v>
      </c>
      <c r="N19" s="12">
        <v>6.33</v>
      </c>
      <c r="O19" s="12">
        <f t="shared" si="2"/>
        <v>7.0009800000000011</v>
      </c>
      <c r="P19" s="12"/>
    </row>
    <row r="20" spans="1:18" x14ac:dyDescent="0.25">
      <c r="A20" s="11">
        <v>42835</v>
      </c>
      <c r="B20" s="12">
        <f>C20+G20</f>
        <v>12.6264</v>
      </c>
      <c r="C20" s="12">
        <v>2.04</v>
      </c>
      <c r="D20">
        <v>1</v>
      </c>
      <c r="E20">
        <v>2005</v>
      </c>
      <c r="F20">
        <v>5.28</v>
      </c>
      <c r="G20" s="12">
        <f t="shared" si="1"/>
        <v>10.586399999999999</v>
      </c>
      <c r="H20" s="12">
        <v>6.5</v>
      </c>
      <c r="I20" s="12"/>
      <c r="K20" s="12">
        <f t="shared" si="3"/>
        <v>38.181649999999998</v>
      </c>
      <c r="L20">
        <v>25.49</v>
      </c>
      <c r="M20">
        <v>2005</v>
      </c>
      <c r="N20" s="12">
        <v>6.33</v>
      </c>
      <c r="O20" s="12">
        <f t="shared" si="2"/>
        <v>12.691649999999999</v>
      </c>
      <c r="P20" s="12"/>
    </row>
    <row r="21" spans="1:18" x14ac:dyDescent="0.25">
      <c r="A21" s="11">
        <v>42866</v>
      </c>
      <c r="B21" s="12">
        <f t="shared" ref="B21" si="4">C21+G21</f>
        <v>36.586489999999998</v>
      </c>
      <c r="C21" s="12">
        <v>25.49</v>
      </c>
      <c r="D21">
        <v>1</v>
      </c>
      <c r="E21">
        <v>1753</v>
      </c>
      <c r="F21">
        <v>6.33</v>
      </c>
      <c r="G21" s="12">
        <f t="shared" si="1"/>
        <v>11.096489999999999</v>
      </c>
      <c r="H21" s="12">
        <v>7.15</v>
      </c>
      <c r="I21" s="12"/>
      <c r="K21" s="12">
        <f t="shared" si="3"/>
        <v>36.586489999999998</v>
      </c>
      <c r="L21">
        <v>25.49</v>
      </c>
      <c r="M21">
        <v>1753</v>
      </c>
      <c r="N21" s="12">
        <v>6.33</v>
      </c>
      <c r="O21" s="12">
        <f t="shared" si="2"/>
        <v>11.096489999999999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631.40438999999992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604.18392000000006</v>
      </c>
      <c r="N23" s="12"/>
      <c r="O23" s="12"/>
      <c r="P23" s="12"/>
      <c r="Q23" s="40" t="s">
        <v>12</v>
      </c>
      <c r="R23" s="43">
        <f>B23-K23</f>
        <v>27.220469999999864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703.5543899999999</v>
      </c>
      <c r="G26" s="12"/>
      <c r="L26" s="12"/>
      <c r="P26" s="12"/>
      <c r="Q26" t="s">
        <v>106</v>
      </c>
      <c r="R26" s="13">
        <f>SUM(B26-K23)</f>
        <v>99.370469999999841</v>
      </c>
    </row>
  </sheetData>
  <mergeCells count="1">
    <mergeCell ref="D2:G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42578125" customWidth="1"/>
    <col min="3" max="3" width="11.28515625" customWidth="1"/>
    <col min="4" max="4" width="12.140625" customWidth="1"/>
    <col min="5" max="5" width="12.42578125" customWidth="1"/>
    <col min="6" max="6" width="18.5703125" customWidth="1"/>
    <col min="7" max="7" width="19.28515625" customWidth="1"/>
    <col min="13" max="13" width="12.42578125" customWidth="1"/>
    <col min="15" max="15" width="18" customWidth="1"/>
    <col min="17" max="17" width="13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114.971</v>
      </c>
      <c r="C4">
        <v>71.239999999999995</v>
      </c>
      <c r="D4">
        <v>4</v>
      </c>
      <c r="E4">
        <v>11300</v>
      </c>
      <c r="F4">
        <v>3.87</v>
      </c>
      <c r="G4" s="12">
        <f>E4/1000*F4</f>
        <v>43.731000000000002</v>
      </c>
      <c r="H4" s="12"/>
      <c r="I4" s="12"/>
      <c r="K4" s="12">
        <f>L4+O4</f>
        <v>70.242000000000004</v>
      </c>
      <c r="L4">
        <v>17.809999999999999</v>
      </c>
      <c r="M4">
        <v>11300</v>
      </c>
      <c r="N4">
        <v>4.6399999999999997</v>
      </c>
      <c r="O4" s="12">
        <f>M4/1000*N4</f>
        <v>52.432000000000002</v>
      </c>
      <c r="P4" s="12"/>
    </row>
    <row r="5" spans="1:16" x14ac:dyDescent="0.25">
      <c r="A5" s="11">
        <v>42377</v>
      </c>
      <c r="B5" s="12">
        <f t="shared" ref="B5:B19" si="0">C5+G5</f>
        <v>108.392</v>
      </c>
      <c r="C5">
        <v>71.239999999999995</v>
      </c>
      <c r="D5">
        <v>4</v>
      </c>
      <c r="E5">
        <v>9600</v>
      </c>
      <c r="F5">
        <v>3.87</v>
      </c>
      <c r="G5" s="12">
        <f t="shared" ref="G5:G21" si="1">E5/1000*F5</f>
        <v>37.152000000000001</v>
      </c>
      <c r="H5" s="12"/>
      <c r="I5" s="12"/>
      <c r="K5" s="12">
        <f>L5+O5</f>
        <v>62.353999999999999</v>
      </c>
      <c r="L5">
        <v>17.809999999999999</v>
      </c>
      <c r="M5">
        <v>9600</v>
      </c>
      <c r="N5">
        <v>4.6399999999999997</v>
      </c>
      <c r="O5" s="12">
        <f t="shared" ref="O5:O21" si="2">M5/1000*N5</f>
        <v>44.543999999999997</v>
      </c>
      <c r="P5" s="12"/>
    </row>
    <row r="6" spans="1:16" x14ac:dyDescent="0.25">
      <c r="A6" s="11">
        <v>42407</v>
      </c>
      <c r="B6" s="12">
        <f t="shared" si="0"/>
        <v>113.036</v>
      </c>
      <c r="C6">
        <v>71.239999999999995</v>
      </c>
      <c r="D6">
        <v>4</v>
      </c>
      <c r="E6">
        <v>10800</v>
      </c>
      <c r="F6">
        <v>3.87</v>
      </c>
      <c r="G6" s="12">
        <f t="shared" si="1"/>
        <v>41.796000000000006</v>
      </c>
      <c r="H6" s="12"/>
      <c r="I6" s="12"/>
      <c r="K6" s="12">
        <f t="shared" ref="K6:K21" si="3">L6+O6</f>
        <v>67.921999999999997</v>
      </c>
      <c r="L6">
        <v>17.809999999999999</v>
      </c>
      <c r="M6">
        <v>10800</v>
      </c>
      <c r="N6">
        <v>4.6399999999999997</v>
      </c>
      <c r="O6" s="12">
        <f t="shared" si="2"/>
        <v>50.112000000000002</v>
      </c>
      <c r="P6" s="12"/>
    </row>
    <row r="7" spans="1:16" x14ac:dyDescent="0.25">
      <c r="A7" s="11">
        <v>42432</v>
      </c>
      <c r="B7" s="12">
        <f t="shared" si="0"/>
        <v>94.846999999999994</v>
      </c>
      <c r="C7">
        <v>71.239999999999995</v>
      </c>
      <c r="D7">
        <v>4</v>
      </c>
      <c r="E7">
        <v>6100</v>
      </c>
      <c r="F7">
        <v>3.87</v>
      </c>
      <c r="G7" s="12">
        <f t="shared" si="1"/>
        <v>23.606999999999999</v>
      </c>
      <c r="H7" s="12"/>
      <c r="I7" s="12"/>
      <c r="K7" s="12">
        <f t="shared" si="3"/>
        <v>46.11399999999999</v>
      </c>
      <c r="L7">
        <v>17.809999999999999</v>
      </c>
      <c r="M7">
        <v>6100</v>
      </c>
      <c r="N7">
        <v>4.6399999999999997</v>
      </c>
      <c r="O7" s="12">
        <f t="shared" si="2"/>
        <v>28.303999999999995</v>
      </c>
      <c r="P7" s="12"/>
    </row>
    <row r="8" spans="1:16" x14ac:dyDescent="0.25">
      <c r="A8" s="11">
        <v>42465</v>
      </c>
      <c r="B8" s="12">
        <f t="shared" si="0"/>
        <v>94.846999999999994</v>
      </c>
      <c r="C8">
        <v>71.239999999999995</v>
      </c>
      <c r="D8">
        <v>4</v>
      </c>
      <c r="E8">
        <v>6100</v>
      </c>
      <c r="F8">
        <v>3.87</v>
      </c>
      <c r="G8" s="12">
        <f t="shared" si="1"/>
        <v>23.606999999999999</v>
      </c>
      <c r="H8" s="12"/>
      <c r="I8" s="12"/>
      <c r="K8" s="12">
        <f t="shared" si="3"/>
        <v>63.76</v>
      </c>
      <c r="L8">
        <v>25.33</v>
      </c>
      <c r="M8">
        <v>6100</v>
      </c>
      <c r="N8" s="12">
        <v>6.3</v>
      </c>
      <c r="O8" s="12">
        <f t="shared" si="2"/>
        <v>38.43</v>
      </c>
      <c r="P8" s="12"/>
    </row>
    <row r="9" spans="1:16" x14ac:dyDescent="0.25">
      <c r="A9" s="11">
        <v>42501</v>
      </c>
      <c r="B9" s="12">
        <f t="shared" si="0"/>
        <v>52.807000000000002</v>
      </c>
      <c r="C9">
        <v>25.33</v>
      </c>
      <c r="D9">
        <v>1</v>
      </c>
      <c r="E9">
        <v>7100</v>
      </c>
      <c r="F9">
        <v>3.87</v>
      </c>
      <c r="G9" s="12">
        <f t="shared" si="1"/>
        <v>27.477</v>
      </c>
      <c r="H9" s="12"/>
      <c r="I9" s="12"/>
      <c r="K9" s="12">
        <f t="shared" si="3"/>
        <v>70.06</v>
      </c>
      <c r="L9">
        <v>25.33</v>
      </c>
      <c r="M9">
        <v>7100</v>
      </c>
      <c r="N9" s="12">
        <v>6.3</v>
      </c>
      <c r="O9" s="12">
        <f t="shared" si="2"/>
        <v>44.73</v>
      </c>
      <c r="P9" s="12"/>
    </row>
    <row r="10" spans="1:16" x14ac:dyDescent="0.25">
      <c r="A10" s="11">
        <v>42527</v>
      </c>
      <c r="B10" s="12">
        <f t="shared" si="0"/>
        <v>93.055000000000007</v>
      </c>
      <c r="C10">
        <v>25.33</v>
      </c>
      <c r="D10">
        <v>1</v>
      </c>
      <c r="E10">
        <v>12900</v>
      </c>
      <c r="F10">
        <v>5.25</v>
      </c>
      <c r="G10" s="12">
        <f t="shared" si="1"/>
        <v>67.725000000000009</v>
      </c>
      <c r="H10" s="12"/>
      <c r="I10" s="12"/>
      <c r="K10" s="12">
        <f t="shared" si="3"/>
        <v>106.6</v>
      </c>
      <c r="L10">
        <v>25.33</v>
      </c>
      <c r="M10">
        <v>12900</v>
      </c>
      <c r="N10" s="12">
        <v>6.3</v>
      </c>
      <c r="O10" s="12">
        <f t="shared" si="2"/>
        <v>81.27</v>
      </c>
      <c r="P10" s="12"/>
    </row>
    <row r="11" spans="1:16" x14ac:dyDescent="0.25">
      <c r="A11" s="11">
        <v>42559</v>
      </c>
      <c r="B11" s="12">
        <f t="shared" si="0"/>
        <v>83.08</v>
      </c>
      <c r="C11">
        <v>25.33</v>
      </c>
      <c r="D11">
        <v>1</v>
      </c>
      <c r="E11">
        <v>11000</v>
      </c>
      <c r="F11">
        <v>5.25</v>
      </c>
      <c r="G11" s="12">
        <f t="shared" si="1"/>
        <v>57.75</v>
      </c>
      <c r="H11" s="12">
        <v>6.5</v>
      </c>
      <c r="I11" s="12"/>
      <c r="K11" s="12">
        <f t="shared" si="3"/>
        <v>94.63</v>
      </c>
      <c r="L11">
        <v>25.33</v>
      </c>
      <c r="M11">
        <v>11000</v>
      </c>
      <c r="N11" s="12">
        <v>6.3</v>
      </c>
      <c r="O11" s="12">
        <f t="shared" si="2"/>
        <v>69.3</v>
      </c>
      <c r="P11" s="12"/>
    </row>
    <row r="12" spans="1:16" x14ac:dyDescent="0.25">
      <c r="A12" s="11">
        <v>42590</v>
      </c>
      <c r="B12" s="12">
        <f t="shared" si="0"/>
        <v>96.72999999999999</v>
      </c>
      <c r="C12">
        <v>25.33</v>
      </c>
      <c r="D12">
        <v>1</v>
      </c>
      <c r="E12">
        <v>13600</v>
      </c>
      <c r="F12">
        <v>5.25</v>
      </c>
      <c r="G12" s="12">
        <f t="shared" si="1"/>
        <v>71.399999999999991</v>
      </c>
      <c r="H12" s="12">
        <v>6.5</v>
      </c>
      <c r="I12" s="12"/>
      <c r="K12" s="12">
        <f t="shared" si="3"/>
        <v>111.00999999999999</v>
      </c>
      <c r="L12">
        <v>25.33</v>
      </c>
      <c r="M12">
        <v>13600</v>
      </c>
      <c r="N12" s="12">
        <v>6.3</v>
      </c>
      <c r="O12" s="12">
        <f t="shared" si="2"/>
        <v>85.679999999999993</v>
      </c>
      <c r="P12" s="12"/>
    </row>
    <row r="13" spans="1:16" x14ac:dyDescent="0.25">
      <c r="A13" s="11">
        <v>42622</v>
      </c>
      <c r="B13" s="12">
        <f t="shared" si="0"/>
        <v>74.155000000000001</v>
      </c>
      <c r="C13">
        <v>25.33</v>
      </c>
      <c r="D13">
        <v>1</v>
      </c>
      <c r="E13">
        <v>9300</v>
      </c>
      <c r="F13">
        <v>5.25</v>
      </c>
      <c r="G13" s="12">
        <f t="shared" si="1"/>
        <v>48.825000000000003</v>
      </c>
      <c r="H13" s="12">
        <v>6.5</v>
      </c>
      <c r="I13" s="12"/>
      <c r="K13" s="12">
        <f t="shared" si="3"/>
        <v>83.92</v>
      </c>
      <c r="L13">
        <v>25.33</v>
      </c>
      <c r="M13">
        <v>9300</v>
      </c>
      <c r="N13" s="12">
        <v>6.3</v>
      </c>
      <c r="O13" s="12">
        <f t="shared" si="2"/>
        <v>58.59</v>
      </c>
      <c r="P13" s="12"/>
    </row>
    <row r="14" spans="1:16" x14ac:dyDescent="0.25">
      <c r="A14" s="11">
        <v>42654</v>
      </c>
      <c r="B14" s="12">
        <f t="shared" si="0"/>
        <v>87.805000000000007</v>
      </c>
      <c r="C14">
        <v>25.33</v>
      </c>
      <c r="D14">
        <v>1</v>
      </c>
      <c r="E14">
        <v>11900</v>
      </c>
      <c r="F14">
        <v>5.25</v>
      </c>
      <c r="G14" s="12">
        <f t="shared" si="1"/>
        <v>62.475000000000001</v>
      </c>
      <c r="H14" s="12">
        <v>6.5</v>
      </c>
      <c r="I14" s="12"/>
      <c r="K14" s="12">
        <f t="shared" si="3"/>
        <v>100.3</v>
      </c>
      <c r="L14">
        <v>25.33</v>
      </c>
      <c r="M14">
        <v>11900</v>
      </c>
      <c r="N14" s="12">
        <v>6.3</v>
      </c>
      <c r="O14" s="12">
        <f t="shared" si="2"/>
        <v>74.97</v>
      </c>
      <c r="P14" s="12"/>
    </row>
    <row r="15" spans="1:16" x14ac:dyDescent="0.25">
      <c r="A15" s="11">
        <v>42682</v>
      </c>
      <c r="B15" s="12">
        <f t="shared" si="0"/>
        <v>74.155000000000001</v>
      </c>
      <c r="C15">
        <v>25.33</v>
      </c>
      <c r="D15">
        <v>1</v>
      </c>
      <c r="E15">
        <v>9300</v>
      </c>
      <c r="F15">
        <v>5.25</v>
      </c>
      <c r="G15" s="12">
        <f t="shared" si="1"/>
        <v>48.825000000000003</v>
      </c>
      <c r="H15" s="12">
        <v>6.5</v>
      </c>
      <c r="I15" s="12"/>
      <c r="K15" s="12">
        <f t="shared" si="3"/>
        <v>83.92</v>
      </c>
      <c r="L15">
        <v>25.33</v>
      </c>
      <c r="M15">
        <v>9300</v>
      </c>
      <c r="N15" s="12">
        <v>6.3</v>
      </c>
      <c r="O15" s="12">
        <f t="shared" si="2"/>
        <v>58.59</v>
      </c>
      <c r="P15" s="12"/>
    </row>
    <row r="16" spans="1:16" x14ac:dyDescent="0.25">
      <c r="A16" s="11">
        <v>42711</v>
      </c>
      <c r="B16" s="12">
        <f t="shared" si="0"/>
        <v>72.055000000000007</v>
      </c>
      <c r="C16">
        <v>25.33</v>
      </c>
      <c r="D16">
        <v>1</v>
      </c>
      <c r="E16">
        <v>8900</v>
      </c>
      <c r="F16">
        <v>5.25</v>
      </c>
      <c r="G16" s="12">
        <f t="shared" si="1"/>
        <v>46.725000000000001</v>
      </c>
      <c r="H16" s="12">
        <v>6.5</v>
      </c>
      <c r="I16" s="12"/>
      <c r="K16" s="12">
        <f t="shared" si="3"/>
        <v>81.400000000000006</v>
      </c>
      <c r="L16">
        <v>25.33</v>
      </c>
      <c r="M16">
        <v>8900</v>
      </c>
      <c r="N16" s="12">
        <v>6.3</v>
      </c>
      <c r="O16" s="12">
        <f t="shared" si="2"/>
        <v>56.07</v>
      </c>
      <c r="P16" s="12"/>
    </row>
    <row r="17" spans="1:18" x14ac:dyDescent="0.25">
      <c r="A17" s="11">
        <v>42746</v>
      </c>
      <c r="B17" s="12">
        <f t="shared" si="0"/>
        <v>89.149000000000001</v>
      </c>
      <c r="C17">
        <v>25.33</v>
      </c>
      <c r="D17">
        <v>1</v>
      </c>
      <c r="E17">
        <v>12156</v>
      </c>
      <c r="F17">
        <v>5.25</v>
      </c>
      <c r="G17" s="12">
        <f t="shared" si="1"/>
        <v>63.819000000000003</v>
      </c>
      <c r="H17" s="12">
        <v>6.5</v>
      </c>
      <c r="I17" s="12"/>
      <c r="K17" s="12">
        <f t="shared" si="3"/>
        <v>101.9128</v>
      </c>
      <c r="L17">
        <v>25.33</v>
      </c>
      <c r="M17">
        <v>12156</v>
      </c>
      <c r="N17" s="12">
        <v>6.3</v>
      </c>
      <c r="O17" s="12">
        <f t="shared" si="2"/>
        <v>76.582800000000006</v>
      </c>
      <c r="P17" s="12"/>
    </row>
    <row r="18" spans="1:18" x14ac:dyDescent="0.25">
      <c r="A18" s="11">
        <v>42773</v>
      </c>
      <c r="B18" s="12">
        <f t="shared" si="0"/>
        <v>72.03925000000001</v>
      </c>
      <c r="C18">
        <v>25.33</v>
      </c>
      <c r="D18">
        <v>1</v>
      </c>
      <c r="E18">
        <v>8897</v>
      </c>
      <c r="F18">
        <v>5.25</v>
      </c>
      <c r="G18" s="12">
        <f t="shared" si="1"/>
        <v>46.709250000000004</v>
      </c>
      <c r="H18" s="12">
        <v>6.5</v>
      </c>
      <c r="I18" s="12"/>
      <c r="K18" s="12">
        <f t="shared" si="3"/>
        <v>81.381100000000004</v>
      </c>
      <c r="L18">
        <v>25.33</v>
      </c>
      <c r="M18">
        <v>8897</v>
      </c>
      <c r="N18" s="12">
        <v>6.3</v>
      </c>
      <c r="O18" s="12">
        <f t="shared" si="2"/>
        <v>56.051099999999998</v>
      </c>
      <c r="P18" s="12"/>
    </row>
    <row r="19" spans="1:18" x14ac:dyDescent="0.25">
      <c r="A19" s="11">
        <v>42801</v>
      </c>
      <c r="B19" s="12">
        <f t="shared" si="0"/>
        <v>70.605999999999995</v>
      </c>
      <c r="C19">
        <v>25.33</v>
      </c>
      <c r="D19">
        <v>1</v>
      </c>
      <c r="E19">
        <v>8624</v>
      </c>
      <c r="F19">
        <v>5.25</v>
      </c>
      <c r="G19" s="12">
        <f t="shared" si="1"/>
        <v>45.276000000000003</v>
      </c>
      <c r="H19" s="12">
        <v>6.5</v>
      </c>
      <c r="I19" s="12"/>
      <c r="K19" s="12">
        <f t="shared" si="3"/>
        <v>79.919920000000005</v>
      </c>
      <c r="L19">
        <v>25.33</v>
      </c>
      <c r="M19">
        <v>8624</v>
      </c>
      <c r="N19" s="12">
        <v>6.33</v>
      </c>
      <c r="O19" s="12">
        <f t="shared" si="2"/>
        <v>54.589920000000006</v>
      </c>
      <c r="P19" s="12"/>
    </row>
    <row r="20" spans="1:18" x14ac:dyDescent="0.25">
      <c r="A20" s="11">
        <v>42835</v>
      </c>
      <c r="B20" s="12">
        <f>C20+G20</f>
        <v>64.240160000000003</v>
      </c>
      <c r="C20" s="12">
        <v>10.4</v>
      </c>
      <c r="D20">
        <v>1</v>
      </c>
      <c r="E20">
        <v>10197</v>
      </c>
      <c r="F20">
        <v>5.28</v>
      </c>
      <c r="G20" s="12">
        <f t="shared" si="1"/>
        <v>53.840159999999997</v>
      </c>
      <c r="H20" s="12">
        <v>6.5</v>
      </c>
      <c r="I20" s="12"/>
      <c r="K20" s="12">
        <f t="shared" si="3"/>
        <v>90.037009999999995</v>
      </c>
      <c r="L20">
        <v>25.49</v>
      </c>
      <c r="M20">
        <v>10197</v>
      </c>
      <c r="N20" s="12">
        <v>6.33</v>
      </c>
      <c r="O20" s="12">
        <f t="shared" si="2"/>
        <v>64.54701</v>
      </c>
      <c r="P20" s="12"/>
    </row>
    <row r="21" spans="1:18" x14ac:dyDescent="0.25">
      <c r="A21" s="11">
        <v>42866</v>
      </c>
      <c r="B21" s="12">
        <f t="shared" ref="B21" si="4">C21+G21</f>
        <v>72.692809999999994</v>
      </c>
      <c r="C21" s="12">
        <v>25.49</v>
      </c>
      <c r="D21">
        <v>1</v>
      </c>
      <c r="E21">
        <v>7457</v>
      </c>
      <c r="F21">
        <v>6.33</v>
      </c>
      <c r="G21" s="12">
        <f t="shared" si="1"/>
        <v>47.202809999999999</v>
      </c>
      <c r="H21" s="12">
        <v>7.15</v>
      </c>
      <c r="I21" s="12"/>
      <c r="K21" s="12">
        <f t="shared" si="3"/>
        <v>72.692809999999994</v>
      </c>
      <c r="L21">
        <v>25.49</v>
      </c>
      <c r="M21">
        <v>7457</v>
      </c>
      <c r="N21" s="12">
        <v>6.33</v>
      </c>
      <c r="O21" s="12">
        <f t="shared" si="2"/>
        <v>47.202809999999999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1528.6622199999999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1468.1756400000002</v>
      </c>
      <c r="N23" s="12"/>
      <c r="O23" s="12"/>
      <c r="P23" s="12"/>
      <c r="Q23" s="40" t="s">
        <v>12</v>
      </c>
      <c r="R23" s="43">
        <f>B23-K23</f>
        <v>60.486579999999776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1600.81222</v>
      </c>
      <c r="G26" s="12"/>
      <c r="L26" s="12"/>
      <c r="P26" s="12"/>
      <c r="Q26" t="s">
        <v>106</v>
      </c>
      <c r="R26" s="13">
        <f>SUM(B26-K23)</f>
        <v>132.63657999999987</v>
      </c>
    </row>
  </sheetData>
  <mergeCells count="1">
    <mergeCell ref="D2:G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bestFit="1" customWidth="1"/>
    <col min="3" max="3" width="10.140625" customWidth="1"/>
    <col min="4" max="4" width="11" customWidth="1"/>
    <col min="5" max="5" width="13" customWidth="1"/>
    <col min="6" max="6" width="19.28515625" customWidth="1"/>
    <col min="7" max="7" width="20.7109375" customWidth="1"/>
    <col min="13" max="13" width="13.140625" customWidth="1"/>
    <col min="15" max="15" width="18.85546875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94.072999999999993</v>
      </c>
      <c r="C4">
        <v>71.239999999999995</v>
      </c>
      <c r="D4">
        <v>4</v>
      </c>
      <c r="E4">
        <v>5900</v>
      </c>
      <c r="F4">
        <v>3.87</v>
      </c>
      <c r="G4" s="12">
        <f>E4/1000*F4</f>
        <v>22.833000000000002</v>
      </c>
      <c r="H4" s="12"/>
      <c r="I4" s="12"/>
      <c r="K4" s="12">
        <f>L4+O4</f>
        <v>45.186</v>
      </c>
      <c r="L4">
        <v>17.809999999999999</v>
      </c>
      <c r="M4">
        <v>5900</v>
      </c>
      <c r="N4">
        <v>4.6399999999999997</v>
      </c>
      <c r="O4" s="12">
        <f>M4/1000*N4</f>
        <v>27.376000000000001</v>
      </c>
      <c r="P4" s="12"/>
    </row>
    <row r="5" spans="1:16" x14ac:dyDescent="0.25">
      <c r="A5" s="11">
        <v>42377</v>
      </c>
      <c r="B5" s="12">
        <f t="shared" ref="B5:B19" si="0">C5+G5</f>
        <v>92.911999999999992</v>
      </c>
      <c r="C5">
        <v>71.239999999999995</v>
      </c>
      <c r="D5">
        <v>4</v>
      </c>
      <c r="E5">
        <v>5600</v>
      </c>
      <c r="F5">
        <v>3.87</v>
      </c>
      <c r="G5" s="12">
        <f t="shared" ref="G5:G21" si="1">E5/1000*F5</f>
        <v>21.672000000000001</v>
      </c>
      <c r="H5" s="12"/>
      <c r="I5" s="12"/>
      <c r="K5" s="12">
        <f>L5+O5</f>
        <v>43.793999999999997</v>
      </c>
      <c r="L5">
        <v>17.809999999999999</v>
      </c>
      <c r="M5">
        <v>5600</v>
      </c>
      <c r="N5">
        <v>4.6399999999999997</v>
      </c>
      <c r="O5" s="12">
        <f t="shared" ref="O5:O21" si="2">M5/1000*N5</f>
        <v>25.983999999999998</v>
      </c>
      <c r="P5" s="12"/>
    </row>
    <row r="6" spans="1:16" x14ac:dyDescent="0.25">
      <c r="A6" s="11">
        <v>42407</v>
      </c>
      <c r="B6" s="12">
        <f t="shared" si="0"/>
        <v>99.103999999999999</v>
      </c>
      <c r="C6">
        <v>71.239999999999995</v>
      </c>
      <c r="D6">
        <v>4</v>
      </c>
      <c r="E6">
        <v>7200</v>
      </c>
      <c r="F6">
        <v>3.87</v>
      </c>
      <c r="G6" s="12">
        <f t="shared" si="1"/>
        <v>27.864000000000001</v>
      </c>
      <c r="H6" s="12"/>
      <c r="I6" s="12"/>
      <c r="K6" s="12">
        <f t="shared" ref="K6:K21" si="3">L6+O6</f>
        <v>51.218000000000004</v>
      </c>
      <c r="L6">
        <v>17.809999999999999</v>
      </c>
      <c r="M6">
        <v>7200</v>
      </c>
      <c r="N6">
        <v>4.6399999999999997</v>
      </c>
      <c r="O6" s="12">
        <f t="shared" si="2"/>
        <v>33.408000000000001</v>
      </c>
      <c r="P6" s="12"/>
    </row>
    <row r="7" spans="1:16" x14ac:dyDescent="0.25">
      <c r="A7" s="11">
        <v>42432</v>
      </c>
      <c r="B7" s="12">
        <f t="shared" si="0"/>
        <v>92.524999999999991</v>
      </c>
      <c r="C7">
        <v>71.239999999999995</v>
      </c>
      <c r="D7">
        <v>4</v>
      </c>
      <c r="E7">
        <v>5500</v>
      </c>
      <c r="F7">
        <v>3.87</v>
      </c>
      <c r="G7" s="12">
        <f t="shared" si="1"/>
        <v>21.285</v>
      </c>
      <c r="H7" s="12"/>
      <c r="I7" s="12"/>
      <c r="K7" s="12">
        <f t="shared" si="3"/>
        <v>43.33</v>
      </c>
      <c r="L7">
        <v>17.809999999999999</v>
      </c>
      <c r="M7">
        <v>5500</v>
      </c>
      <c r="N7">
        <v>4.6399999999999997</v>
      </c>
      <c r="O7" s="12">
        <f t="shared" si="2"/>
        <v>25.52</v>
      </c>
      <c r="P7" s="12"/>
    </row>
    <row r="8" spans="1:16" x14ac:dyDescent="0.25">
      <c r="A8" s="11">
        <v>42465</v>
      </c>
      <c r="B8" s="12">
        <f t="shared" si="0"/>
        <v>96.781999999999996</v>
      </c>
      <c r="C8">
        <v>71.239999999999995</v>
      </c>
      <c r="D8">
        <v>4</v>
      </c>
      <c r="E8">
        <v>6600</v>
      </c>
      <c r="F8">
        <v>3.87</v>
      </c>
      <c r="G8" s="12">
        <f t="shared" si="1"/>
        <v>25.541999999999998</v>
      </c>
      <c r="H8" s="12"/>
      <c r="I8" s="12"/>
      <c r="K8" s="12">
        <f t="shared" si="3"/>
        <v>66.91</v>
      </c>
      <c r="L8">
        <v>25.33</v>
      </c>
      <c r="M8">
        <v>6600</v>
      </c>
      <c r="N8" s="12">
        <v>6.3</v>
      </c>
      <c r="O8" s="12">
        <f t="shared" si="2"/>
        <v>41.58</v>
      </c>
      <c r="P8" s="12"/>
    </row>
    <row r="9" spans="1:16" x14ac:dyDescent="0.25">
      <c r="A9" s="11">
        <v>42501</v>
      </c>
      <c r="B9" s="12">
        <f t="shared" si="0"/>
        <v>47.001999999999995</v>
      </c>
      <c r="C9">
        <v>25.33</v>
      </c>
      <c r="D9">
        <v>1</v>
      </c>
      <c r="E9">
        <v>5600</v>
      </c>
      <c r="F9">
        <v>3.87</v>
      </c>
      <c r="G9" s="12">
        <f t="shared" si="1"/>
        <v>21.672000000000001</v>
      </c>
      <c r="H9" s="12"/>
      <c r="I9" s="12"/>
      <c r="K9" s="12">
        <f t="shared" si="3"/>
        <v>60.609999999999992</v>
      </c>
      <c r="L9">
        <v>25.33</v>
      </c>
      <c r="M9">
        <v>5600</v>
      </c>
      <c r="N9" s="12">
        <v>6.3</v>
      </c>
      <c r="O9" s="12">
        <f t="shared" si="2"/>
        <v>35.279999999999994</v>
      </c>
      <c r="P9" s="12"/>
    </row>
    <row r="10" spans="1:16" x14ac:dyDescent="0.25">
      <c r="A10" s="11">
        <v>42527</v>
      </c>
      <c r="B10" s="12">
        <f t="shared" si="0"/>
        <v>67.33</v>
      </c>
      <c r="C10">
        <v>25.33</v>
      </c>
      <c r="D10">
        <v>1</v>
      </c>
      <c r="E10">
        <v>8000</v>
      </c>
      <c r="F10">
        <v>5.25</v>
      </c>
      <c r="G10" s="12">
        <f t="shared" si="1"/>
        <v>42</v>
      </c>
      <c r="H10" s="12"/>
      <c r="I10" s="12"/>
      <c r="K10" s="12">
        <f t="shared" si="3"/>
        <v>75.72999999999999</v>
      </c>
      <c r="L10">
        <v>25.33</v>
      </c>
      <c r="M10">
        <v>8000</v>
      </c>
      <c r="N10" s="12">
        <v>6.3</v>
      </c>
      <c r="O10" s="12">
        <f t="shared" si="2"/>
        <v>50.4</v>
      </c>
      <c r="P10" s="12"/>
    </row>
    <row r="11" spans="1:16" x14ac:dyDescent="0.25">
      <c r="A11" s="11">
        <v>42559</v>
      </c>
      <c r="B11" s="12">
        <f t="shared" si="0"/>
        <v>52.629999999999995</v>
      </c>
      <c r="C11">
        <v>25.33</v>
      </c>
      <c r="D11">
        <v>1</v>
      </c>
      <c r="E11">
        <v>5200</v>
      </c>
      <c r="F11">
        <v>5.25</v>
      </c>
      <c r="G11" s="12">
        <f t="shared" si="1"/>
        <v>27.3</v>
      </c>
      <c r="H11" s="12">
        <v>6.5</v>
      </c>
      <c r="I11" s="12"/>
      <c r="K11" s="12">
        <f t="shared" si="3"/>
        <v>58.089999999999996</v>
      </c>
      <c r="L11">
        <v>25.33</v>
      </c>
      <c r="M11">
        <v>5200</v>
      </c>
      <c r="N11" s="12">
        <v>6.3</v>
      </c>
      <c r="O11" s="12">
        <f t="shared" si="2"/>
        <v>32.76</v>
      </c>
      <c r="P11" s="12"/>
    </row>
    <row r="12" spans="1:16" x14ac:dyDescent="0.25">
      <c r="A12" s="11">
        <v>42590</v>
      </c>
      <c r="B12" s="12">
        <f t="shared" si="0"/>
        <v>66.805000000000007</v>
      </c>
      <c r="C12">
        <v>25.33</v>
      </c>
      <c r="D12">
        <v>1</v>
      </c>
      <c r="E12">
        <v>7900</v>
      </c>
      <c r="F12">
        <v>5.25</v>
      </c>
      <c r="G12" s="12">
        <f t="shared" si="1"/>
        <v>41.475000000000001</v>
      </c>
      <c r="H12" s="12">
        <v>6.5</v>
      </c>
      <c r="I12" s="12"/>
      <c r="K12" s="12">
        <f t="shared" si="3"/>
        <v>75.099999999999994</v>
      </c>
      <c r="L12">
        <v>25.33</v>
      </c>
      <c r="M12">
        <v>7900</v>
      </c>
      <c r="N12" s="12">
        <v>6.3</v>
      </c>
      <c r="O12" s="12">
        <f t="shared" si="2"/>
        <v>49.77</v>
      </c>
      <c r="P12" s="12"/>
    </row>
    <row r="13" spans="1:16" x14ac:dyDescent="0.25">
      <c r="A13" s="11">
        <v>42622</v>
      </c>
      <c r="B13" s="12">
        <f t="shared" si="0"/>
        <v>60.505000000000003</v>
      </c>
      <c r="C13">
        <v>25.33</v>
      </c>
      <c r="D13">
        <v>1</v>
      </c>
      <c r="E13">
        <v>6700</v>
      </c>
      <c r="F13">
        <v>5.25</v>
      </c>
      <c r="G13" s="12">
        <f t="shared" si="1"/>
        <v>35.175000000000004</v>
      </c>
      <c r="H13" s="12">
        <v>6.5</v>
      </c>
      <c r="I13" s="12"/>
      <c r="K13" s="12">
        <f t="shared" si="3"/>
        <v>67.539999999999992</v>
      </c>
      <c r="L13">
        <v>25.33</v>
      </c>
      <c r="M13">
        <v>6700</v>
      </c>
      <c r="N13" s="12">
        <v>6.3</v>
      </c>
      <c r="O13" s="12">
        <f t="shared" si="2"/>
        <v>42.21</v>
      </c>
      <c r="P13" s="12"/>
    </row>
    <row r="14" spans="1:16" x14ac:dyDescent="0.25">
      <c r="A14" s="11">
        <v>42654</v>
      </c>
      <c r="B14" s="12">
        <f t="shared" si="0"/>
        <v>76.78</v>
      </c>
      <c r="C14">
        <v>25.33</v>
      </c>
      <c r="D14">
        <v>1</v>
      </c>
      <c r="E14">
        <v>9800</v>
      </c>
      <c r="F14">
        <v>5.25</v>
      </c>
      <c r="G14" s="12">
        <f t="shared" si="1"/>
        <v>51.45</v>
      </c>
      <c r="H14" s="12">
        <v>6.5</v>
      </c>
      <c r="I14" s="12"/>
      <c r="K14" s="12">
        <f t="shared" si="3"/>
        <v>87.07</v>
      </c>
      <c r="L14">
        <v>25.33</v>
      </c>
      <c r="M14">
        <v>9800</v>
      </c>
      <c r="N14" s="12">
        <v>6.3</v>
      </c>
      <c r="O14" s="12">
        <f t="shared" si="2"/>
        <v>61.74</v>
      </c>
      <c r="P14" s="12"/>
    </row>
    <row r="15" spans="1:16" x14ac:dyDescent="0.25">
      <c r="A15" s="11">
        <v>42682</v>
      </c>
      <c r="B15" s="12">
        <f t="shared" si="0"/>
        <v>63.13</v>
      </c>
      <c r="C15">
        <v>25.33</v>
      </c>
      <c r="D15">
        <v>1</v>
      </c>
      <c r="E15">
        <v>7200</v>
      </c>
      <c r="F15">
        <v>5.25</v>
      </c>
      <c r="G15" s="12">
        <f t="shared" si="1"/>
        <v>37.800000000000004</v>
      </c>
      <c r="H15" s="12">
        <v>6.5</v>
      </c>
      <c r="I15" s="12"/>
      <c r="K15" s="12">
        <f t="shared" si="3"/>
        <v>70.69</v>
      </c>
      <c r="L15">
        <v>25.33</v>
      </c>
      <c r="M15">
        <v>7200</v>
      </c>
      <c r="N15" s="12">
        <v>6.3</v>
      </c>
      <c r="O15" s="12">
        <f t="shared" si="2"/>
        <v>45.36</v>
      </c>
      <c r="P15" s="12"/>
    </row>
    <row r="16" spans="1:16" x14ac:dyDescent="0.25">
      <c r="A16" s="11">
        <v>42711</v>
      </c>
      <c r="B16" s="12">
        <f t="shared" si="0"/>
        <v>64.704999999999998</v>
      </c>
      <c r="C16">
        <v>25.33</v>
      </c>
      <c r="D16">
        <v>1</v>
      </c>
      <c r="E16">
        <v>7500</v>
      </c>
      <c r="F16">
        <v>5.25</v>
      </c>
      <c r="G16" s="12">
        <f t="shared" si="1"/>
        <v>39.375</v>
      </c>
      <c r="H16" s="12">
        <v>6.5</v>
      </c>
      <c r="I16" s="12"/>
      <c r="K16" s="12">
        <f t="shared" si="3"/>
        <v>72.58</v>
      </c>
      <c r="L16">
        <v>25.33</v>
      </c>
      <c r="M16">
        <v>7500</v>
      </c>
      <c r="N16" s="12">
        <v>6.3</v>
      </c>
      <c r="O16" s="12">
        <f t="shared" si="2"/>
        <v>47.25</v>
      </c>
      <c r="P16" s="12"/>
    </row>
    <row r="17" spans="1:18" x14ac:dyDescent="0.25">
      <c r="A17" s="11">
        <v>42746</v>
      </c>
      <c r="B17" s="12">
        <f t="shared" si="0"/>
        <v>70.905249999999995</v>
      </c>
      <c r="C17">
        <v>25.33</v>
      </c>
      <c r="D17">
        <v>1</v>
      </c>
      <c r="E17">
        <v>8681</v>
      </c>
      <c r="F17">
        <v>5.25</v>
      </c>
      <c r="G17" s="12">
        <f t="shared" si="1"/>
        <v>45.575249999999997</v>
      </c>
      <c r="H17" s="12">
        <v>6.5</v>
      </c>
      <c r="I17" s="12"/>
      <c r="K17" s="12">
        <f t="shared" si="3"/>
        <v>80.020299999999992</v>
      </c>
      <c r="L17">
        <v>25.33</v>
      </c>
      <c r="M17">
        <v>8681</v>
      </c>
      <c r="N17" s="12">
        <v>6.3</v>
      </c>
      <c r="O17" s="12">
        <f t="shared" si="2"/>
        <v>54.690299999999993</v>
      </c>
      <c r="P17" s="12"/>
    </row>
    <row r="18" spans="1:18" x14ac:dyDescent="0.25">
      <c r="A18" s="11">
        <v>42773</v>
      </c>
      <c r="B18" s="12">
        <f t="shared" si="0"/>
        <v>59.224000000000004</v>
      </c>
      <c r="C18">
        <v>25.33</v>
      </c>
      <c r="D18">
        <v>1</v>
      </c>
      <c r="E18">
        <v>6456</v>
      </c>
      <c r="F18">
        <v>5.25</v>
      </c>
      <c r="G18" s="12">
        <f t="shared" si="1"/>
        <v>33.894000000000005</v>
      </c>
      <c r="H18" s="12">
        <v>6.5</v>
      </c>
      <c r="I18" s="12"/>
      <c r="K18" s="12">
        <f t="shared" si="3"/>
        <v>66.002800000000008</v>
      </c>
      <c r="L18">
        <v>25.33</v>
      </c>
      <c r="M18">
        <v>6456</v>
      </c>
      <c r="N18" s="12">
        <v>6.3</v>
      </c>
      <c r="O18" s="12">
        <f t="shared" si="2"/>
        <v>40.672800000000002</v>
      </c>
      <c r="P18" s="12"/>
    </row>
    <row r="19" spans="1:18" x14ac:dyDescent="0.25">
      <c r="A19" s="11">
        <v>42801</v>
      </c>
      <c r="B19" s="12">
        <f t="shared" si="0"/>
        <v>56.924499999999995</v>
      </c>
      <c r="C19">
        <v>25.33</v>
      </c>
      <c r="D19">
        <v>1</v>
      </c>
      <c r="E19">
        <v>6018</v>
      </c>
      <c r="F19">
        <v>5.25</v>
      </c>
      <c r="G19" s="12">
        <f t="shared" si="1"/>
        <v>31.5945</v>
      </c>
      <c r="H19" s="12">
        <v>6.5</v>
      </c>
      <c r="I19" s="12"/>
      <c r="K19" s="12">
        <f t="shared" si="3"/>
        <v>63.423939999999995</v>
      </c>
      <c r="L19">
        <v>25.33</v>
      </c>
      <c r="M19">
        <v>6018</v>
      </c>
      <c r="N19" s="12">
        <v>6.33</v>
      </c>
      <c r="O19" s="12">
        <f t="shared" si="2"/>
        <v>38.093939999999996</v>
      </c>
      <c r="P19" s="12"/>
    </row>
    <row r="20" spans="1:18" x14ac:dyDescent="0.25">
      <c r="A20" s="11">
        <v>42835</v>
      </c>
      <c r="B20" s="12">
        <f>C20+G20</f>
        <v>74.066959999999995</v>
      </c>
      <c r="C20" s="12">
        <v>11.99</v>
      </c>
      <c r="D20">
        <v>1</v>
      </c>
      <c r="E20">
        <v>11757</v>
      </c>
      <c r="F20">
        <v>5.28</v>
      </c>
      <c r="G20" s="12">
        <f t="shared" si="1"/>
        <v>62.07696</v>
      </c>
      <c r="H20" s="12">
        <v>6.5</v>
      </c>
      <c r="I20" s="12"/>
      <c r="K20" s="12">
        <f t="shared" si="3"/>
        <v>99.911809999999988</v>
      </c>
      <c r="L20">
        <v>25.49</v>
      </c>
      <c r="M20">
        <v>11757</v>
      </c>
      <c r="N20" s="12">
        <v>6.33</v>
      </c>
      <c r="O20" s="12">
        <f t="shared" si="2"/>
        <v>74.421809999999994</v>
      </c>
      <c r="P20" s="12"/>
    </row>
    <row r="21" spans="1:18" x14ac:dyDescent="0.25">
      <c r="A21" s="11">
        <v>42866</v>
      </c>
      <c r="B21" s="12">
        <f t="shared" ref="B21" si="4">C21+G21</f>
        <v>67.806049999999999</v>
      </c>
      <c r="C21" s="12">
        <v>25.49</v>
      </c>
      <c r="D21">
        <v>1</v>
      </c>
      <c r="E21">
        <v>6685</v>
      </c>
      <c r="F21">
        <v>6.33</v>
      </c>
      <c r="G21" s="12">
        <f t="shared" si="1"/>
        <v>42.316049999999997</v>
      </c>
      <c r="H21" s="12">
        <v>7.15</v>
      </c>
      <c r="I21" s="12"/>
      <c r="K21" s="12">
        <f t="shared" si="3"/>
        <v>67.806049999999999</v>
      </c>
      <c r="L21">
        <v>25.49</v>
      </c>
      <c r="M21">
        <v>6685</v>
      </c>
      <c r="N21" s="12">
        <v>6.33</v>
      </c>
      <c r="O21" s="12">
        <f t="shared" si="2"/>
        <v>42.316049999999997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1303.20976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1195.0128999999997</v>
      </c>
      <c r="N23" s="12"/>
      <c r="O23" s="12"/>
      <c r="P23" s="12"/>
      <c r="Q23" s="40" t="s">
        <v>12</v>
      </c>
      <c r="R23" s="43">
        <f>B23-K23</f>
        <v>108.19686000000024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1375.3597600000001</v>
      </c>
      <c r="G26" s="12"/>
      <c r="L26" s="12"/>
      <c r="P26" s="12"/>
      <c r="Q26" t="s">
        <v>106</v>
      </c>
      <c r="R26" s="13">
        <f>SUM(B26-K23)</f>
        <v>180.34686000000033</v>
      </c>
    </row>
  </sheetData>
  <mergeCells count="1">
    <mergeCell ref="D2:G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5703125" customWidth="1"/>
    <col min="3" max="4" width="11.85546875" customWidth="1"/>
    <col min="5" max="5" width="14.42578125" customWidth="1"/>
    <col min="6" max="6" width="19.42578125" customWidth="1"/>
    <col min="7" max="7" width="19.7109375" customWidth="1"/>
    <col min="13" max="13" width="13.85546875" customWidth="1"/>
    <col min="15" max="15" width="18.14062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49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17.809999999999999</v>
      </c>
      <c r="C4">
        <v>17.809999999999999</v>
      </c>
      <c r="D4">
        <v>1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19" si="0">C5+G5</f>
        <v>17.809999999999999</v>
      </c>
      <c r="C5">
        <v>17.809999999999999</v>
      </c>
      <c r="D5">
        <v>1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17.809999999999999</v>
      </c>
      <c r="C6">
        <v>17.809999999999999</v>
      </c>
      <c r="D6">
        <v>1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17.809999999999999</v>
      </c>
      <c r="C7">
        <v>17.809999999999999</v>
      </c>
      <c r="D7">
        <v>1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17.809999999999999</v>
      </c>
      <c r="C8">
        <v>17.809999999999999</v>
      </c>
      <c r="D8">
        <v>1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31.66</v>
      </c>
      <c r="C9">
        <v>31.66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31.66</v>
      </c>
      <c r="C10">
        <v>31.66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31.66</v>
      </c>
      <c r="C11">
        <v>31.66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31.66</v>
      </c>
      <c r="C12">
        <v>31.66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31.66</v>
      </c>
      <c r="C13">
        <v>31.66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31.66</v>
      </c>
      <c r="C14">
        <v>31.66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31.66</v>
      </c>
      <c r="C15">
        <v>31.66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31.66</v>
      </c>
      <c r="C16">
        <v>31.66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31.66</v>
      </c>
      <c r="C17">
        <v>31.66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31.66</v>
      </c>
      <c r="C18">
        <v>31.66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31.66</v>
      </c>
      <c r="C19">
        <v>31.66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ref="B21" si="4">C21+G21</f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462.80000000000013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426.17999999999989</v>
      </c>
      <c r="N23" s="12"/>
      <c r="O23" s="12"/>
      <c r="P23" s="12"/>
      <c r="Q23" s="40" t="s">
        <v>12</v>
      </c>
      <c r="R23" s="43">
        <f>B23-K23</f>
        <v>36.620000000000232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534.95000000000016</v>
      </c>
      <c r="G26" s="12"/>
      <c r="L26" s="12"/>
      <c r="P26" s="12"/>
      <c r="Q26" t="s">
        <v>106</v>
      </c>
      <c r="R26" s="13">
        <f>SUM(B26-K23)</f>
        <v>108.77000000000027</v>
      </c>
    </row>
  </sheetData>
  <mergeCells count="1">
    <mergeCell ref="D2:G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5703125" customWidth="1"/>
    <col min="2" max="2" width="11.28515625" customWidth="1"/>
    <col min="3" max="3" width="11.140625" customWidth="1"/>
    <col min="4" max="5" width="13.140625" customWidth="1"/>
    <col min="6" max="6" width="19" customWidth="1"/>
    <col min="7" max="7" width="20.7109375" customWidth="1"/>
    <col min="13" max="13" width="13.140625" customWidth="1"/>
    <col min="15" max="15" width="17.710937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136.26400000000001</v>
      </c>
      <c r="C4">
        <v>89.05</v>
      </c>
      <c r="D4">
        <v>5</v>
      </c>
      <c r="E4">
        <v>12200</v>
      </c>
      <c r="F4">
        <v>3.87</v>
      </c>
      <c r="G4" s="12">
        <f>E4/1000*F4</f>
        <v>47.213999999999999</v>
      </c>
      <c r="H4" s="12"/>
      <c r="I4" s="12"/>
      <c r="K4" s="12">
        <f>L4+O4</f>
        <v>74.417999999999992</v>
      </c>
      <c r="L4">
        <v>17.809999999999999</v>
      </c>
      <c r="M4">
        <v>12200</v>
      </c>
      <c r="N4">
        <v>4.6399999999999997</v>
      </c>
      <c r="O4" s="12">
        <f>M4/1000*N4</f>
        <v>56.60799999999999</v>
      </c>
      <c r="P4" s="12"/>
    </row>
    <row r="5" spans="1:16" x14ac:dyDescent="0.25">
      <c r="A5" s="11">
        <v>42377</v>
      </c>
      <c r="B5" s="12">
        <f t="shared" ref="B5:B19" si="0">C5+G5</f>
        <v>123.49299999999999</v>
      </c>
      <c r="C5">
        <v>89.05</v>
      </c>
      <c r="D5">
        <v>5</v>
      </c>
      <c r="E5">
        <v>8900</v>
      </c>
      <c r="F5">
        <v>3.87</v>
      </c>
      <c r="G5" s="12">
        <f t="shared" ref="G5:G21" si="1">E5/1000*F5</f>
        <v>34.443000000000005</v>
      </c>
      <c r="H5" s="12"/>
      <c r="I5" s="12"/>
      <c r="K5" s="12">
        <f>L5+O5</f>
        <v>59.105999999999995</v>
      </c>
      <c r="L5">
        <v>17.809999999999999</v>
      </c>
      <c r="M5">
        <v>8900</v>
      </c>
      <c r="N5">
        <v>4.6399999999999997</v>
      </c>
      <c r="O5" s="12">
        <f t="shared" ref="O5:O21" si="2">M5/1000*N5</f>
        <v>41.295999999999999</v>
      </c>
      <c r="P5" s="12"/>
    </row>
    <row r="6" spans="1:16" x14ac:dyDescent="0.25">
      <c r="A6" s="11">
        <v>42407</v>
      </c>
      <c r="B6" s="12">
        <f t="shared" si="0"/>
        <v>135.87700000000001</v>
      </c>
      <c r="C6">
        <v>89.05</v>
      </c>
      <c r="D6">
        <v>5</v>
      </c>
      <c r="E6">
        <v>12100</v>
      </c>
      <c r="F6">
        <v>3.87</v>
      </c>
      <c r="G6" s="12">
        <f t="shared" si="1"/>
        <v>46.826999999999998</v>
      </c>
      <c r="H6" s="12"/>
      <c r="I6" s="12"/>
      <c r="K6" s="12">
        <f t="shared" ref="K6:K21" si="3">L6+O6</f>
        <v>73.953999999999994</v>
      </c>
      <c r="L6">
        <v>17.809999999999999</v>
      </c>
      <c r="M6">
        <v>12100</v>
      </c>
      <c r="N6">
        <v>4.6399999999999997</v>
      </c>
      <c r="O6" s="12">
        <f t="shared" si="2"/>
        <v>56.143999999999991</v>
      </c>
      <c r="P6" s="12"/>
    </row>
    <row r="7" spans="1:16" x14ac:dyDescent="0.25">
      <c r="A7" s="11">
        <v>42432</v>
      </c>
      <c r="B7" s="12">
        <f t="shared" si="0"/>
        <v>109.56099999999999</v>
      </c>
      <c r="C7">
        <v>89.05</v>
      </c>
      <c r="D7">
        <v>5</v>
      </c>
      <c r="E7">
        <v>5300</v>
      </c>
      <c r="F7">
        <v>3.87</v>
      </c>
      <c r="G7" s="12">
        <f t="shared" si="1"/>
        <v>20.510999999999999</v>
      </c>
      <c r="H7" s="12"/>
      <c r="I7" s="12"/>
      <c r="K7" s="12">
        <f t="shared" si="3"/>
        <v>42.402000000000001</v>
      </c>
      <c r="L7">
        <v>17.809999999999999</v>
      </c>
      <c r="M7">
        <v>5300</v>
      </c>
      <c r="N7">
        <v>4.6399999999999997</v>
      </c>
      <c r="O7" s="12">
        <f t="shared" si="2"/>
        <v>24.591999999999999</v>
      </c>
      <c r="P7" s="12"/>
    </row>
    <row r="8" spans="1:16" x14ac:dyDescent="0.25">
      <c r="A8" s="11">
        <v>42465</v>
      </c>
      <c r="B8" s="12">
        <f t="shared" si="0"/>
        <v>133.16800000000001</v>
      </c>
      <c r="C8">
        <v>89.05</v>
      </c>
      <c r="D8">
        <v>5</v>
      </c>
      <c r="E8">
        <v>11400</v>
      </c>
      <c r="F8">
        <v>3.87</v>
      </c>
      <c r="G8" s="12">
        <f t="shared" si="1"/>
        <v>44.118000000000002</v>
      </c>
      <c r="H8" s="12"/>
      <c r="I8" s="12"/>
      <c r="K8" s="12">
        <f t="shared" si="3"/>
        <v>97.149999999999991</v>
      </c>
      <c r="L8">
        <v>25.33</v>
      </c>
      <c r="M8">
        <v>11400</v>
      </c>
      <c r="N8" s="12">
        <v>6.3</v>
      </c>
      <c r="O8" s="12">
        <f t="shared" si="2"/>
        <v>71.819999999999993</v>
      </c>
      <c r="P8" s="12"/>
    </row>
    <row r="9" spans="1:16" x14ac:dyDescent="0.25">
      <c r="A9" s="11">
        <v>42501</v>
      </c>
      <c r="B9" s="12">
        <f t="shared" si="0"/>
        <v>60.546999999999997</v>
      </c>
      <c r="C9">
        <v>25.33</v>
      </c>
      <c r="D9">
        <v>1</v>
      </c>
      <c r="E9">
        <v>9100</v>
      </c>
      <c r="F9">
        <v>3.87</v>
      </c>
      <c r="G9" s="12">
        <f t="shared" si="1"/>
        <v>35.216999999999999</v>
      </c>
      <c r="H9" s="12"/>
      <c r="I9" s="12"/>
      <c r="K9" s="12">
        <f t="shared" si="3"/>
        <v>82.66</v>
      </c>
      <c r="L9">
        <v>25.33</v>
      </c>
      <c r="M9">
        <v>9100</v>
      </c>
      <c r="N9" s="12">
        <v>6.3</v>
      </c>
      <c r="O9" s="12">
        <f t="shared" si="2"/>
        <v>57.33</v>
      </c>
      <c r="P9" s="12"/>
    </row>
    <row r="10" spans="1:16" x14ac:dyDescent="0.25">
      <c r="A10" s="11">
        <v>42527</v>
      </c>
      <c r="B10" s="12">
        <f t="shared" si="0"/>
        <v>78.88</v>
      </c>
      <c r="C10">
        <v>25.33</v>
      </c>
      <c r="D10">
        <v>1</v>
      </c>
      <c r="E10">
        <v>10200</v>
      </c>
      <c r="F10">
        <v>5.25</v>
      </c>
      <c r="G10" s="12">
        <f t="shared" si="1"/>
        <v>53.55</v>
      </c>
      <c r="H10" s="12"/>
      <c r="I10" s="12"/>
      <c r="K10" s="12">
        <f t="shared" si="3"/>
        <v>89.589999999999989</v>
      </c>
      <c r="L10">
        <v>25.33</v>
      </c>
      <c r="M10">
        <v>10200</v>
      </c>
      <c r="N10" s="12">
        <v>6.3</v>
      </c>
      <c r="O10" s="12">
        <f t="shared" si="2"/>
        <v>64.259999999999991</v>
      </c>
      <c r="P10" s="12"/>
    </row>
    <row r="11" spans="1:16" x14ac:dyDescent="0.25">
      <c r="A11" s="11">
        <v>42559</v>
      </c>
      <c r="B11" s="12">
        <f t="shared" si="0"/>
        <v>70.47999999999999</v>
      </c>
      <c r="C11">
        <v>25.33</v>
      </c>
      <c r="D11">
        <v>1</v>
      </c>
      <c r="E11">
        <v>8600</v>
      </c>
      <c r="F11">
        <v>5.25</v>
      </c>
      <c r="G11" s="12">
        <f t="shared" si="1"/>
        <v>45.15</v>
      </c>
      <c r="H11" s="12">
        <v>6.5</v>
      </c>
      <c r="I11" s="12"/>
      <c r="K11" s="12">
        <f t="shared" si="3"/>
        <v>79.509999999999991</v>
      </c>
      <c r="L11">
        <v>25.33</v>
      </c>
      <c r="M11">
        <v>8600</v>
      </c>
      <c r="N11" s="12">
        <v>6.3</v>
      </c>
      <c r="O11" s="12">
        <f t="shared" si="2"/>
        <v>54.18</v>
      </c>
      <c r="P11" s="12"/>
    </row>
    <row r="12" spans="1:16" x14ac:dyDescent="0.25">
      <c r="A12" s="11">
        <v>42590</v>
      </c>
      <c r="B12" s="12">
        <f t="shared" si="0"/>
        <v>89.905000000000001</v>
      </c>
      <c r="C12">
        <v>25.33</v>
      </c>
      <c r="D12">
        <v>1</v>
      </c>
      <c r="E12">
        <v>12300</v>
      </c>
      <c r="F12">
        <v>5.25</v>
      </c>
      <c r="G12" s="12">
        <f t="shared" si="1"/>
        <v>64.575000000000003</v>
      </c>
      <c r="H12" s="12">
        <v>6.5</v>
      </c>
      <c r="I12" s="12"/>
      <c r="K12" s="12">
        <f t="shared" si="3"/>
        <v>102.82000000000001</v>
      </c>
      <c r="L12">
        <v>25.33</v>
      </c>
      <c r="M12">
        <v>12300</v>
      </c>
      <c r="N12" s="12">
        <v>6.3</v>
      </c>
      <c r="O12" s="12">
        <f t="shared" si="2"/>
        <v>77.490000000000009</v>
      </c>
      <c r="P12" s="12"/>
    </row>
    <row r="13" spans="1:16" x14ac:dyDescent="0.25">
      <c r="A13" s="11">
        <v>42622</v>
      </c>
      <c r="B13" s="12">
        <f t="shared" si="0"/>
        <v>64.704999999999998</v>
      </c>
      <c r="C13">
        <v>25.33</v>
      </c>
      <c r="D13">
        <v>1</v>
      </c>
      <c r="E13">
        <v>7500</v>
      </c>
      <c r="F13">
        <v>5.25</v>
      </c>
      <c r="G13" s="12">
        <f t="shared" si="1"/>
        <v>39.375</v>
      </c>
      <c r="H13" s="12">
        <v>6.5</v>
      </c>
      <c r="I13" s="12"/>
      <c r="K13" s="12">
        <f t="shared" si="3"/>
        <v>72.58</v>
      </c>
      <c r="L13">
        <v>25.33</v>
      </c>
      <c r="M13">
        <v>7500</v>
      </c>
      <c r="N13" s="12">
        <v>6.3</v>
      </c>
      <c r="O13" s="12">
        <f t="shared" si="2"/>
        <v>47.25</v>
      </c>
      <c r="P13" s="12"/>
    </row>
    <row r="14" spans="1:16" x14ac:dyDescent="0.25">
      <c r="A14" s="11">
        <v>42654</v>
      </c>
      <c r="B14" s="12">
        <f t="shared" si="0"/>
        <v>73.63</v>
      </c>
      <c r="C14">
        <v>25.33</v>
      </c>
      <c r="D14">
        <v>1</v>
      </c>
      <c r="E14">
        <v>9200</v>
      </c>
      <c r="F14">
        <v>5.25</v>
      </c>
      <c r="G14" s="12">
        <f t="shared" si="1"/>
        <v>48.3</v>
      </c>
      <c r="H14" s="12">
        <v>6.5</v>
      </c>
      <c r="I14" s="12"/>
      <c r="K14" s="12">
        <f t="shared" si="3"/>
        <v>83.289999999999992</v>
      </c>
      <c r="L14">
        <v>25.33</v>
      </c>
      <c r="M14">
        <v>9200</v>
      </c>
      <c r="N14" s="12">
        <v>6.3</v>
      </c>
      <c r="O14" s="12">
        <f t="shared" si="2"/>
        <v>57.959999999999994</v>
      </c>
      <c r="P14" s="12"/>
    </row>
    <row r="15" spans="1:16" x14ac:dyDescent="0.25">
      <c r="A15" s="11">
        <v>42682</v>
      </c>
      <c r="B15" s="12">
        <f t="shared" si="0"/>
        <v>90.43</v>
      </c>
      <c r="C15">
        <v>25.33</v>
      </c>
      <c r="D15">
        <v>1</v>
      </c>
      <c r="E15">
        <v>12400</v>
      </c>
      <c r="F15">
        <v>5.25</v>
      </c>
      <c r="G15" s="12">
        <f t="shared" si="1"/>
        <v>65.100000000000009</v>
      </c>
      <c r="H15" s="12">
        <v>6.5</v>
      </c>
      <c r="I15" s="12"/>
      <c r="K15" s="12">
        <f t="shared" si="3"/>
        <v>103.45</v>
      </c>
      <c r="L15">
        <v>25.33</v>
      </c>
      <c r="M15">
        <v>12400</v>
      </c>
      <c r="N15" s="12">
        <v>6.3</v>
      </c>
      <c r="O15" s="12">
        <f t="shared" si="2"/>
        <v>78.12</v>
      </c>
      <c r="P15" s="12"/>
    </row>
    <row r="16" spans="1:16" x14ac:dyDescent="0.25">
      <c r="A16" s="11">
        <v>42711</v>
      </c>
      <c r="B16" s="12">
        <f t="shared" si="0"/>
        <v>56.83</v>
      </c>
      <c r="C16">
        <v>25.33</v>
      </c>
      <c r="D16">
        <v>1</v>
      </c>
      <c r="E16">
        <v>6000</v>
      </c>
      <c r="F16">
        <v>5.25</v>
      </c>
      <c r="G16" s="12">
        <f t="shared" si="1"/>
        <v>31.5</v>
      </c>
      <c r="H16" s="12">
        <v>6.5</v>
      </c>
      <c r="I16" s="12"/>
      <c r="K16" s="12">
        <f t="shared" si="3"/>
        <v>63.129999999999995</v>
      </c>
      <c r="L16">
        <v>25.33</v>
      </c>
      <c r="M16">
        <v>6000</v>
      </c>
      <c r="N16" s="12">
        <v>6.3</v>
      </c>
      <c r="O16" s="12">
        <f t="shared" si="2"/>
        <v>37.799999999999997</v>
      </c>
      <c r="P16" s="12"/>
    </row>
    <row r="17" spans="1:18" x14ac:dyDescent="0.25">
      <c r="A17" s="11">
        <v>42746</v>
      </c>
      <c r="B17" s="12">
        <f t="shared" si="0"/>
        <v>56.83</v>
      </c>
      <c r="C17">
        <v>25.33</v>
      </c>
      <c r="D17">
        <v>1</v>
      </c>
      <c r="E17">
        <v>6000</v>
      </c>
      <c r="F17">
        <v>5.25</v>
      </c>
      <c r="G17" s="12">
        <f t="shared" si="1"/>
        <v>31.5</v>
      </c>
      <c r="H17" s="12">
        <v>6.5</v>
      </c>
      <c r="I17" s="12"/>
      <c r="K17" s="12">
        <f t="shared" si="3"/>
        <v>63.129999999999995</v>
      </c>
      <c r="L17">
        <v>25.33</v>
      </c>
      <c r="M17">
        <v>6000</v>
      </c>
      <c r="N17" s="12">
        <v>6.3</v>
      </c>
      <c r="O17" s="12">
        <f t="shared" si="2"/>
        <v>37.799999999999997</v>
      </c>
      <c r="P17" s="12"/>
    </row>
    <row r="18" spans="1:18" x14ac:dyDescent="0.25">
      <c r="A18" s="11">
        <v>42773</v>
      </c>
      <c r="B18" s="12">
        <f t="shared" si="0"/>
        <v>56.83</v>
      </c>
      <c r="C18">
        <v>25.33</v>
      </c>
      <c r="D18">
        <v>1</v>
      </c>
      <c r="E18">
        <v>6000</v>
      </c>
      <c r="F18">
        <v>5.25</v>
      </c>
      <c r="G18" s="12">
        <f t="shared" si="1"/>
        <v>31.5</v>
      </c>
      <c r="H18" s="12">
        <v>6.5</v>
      </c>
      <c r="I18" s="12"/>
      <c r="K18" s="12">
        <f t="shared" si="3"/>
        <v>63.129999999999995</v>
      </c>
      <c r="L18">
        <v>25.33</v>
      </c>
      <c r="M18">
        <v>6000</v>
      </c>
      <c r="N18" s="12">
        <v>6.3</v>
      </c>
      <c r="O18" s="12">
        <f t="shared" si="2"/>
        <v>37.799999999999997</v>
      </c>
      <c r="P18" s="12"/>
    </row>
    <row r="19" spans="1:18" x14ac:dyDescent="0.25">
      <c r="A19" s="11">
        <v>42801</v>
      </c>
      <c r="B19" s="12">
        <f t="shared" si="0"/>
        <v>56.83</v>
      </c>
      <c r="C19">
        <v>25.33</v>
      </c>
      <c r="D19">
        <v>1</v>
      </c>
      <c r="E19">
        <v>6000</v>
      </c>
      <c r="F19">
        <v>5.25</v>
      </c>
      <c r="G19" s="12">
        <f t="shared" si="1"/>
        <v>31.5</v>
      </c>
      <c r="H19" s="12">
        <v>6.5</v>
      </c>
      <c r="I19" s="12"/>
      <c r="K19" s="12">
        <f t="shared" si="3"/>
        <v>63.31</v>
      </c>
      <c r="L19">
        <v>25.33</v>
      </c>
      <c r="M19">
        <v>6000</v>
      </c>
      <c r="N19" s="12">
        <v>6.33</v>
      </c>
      <c r="O19" s="12">
        <f t="shared" si="2"/>
        <v>37.980000000000004</v>
      </c>
      <c r="P19" s="12"/>
    </row>
    <row r="20" spans="1:18" x14ac:dyDescent="0.25">
      <c r="A20" s="11">
        <v>42835</v>
      </c>
      <c r="B20" s="12">
        <v>6.12</v>
      </c>
      <c r="C20" s="12">
        <v>18.09</v>
      </c>
      <c r="D20">
        <v>1</v>
      </c>
      <c r="E20">
        <v>6000</v>
      </c>
      <c r="F20">
        <v>5.28</v>
      </c>
      <c r="G20" s="12">
        <f t="shared" si="1"/>
        <v>31.68</v>
      </c>
      <c r="H20" s="12">
        <v>6.5</v>
      </c>
      <c r="I20" s="12"/>
      <c r="K20" s="12">
        <f t="shared" si="3"/>
        <v>63.47</v>
      </c>
      <c r="L20">
        <v>25.49</v>
      </c>
      <c r="M20">
        <v>6000</v>
      </c>
      <c r="N20" s="12">
        <v>6.33</v>
      </c>
      <c r="O20" s="12">
        <f t="shared" si="2"/>
        <v>37.980000000000004</v>
      </c>
      <c r="P20" s="12"/>
    </row>
    <row r="21" spans="1:18" x14ac:dyDescent="0.25">
      <c r="A21" s="11">
        <v>42866</v>
      </c>
      <c r="B21" s="12">
        <f t="shared" ref="B21" si="4">C21+G21</f>
        <v>63.47</v>
      </c>
      <c r="C21" s="12">
        <v>25.49</v>
      </c>
      <c r="D21">
        <v>1</v>
      </c>
      <c r="E21">
        <v>6000</v>
      </c>
      <c r="F21">
        <v>6.33</v>
      </c>
      <c r="G21" s="12">
        <f t="shared" si="1"/>
        <v>37.980000000000004</v>
      </c>
      <c r="H21" s="12">
        <v>7.15</v>
      </c>
      <c r="I21" s="12"/>
      <c r="K21" s="12">
        <f t="shared" si="3"/>
        <v>63.47</v>
      </c>
      <c r="L21">
        <v>25.49</v>
      </c>
      <c r="M21">
        <v>6000</v>
      </c>
      <c r="N21" s="12">
        <v>6.33</v>
      </c>
      <c r="O21" s="12">
        <f t="shared" si="2"/>
        <v>37.980000000000004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1463.85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1340.5700000000002</v>
      </c>
      <c r="N23" s="12"/>
      <c r="O23" s="12"/>
      <c r="P23" s="12"/>
      <c r="Q23" s="40" t="s">
        <v>12</v>
      </c>
      <c r="R23" s="43">
        <f>B23-K23</f>
        <v>123.27999999999975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1536</v>
      </c>
      <c r="G26" s="12"/>
      <c r="L26" s="12"/>
      <c r="P26" s="12"/>
      <c r="Q26" t="s">
        <v>106</v>
      </c>
      <c r="R26" s="13">
        <f>SUM(B26-K23)</f>
        <v>195.42999999999984</v>
      </c>
    </row>
  </sheetData>
  <mergeCells count="1">
    <mergeCell ref="D2:G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5703125" customWidth="1"/>
    <col min="2" max="2" width="11.5703125" customWidth="1"/>
    <col min="3" max="3" width="10.85546875" customWidth="1"/>
    <col min="4" max="4" width="11.140625" customWidth="1"/>
    <col min="5" max="5" width="13.42578125" customWidth="1"/>
    <col min="6" max="6" width="19.140625" customWidth="1"/>
    <col min="7" max="7" width="20.5703125" customWidth="1"/>
    <col min="12" max="12" width="10.140625" customWidth="1"/>
    <col min="13" max="13" width="12.85546875" customWidth="1"/>
    <col min="15" max="15" width="18.85546875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72.006</v>
      </c>
      <c r="C4">
        <v>53.43</v>
      </c>
      <c r="D4">
        <v>3</v>
      </c>
      <c r="E4">
        <v>4800</v>
      </c>
      <c r="F4">
        <v>3.87</v>
      </c>
      <c r="G4" s="12">
        <f>E4/1000*F4</f>
        <v>18.576000000000001</v>
      </c>
      <c r="H4" s="12"/>
      <c r="I4" s="12"/>
      <c r="K4" s="12">
        <f>L4+O4</f>
        <v>40.081999999999994</v>
      </c>
      <c r="L4">
        <v>17.809999999999999</v>
      </c>
      <c r="M4">
        <v>4800</v>
      </c>
      <c r="N4">
        <v>4.6399999999999997</v>
      </c>
      <c r="O4" s="12">
        <f>M4/1000*N4</f>
        <v>22.271999999999998</v>
      </c>
      <c r="P4" s="12"/>
    </row>
    <row r="5" spans="1:16" x14ac:dyDescent="0.25">
      <c r="A5" s="11">
        <v>42377</v>
      </c>
      <c r="B5" s="12">
        <f t="shared" ref="B5:B19" si="0">C5+G5</f>
        <v>72.78</v>
      </c>
      <c r="C5">
        <v>53.43</v>
      </c>
      <c r="D5">
        <v>3</v>
      </c>
      <c r="E5">
        <v>5000</v>
      </c>
      <c r="F5">
        <v>3.87</v>
      </c>
      <c r="G5" s="12">
        <f t="shared" ref="G5:G21" si="1">E5/1000*F5</f>
        <v>19.350000000000001</v>
      </c>
      <c r="H5" s="12"/>
      <c r="I5" s="12"/>
      <c r="K5" s="12">
        <f>L5+O5</f>
        <v>41.01</v>
      </c>
      <c r="L5">
        <v>17.809999999999999</v>
      </c>
      <c r="M5">
        <v>5000</v>
      </c>
      <c r="N5">
        <v>4.6399999999999997</v>
      </c>
      <c r="O5" s="12">
        <f t="shared" ref="O5:O21" si="2">M5/1000*N5</f>
        <v>23.2</v>
      </c>
      <c r="P5" s="12"/>
    </row>
    <row r="6" spans="1:16" x14ac:dyDescent="0.25">
      <c r="A6" s="11">
        <v>42407</v>
      </c>
      <c r="B6" s="12">
        <f t="shared" si="0"/>
        <v>78.198000000000008</v>
      </c>
      <c r="C6">
        <v>53.43</v>
      </c>
      <c r="D6">
        <v>3</v>
      </c>
      <c r="E6">
        <v>6400</v>
      </c>
      <c r="F6">
        <v>3.87</v>
      </c>
      <c r="G6" s="12">
        <f t="shared" si="1"/>
        <v>24.768000000000001</v>
      </c>
      <c r="H6" s="12"/>
      <c r="I6" s="12"/>
      <c r="K6" s="12">
        <f t="shared" ref="K6:K21" si="3">L6+O6</f>
        <v>47.506</v>
      </c>
      <c r="L6">
        <v>17.809999999999999</v>
      </c>
      <c r="M6">
        <v>6400</v>
      </c>
      <c r="N6">
        <v>4.6399999999999997</v>
      </c>
      <c r="O6" s="12">
        <f t="shared" si="2"/>
        <v>29.695999999999998</v>
      </c>
      <c r="P6" s="12"/>
    </row>
    <row r="7" spans="1:16" x14ac:dyDescent="0.25">
      <c r="A7" s="11">
        <v>42432</v>
      </c>
      <c r="B7" s="12">
        <f t="shared" si="0"/>
        <v>63.879000000000005</v>
      </c>
      <c r="C7">
        <v>53.43</v>
      </c>
      <c r="D7">
        <v>3</v>
      </c>
      <c r="E7">
        <v>2700</v>
      </c>
      <c r="F7">
        <v>3.87</v>
      </c>
      <c r="G7" s="12">
        <f t="shared" si="1"/>
        <v>10.449000000000002</v>
      </c>
      <c r="H7" s="12"/>
      <c r="I7" s="12"/>
      <c r="K7" s="12">
        <f t="shared" si="3"/>
        <v>30.338000000000001</v>
      </c>
      <c r="L7">
        <v>17.809999999999999</v>
      </c>
      <c r="M7">
        <v>2700</v>
      </c>
      <c r="N7">
        <v>4.6399999999999997</v>
      </c>
      <c r="O7" s="12">
        <f t="shared" si="2"/>
        <v>12.528</v>
      </c>
      <c r="P7" s="12"/>
    </row>
    <row r="8" spans="1:16" x14ac:dyDescent="0.25">
      <c r="A8" s="11">
        <v>42465</v>
      </c>
      <c r="B8" s="12">
        <f t="shared" si="0"/>
        <v>71.619</v>
      </c>
      <c r="C8">
        <v>53.43</v>
      </c>
      <c r="D8">
        <v>3</v>
      </c>
      <c r="E8">
        <v>4700</v>
      </c>
      <c r="F8">
        <v>3.87</v>
      </c>
      <c r="G8" s="12">
        <f t="shared" si="1"/>
        <v>18.189</v>
      </c>
      <c r="H8" s="12"/>
      <c r="I8" s="12"/>
      <c r="K8" s="12">
        <f t="shared" si="3"/>
        <v>54.94</v>
      </c>
      <c r="L8">
        <v>25.33</v>
      </c>
      <c r="M8">
        <v>4700</v>
      </c>
      <c r="N8" s="12">
        <v>6.3</v>
      </c>
      <c r="O8" s="12">
        <f t="shared" si="2"/>
        <v>29.61</v>
      </c>
      <c r="P8" s="12"/>
    </row>
    <row r="9" spans="1:16" x14ac:dyDescent="0.25">
      <c r="A9" s="11">
        <v>42501</v>
      </c>
      <c r="B9" s="12">
        <f t="shared" si="0"/>
        <v>40.036000000000001</v>
      </c>
      <c r="C9">
        <v>25.33</v>
      </c>
      <c r="D9">
        <v>1</v>
      </c>
      <c r="E9">
        <v>3800</v>
      </c>
      <c r="F9">
        <v>3.87</v>
      </c>
      <c r="G9" s="12">
        <f t="shared" si="1"/>
        <v>14.706</v>
      </c>
      <c r="H9" s="12"/>
      <c r="I9" s="12"/>
      <c r="K9" s="12">
        <f t="shared" si="3"/>
        <v>49.269999999999996</v>
      </c>
      <c r="L9">
        <v>25.33</v>
      </c>
      <c r="M9">
        <v>3800</v>
      </c>
      <c r="N9" s="12">
        <v>6.3</v>
      </c>
      <c r="O9" s="12">
        <f t="shared" si="2"/>
        <v>23.939999999999998</v>
      </c>
      <c r="P9" s="12"/>
    </row>
    <row r="10" spans="1:16" x14ac:dyDescent="0.25">
      <c r="A10" s="11">
        <v>42527</v>
      </c>
      <c r="B10" s="12">
        <f t="shared" si="0"/>
        <v>55.254999999999995</v>
      </c>
      <c r="C10">
        <v>25.33</v>
      </c>
      <c r="D10">
        <v>1</v>
      </c>
      <c r="E10">
        <v>5700</v>
      </c>
      <c r="F10">
        <v>5.25</v>
      </c>
      <c r="G10" s="12">
        <f t="shared" si="1"/>
        <v>29.925000000000001</v>
      </c>
      <c r="H10" s="12"/>
      <c r="I10" s="12"/>
      <c r="K10" s="12">
        <f t="shared" si="3"/>
        <v>61.239999999999995</v>
      </c>
      <c r="L10">
        <v>25.33</v>
      </c>
      <c r="M10">
        <v>5700</v>
      </c>
      <c r="N10" s="12">
        <v>6.3</v>
      </c>
      <c r="O10" s="12">
        <f t="shared" si="2"/>
        <v>35.909999999999997</v>
      </c>
      <c r="P10" s="12"/>
    </row>
    <row r="11" spans="1:16" x14ac:dyDescent="0.25">
      <c r="A11" s="11">
        <v>42559</v>
      </c>
      <c r="B11" s="12">
        <f t="shared" si="0"/>
        <v>51.58</v>
      </c>
      <c r="C11">
        <v>25.33</v>
      </c>
      <c r="D11">
        <v>1</v>
      </c>
      <c r="E11">
        <v>5000</v>
      </c>
      <c r="F11">
        <v>5.25</v>
      </c>
      <c r="G11" s="12">
        <f t="shared" si="1"/>
        <v>26.25</v>
      </c>
      <c r="H11" s="12">
        <v>6.5</v>
      </c>
      <c r="I11" s="12"/>
      <c r="K11" s="12">
        <f t="shared" si="3"/>
        <v>56.83</v>
      </c>
      <c r="L11">
        <v>25.33</v>
      </c>
      <c r="M11">
        <v>5000</v>
      </c>
      <c r="N11" s="12">
        <v>6.3</v>
      </c>
      <c r="O11" s="12">
        <f t="shared" si="2"/>
        <v>31.5</v>
      </c>
      <c r="P11" s="12"/>
    </row>
    <row r="12" spans="1:16" x14ac:dyDescent="0.25">
      <c r="A12" s="11">
        <v>42590</v>
      </c>
      <c r="B12" s="12">
        <f t="shared" si="0"/>
        <v>44.230000000000004</v>
      </c>
      <c r="C12">
        <v>25.33</v>
      </c>
      <c r="D12">
        <v>1</v>
      </c>
      <c r="E12">
        <v>3600</v>
      </c>
      <c r="F12">
        <v>5.25</v>
      </c>
      <c r="G12" s="12">
        <f t="shared" si="1"/>
        <v>18.900000000000002</v>
      </c>
      <c r="H12" s="12">
        <v>6.5</v>
      </c>
      <c r="I12" s="12"/>
      <c r="K12" s="12">
        <f t="shared" si="3"/>
        <v>48.01</v>
      </c>
      <c r="L12">
        <v>25.33</v>
      </c>
      <c r="M12">
        <v>3600</v>
      </c>
      <c r="N12" s="12">
        <v>6.3</v>
      </c>
      <c r="O12" s="12">
        <f t="shared" si="2"/>
        <v>22.68</v>
      </c>
      <c r="P12" s="12"/>
    </row>
    <row r="13" spans="1:16" x14ac:dyDescent="0.25">
      <c r="A13" s="11">
        <v>42622</v>
      </c>
      <c r="B13" s="12">
        <f t="shared" si="0"/>
        <v>39.504999999999995</v>
      </c>
      <c r="C13">
        <v>25.33</v>
      </c>
      <c r="D13">
        <v>1</v>
      </c>
      <c r="E13">
        <v>2700</v>
      </c>
      <c r="F13">
        <v>5.25</v>
      </c>
      <c r="G13" s="12">
        <f t="shared" si="1"/>
        <v>14.175000000000001</v>
      </c>
      <c r="H13" s="12">
        <v>6.5</v>
      </c>
      <c r="I13" s="12"/>
      <c r="K13" s="12">
        <f t="shared" si="3"/>
        <v>42.34</v>
      </c>
      <c r="L13">
        <v>25.33</v>
      </c>
      <c r="M13">
        <v>2700</v>
      </c>
      <c r="N13" s="12">
        <v>6.3</v>
      </c>
      <c r="O13" s="12">
        <f t="shared" si="2"/>
        <v>17.010000000000002</v>
      </c>
      <c r="P13" s="12"/>
    </row>
    <row r="14" spans="1:16" x14ac:dyDescent="0.25">
      <c r="A14" s="11">
        <v>42654</v>
      </c>
      <c r="B14" s="12">
        <f t="shared" si="0"/>
        <v>42.655000000000001</v>
      </c>
      <c r="C14">
        <v>25.33</v>
      </c>
      <c r="D14">
        <v>1</v>
      </c>
      <c r="E14">
        <v>3300</v>
      </c>
      <c r="F14">
        <v>5.25</v>
      </c>
      <c r="G14" s="12">
        <f t="shared" si="1"/>
        <v>17.324999999999999</v>
      </c>
      <c r="H14" s="12">
        <v>6.5</v>
      </c>
      <c r="I14" s="12"/>
      <c r="K14" s="12">
        <f t="shared" si="3"/>
        <v>46.12</v>
      </c>
      <c r="L14">
        <v>25.33</v>
      </c>
      <c r="M14">
        <v>3300</v>
      </c>
      <c r="N14" s="12">
        <v>6.3</v>
      </c>
      <c r="O14" s="12">
        <f t="shared" si="2"/>
        <v>20.79</v>
      </c>
      <c r="P14" s="12"/>
    </row>
    <row r="15" spans="1:16" x14ac:dyDescent="0.25">
      <c r="A15" s="11">
        <v>42682</v>
      </c>
      <c r="B15" s="12">
        <f t="shared" si="0"/>
        <v>38.454999999999998</v>
      </c>
      <c r="C15">
        <v>25.33</v>
      </c>
      <c r="D15">
        <v>1</v>
      </c>
      <c r="E15">
        <v>2500</v>
      </c>
      <c r="F15">
        <v>5.25</v>
      </c>
      <c r="G15" s="12">
        <f t="shared" si="1"/>
        <v>13.125</v>
      </c>
      <c r="H15" s="12">
        <v>6.5</v>
      </c>
      <c r="I15" s="12"/>
      <c r="K15" s="12">
        <f t="shared" si="3"/>
        <v>41.08</v>
      </c>
      <c r="L15">
        <v>25.33</v>
      </c>
      <c r="M15">
        <v>2500</v>
      </c>
      <c r="N15" s="12">
        <v>6.3</v>
      </c>
      <c r="O15" s="12">
        <f t="shared" si="2"/>
        <v>15.75</v>
      </c>
      <c r="P15" s="12"/>
    </row>
    <row r="16" spans="1:16" x14ac:dyDescent="0.25">
      <c r="A16" s="11">
        <v>42711</v>
      </c>
      <c r="B16" s="12">
        <f t="shared" si="0"/>
        <v>33.204999999999998</v>
      </c>
      <c r="C16">
        <v>25.33</v>
      </c>
      <c r="D16">
        <v>1</v>
      </c>
      <c r="E16">
        <v>1500</v>
      </c>
      <c r="F16">
        <v>5.25</v>
      </c>
      <c r="G16" s="12">
        <f t="shared" si="1"/>
        <v>7.875</v>
      </c>
      <c r="H16" s="12">
        <v>6.5</v>
      </c>
      <c r="I16" s="12"/>
      <c r="K16" s="12">
        <f t="shared" si="3"/>
        <v>34.78</v>
      </c>
      <c r="L16">
        <v>25.33</v>
      </c>
      <c r="M16">
        <v>1500</v>
      </c>
      <c r="N16" s="12">
        <v>6.3</v>
      </c>
      <c r="O16" s="12">
        <f t="shared" si="2"/>
        <v>9.4499999999999993</v>
      </c>
      <c r="P16" s="12"/>
    </row>
    <row r="17" spans="1:18" x14ac:dyDescent="0.25">
      <c r="A17" s="11">
        <v>42746</v>
      </c>
      <c r="B17" s="12">
        <f t="shared" si="0"/>
        <v>38.239750000000001</v>
      </c>
      <c r="C17">
        <v>25.33</v>
      </c>
      <c r="D17">
        <v>1</v>
      </c>
      <c r="E17">
        <v>2459</v>
      </c>
      <c r="F17">
        <v>5.25</v>
      </c>
      <c r="G17" s="12">
        <f t="shared" si="1"/>
        <v>12.909750000000001</v>
      </c>
      <c r="H17" s="12">
        <v>6.5</v>
      </c>
      <c r="I17" s="12"/>
      <c r="K17" s="12">
        <f t="shared" si="3"/>
        <v>40.8217</v>
      </c>
      <c r="L17">
        <v>25.33</v>
      </c>
      <c r="M17">
        <v>2459</v>
      </c>
      <c r="N17" s="12">
        <v>6.3</v>
      </c>
      <c r="O17" s="12">
        <f t="shared" si="2"/>
        <v>15.4917</v>
      </c>
      <c r="P17" s="12"/>
    </row>
    <row r="18" spans="1:18" x14ac:dyDescent="0.25">
      <c r="A18" s="11">
        <v>42773</v>
      </c>
      <c r="B18" s="12">
        <f t="shared" si="0"/>
        <v>36.843249999999998</v>
      </c>
      <c r="C18">
        <v>25.33</v>
      </c>
      <c r="D18">
        <v>1</v>
      </c>
      <c r="E18">
        <v>2193</v>
      </c>
      <c r="F18">
        <v>5.25</v>
      </c>
      <c r="G18" s="12">
        <f t="shared" si="1"/>
        <v>11.513250000000001</v>
      </c>
      <c r="H18" s="12">
        <v>6.5</v>
      </c>
      <c r="I18" s="12"/>
      <c r="K18" s="12">
        <f t="shared" si="3"/>
        <v>39.145899999999997</v>
      </c>
      <c r="L18">
        <v>25.33</v>
      </c>
      <c r="M18">
        <v>2193</v>
      </c>
      <c r="N18" s="12">
        <v>6.3</v>
      </c>
      <c r="O18" s="12">
        <f t="shared" si="2"/>
        <v>13.815899999999999</v>
      </c>
      <c r="P18" s="12"/>
    </row>
    <row r="19" spans="1:18" x14ac:dyDescent="0.25">
      <c r="A19" s="11">
        <v>42801</v>
      </c>
      <c r="B19" s="12">
        <f t="shared" si="0"/>
        <v>32.989750000000001</v>
      </c>
      <c r="C19">
        <v>25.33</v>
      </c>
      <c r="D19">
        <v>1</v>
      </c>
      <c r="E19">
        <v>1459</v>
      </c>
      <c r="F19">
        <v>5.25</v>
      </c>
      <c r="G19" s="12">
        <f t="shared" si="1"/>
        <v>7.6597500000000007</v>
      </c>
      <c r="H19" s="12">
        <v>6.5</v>
      </c>
      <c r="I19" s="12"/>
      <c r="K19" s="12">
        <f t="shared" si="3"/>
        <v>34.565469999999998</v>
      </c>
      <c r="L19">
        <v>25.33</v>
      </c>
      <c r="M19">
        <v>1459</v>
      </c>
      <c r="N19" s="12">
        <v>6.33</v>
      </c>
      <c r="O19" s="12">
        <f t="shared" si="2"/>
        <v>9.2354700000000012</v>
      </c>
      <c r="P19" s="12"/>
    </row>
    <row r="20" spans="1:18" x14ac:dyDescent="0.25">
      <c r="A20" s="11">
        <v>42835</v>
      </c>
      <c r="B20" s="12">
        <f>C20+G20</f>
        <v>14.682400000000001</v>
      </c>
      <c r="C20" s="12">
        <v>2.38</v>
      </c>
      <c r="D20">
        <v>1</v>
      </c>
      <c r="E20">
        <v>2330</v>
      </c>
      <c r="F20">
        <v>5.28</v>
      </c>
      <c r="G20" s="12">
        <f t="shared" si="1"/>
        <v>12.3024</v>
      </c>
      <c r="H20" s="12">
        <v>6.5</v>
      </c>
      <c r="I20" s="12"/>
      <c r="K20" s="12">
        <f t="shared" si="3"/>
        <v>40.238900000000001</v>
      </c>
      <c r="L20">
        <v>25.49</v>
      </c>
      <c r="M20">
        <v>2330</v>
      </c>
      <c r="N20" s="12">
        <v>6.33</v>
      </c>
      <c r="O20" s="12">
        <f t="shared" si="2"/>
        <v>14.748900000000001</v>
      </c>
      <c r="P20" s="12"/>
    </row>
    <row r="21" spans="1:18" x14ac:dyDescent="0.25">
      <c r="A21" s="11">
        <v>42866</v>
      </c>
      <c r="B21" s="12">
        <f t="shared" ref="B21" si="4">C21+G21</f>
        <v>34.687489999999997</v>
      </c>
      <c r="C21" s="12">
        <v>25.49</v>
      </c>
      <c r="D21">
        <v>1</v>
      </c>
      <c r="E21">
        <v>1453</v>
      </c>
      <c r="F21">
        <v>6.33</v>
      </c>
      <c r="G21" s="12">
        <f t="shared" si="1"/>
        <v>9.1974900000000002</v>
      </c>
      <c r="H21" s="12">
        <v>7.15</v>
      </c>
      <c r="I21" s="12"/>
      <c r="K21" s="12">
        <f t="shared" si="3"/>
        <v>34.687489999999997</v>
      </c>
      <c r="L21">
        <v>25.49</v>
      </c>
      <c r="M21">
        <v>1453</v>
      </c>
      <c r="N21" s="12">
        <v>6.33</v>
      </c>
      <c r="O21" s="12">
        <f t="shared" si="2"/>
        <v>9.1974900000000002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860.84564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783.00545999999986</v>
      </c>
      <c r="N23" s="12"/>
      <c r="O23" s="12"/>
      <c r="P23" s="12"/>
      <c r="Q23" s="40" t="s">
        <v>12</v>
      </c>
      <c r="R23" s="43">
        <f>B23-K23</f>
        <v>77.840180000000146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932.99563999999998</v>
      </c>
      <c r="G26" s="12"/>
      <c r="L26" s="12"/>
      <c r="P26" s="12"/>
      <c r="Q26" t="s">
        <v>106</v>
      </c>
      <c r="R26" s="13">
        <f>SUM(B26-K23)</f>
        <v>149.99018000000012</v>
      </c>
    </row>
  </sheetData>
  <mergeCells count="1">
    <mergeCell ref="D2:G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5703125" customWidth="1"/>
    <col min="4" max="5" width="13" customWidth="1"/>
    <col min="6" max="6" width="18.85546875" customWidth="1"/>
    <col min="7" max="7" width="19.85546875" customWidth="1"/>
    <col min="13" max="13" width="13.28515625" customWidth="1"/>
    <col min="15" max="15" width="18" customWidth="1"/>
    <col min="17" max="17" width="13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98.716999999999999</v>
      </c>
      <c r="C4">
        <v>71.239999999999995</v>
      </c>
      <c r="D4">
        <v>4</v>
      </c>
      <c r="E4">
        <v>7100</v>
      </c>
      <c r="F4">
        <v>3.87</v>
      </c>
      <c r="G4" s="12">
        <f>E4/1000*F4</f>
        <v>27.477</v>
      </c>
      <c r="H4" s="12"/>
      <c r="I4" s="12"/>
      <c r="K4" s="12">
        <f>L4+O4</f>
        <v>50.753999999999991</v>
      </c>
      <c r="L4">
        <v>17.809999999999999</v>
      </c>
      <c r="M4">
        <v>7100</v>
      </c>
      <c r="N4">
        <v>4.6399999999999997</v>
      </c>
      <c r="O4" s="12">
        <f>M4/1000*N4</f>
        <v>32.943999999999996</v>
      </c>
      <c r="P4" s="12"/>
    </row>
    <row r="5" spans="1:16" x14ac:dyDescent="0.25">
      <c r="A5" s="11">
        <v>42377</v>
      </c>
      <c r="B5" s="12">
        <f t="shared" ref="B5:B19" si="0">C5+G5</f>
        <v>90.59</v>
      </c>
      <c r="C5">
        <v>71.239999999999995</v>
      </c>
      <c r="D5">
        <v>4</v>
      </c>
      <c r="E5">
        <v>5000</v>
      </c>
      <c r="F5">
        <v>3.87</v>
      </c>
      <c r="G5" s="12">
        <f t="shared" ref="G5:G21" si="1">E5/1000*F5</f>
        <v>19.350000000000001</v>
      </c>
      <c r="H5" s="12"/>
      <c r="I5" s="12"/>
      <c r="K5" s="12">
        <f>L5+O5</f>
        <v>41.01</v>
      </c>
      <c r="L5">
        <v>17.809999999999999</v>
      </c>
      <c r="M5">
        <v>5000</v>
      </c>
      <c r="N5">
        <v>4.6399999999999997</v>
      </c>
      <c r="O5" s="12">
        <f t="shared" ref="O5:O21" si="2">M5/1000*N5</f>
        <v>23.2</v>
      </c>
      <c r="P5" s="12"/>
    </row>
    <row r="6" spans="1:16" x14ac:dyDescent="0.25">
      <c r="A6" s="11">
        <v>42407</v>
      </c>
      <c r="B6" s="12">
        <f t="shared" si="0"/>
        <v>101.039</v>
      </c>
      <c r="C6">
        <v>71.239999999999995</v>
      </c>
      <c r="D6">
        <v>4</v>
      </c>
      <c r="E6">
        <v>7700</v>
      </c>
      <c r="F6">
        <v>3.87</v>
      </c>
      <c r="G6" s="12">
        <f t="shared" si="1"/>
        <v>29.799000000000003</v>
      </c>
      <c r="H6" s="12"/>
      <c r="I6" s="12"/>
      <c r="K6" s="12">
        <f t="shared" ref="K6:K21" si="3">L6+O6</f>
        <v>53.537999999999997</v>
      </c>
      <c r="L6">
        <v>17.809999999999999</v>
      </c>
      <c r="M6">
        <v>7700</v>
      </c>
      <c r="N6">
        <v>4.6399999999999997</v>
      </c>
      <c r="O6" s="12">
        <f t="shared" si="2"/>
        <v>35.728000000000002</v>
      </c>
      <c r="P6" s="12"/>
    </row>
    <row r="7" spans="1:16" x14ac:dyDescent="0.25">
      <c r="A7" s="11">
        <v>42432</v>
      </c>
      <c r="B7" s="12">
        <f t="shared" si="0"/>
        <v>90.97699999999999</v>
      </c>
      <c r="C7">
        <v>71.239999999999995</v>
      </c>
      <c r="D7">
        <v>4</v>
      </c>
      <c r="E7">
        <v>5100</v>
      </c>
      <c r="F7">
        <v>3.87</v>
      </c>
      <c r="G7" s="12">
        <f t="shared" si="1"/>
        <v>19.736999999999998</v>
      </c>
      <c r="H7" s="12"/>
      <c r="I7" s="12"/>
      <c r="K7" s="12">
        <f t="shared" si="3"/>
        <v>41.473999999999997</v>
      </c>
      <c r="L7">
        <v>17.809999999999999</v>
      </c>
      <c r="M7">
        <v>5100</v>
      </c>
      <c r="N7">
        <v>4.6399999999999997</v>
      </c>
      <c r="O7" s="12">
        <f t="shared" si="2"/>
        <v>23.663999999999998</v>
      </c>
      <c r="P7" s="12"/>
    </row>
    <row r="8" spans="1:16" x14ac:dyDescent="0.25">
      <c r="A8" s="11">
        <v>42465</v>
      </c>
      <c r="B8" s="12">
        <f t="shared" si="0"/>
        <v>96.781999999999996</v>
      </c>
      <c r="C8">
        <v>71.239999999999995</v>
      </c>
      <c r="D8">
        <v>4</v>
      </c>
      <c r="E8">
        <v>6600</v>
      </c>
      <c r="F8">
        <v>3.87</v>
      </c>
      <c r="G8" s="12">
        <f t="shared" si="1"/>
        <v>25.541999999999998</v>
      </c>
      <c r="H8" s="12"/>
      <c r="I8" s="12"/>
      <c r="K8" s="12">
        <f t="shared" si="3"/>
        <v>66.91</v>
      </c>
      <c r="L8">
        <v>25.33</v>
      </c>
      <c r="M8">
        <v>6600</v>
      </c>
      <c r="N8" s="12">
        <v>6.3</v>
      </c>
      <c r="O8" s="12">
        <f t="shared" si="2"/>
        <v>41.58</v>
      </c>
      <c r="P8" s="12"/>
    </row>
    <row r="9" spans="1:16" x14ac:dyDescent="0.25">
      <c r="A9" s="11">
        <v>42501</v>
      </c>
      <c r="B9" s="12">
        <f t="shared" si="0"/>
        <v>46.614999999999995</v>
      </c>
      <c r="C9">
        <v>25.33</v>
      </c>
      <c r="D9">
        <v>1</v>
      </c>
      <c r="E9">
        <v>5500</v>
      </c>
      <c r="F9">
        <v>3.87</v>
      </c>
      <c r="G9" s="12">
        <f t="shared" si="1"/>
        <v>21.285</v>
      </c>
      <c r="H9" s="12"/>
      <c r="I9" s="12"/>
      <c r="K9" s="12">
        <f t="shared" si="3"/>
        <v>59.98</v>
      </c>
      <c r="L9">
        <v>25.33</v>
      </c>
      <c r="M9">
        <v>5500</v>
      </c>
      <c r="N9" s="12">
        <v>6.3</v>
      </c>
      <c r="O9" s="12">
        <f t="shared" si="2"/>
        <v>34.65</v>
      </c>
      <c r="P9" s="12"/>
    </row>
    <row r="10" spans="1:16" x14ac:dyDescent="0.25">
      <c r="A10" s="11">
        <v>42527</v>
      </c>
      <c r="B10" s="12">
        <f t="shared" si="0"/>
        <v>69.954999999999998</v>
      </c>
      <c r="C10">
        <v>25.33</v>
      </c>
      <c r="D10">
        <v>1</v>
      </c>
      <c r="E10">
        <v>8500</v>
      </c>
      <c r="F10">
        <v>5.25</v>
      </c>
      <c r="G10" s="12">
        <f t="shared" si="1"/>
        <v>44.625</v>
      </c>
      <c r="H10" s="12"/>
      <c r="I10" s="12"/>
      <c r="K10" s="12">
        <f t="shared" si="3"/>
        <v>78.88</v>
      </c>
      <c r="L10">
        <v>25.33</v>
      </c>
      <c r="M10">
        <v>8500</v>
      </c>
      <c r="N10" s="12">
        <v>6.3</v>
      </c>
      <c r="O10" s="12">
        <f t="shared" si="2"/>
        <v>53.55</v>
      </c>
      <c r="P10" s="12"/>
    </row>
    <row r="11" spans="1:16" x14ac:dyDescent="0.25">
      <c r="A11" s="11">
        <v>42559</v>
      </c>
      <c r="B11" s="12">
        <f t="shared" si="0"/>
        <v>60.505000000000003</v>
      </c>
      <c r="C11">
        <v>25.33</v>
      </c>
      <c r="D11">
        <v>1</v>
      </c>
      <c r="E11">
        <v>6700</v>
      </c>
      <c r="F11">
        <v>5.25</v>
      </c>
      <c r="G11" s="12">
        <f t="shared" si="1"/>
        <v>35.175000000000004</v>
      </c>
      <c r="H11" s="12">
        <v>6.5</v>
      </c>
      <c r="I11" s="12"/>
      <c r="K11" s="12">
        <f t="shared" si="3"/>
        <v>67.539999999999992</v>
      </c>
      <c r="L11">
        <v>25.33</v>
      </c>
      <c r="M11">
        <v>6700</v>
      </c>
      <c r="N11" s="12">
        <v>6.3</v>
      </c>
      <c r="O11" s="12">
        <f t="shared" si="2"/>
        <v>42.21</v>
      </c>
      <c r="P11" s="12"/>
    </row>
    <row r="12" spans="1:16" x14ac:dyDescent="0.25">
      <c r="A12" s="11">
        <v>42590</v>
      </c>
      <c r="B12" s="12">
        <f t="shared" si="0"/>
        <v>57.354999999999997</v>
      </c>
      <c r="C12">
        <v>25.33</v>
      </c>
      <c r="D12">
        <v>1</v>
      </c>
      <c r="E12">
        <v>6100</v>
      </c>
      <c r="F12">
        <v>5.25</v>
      </c>
      <c r="G12" s="12">
        <f t="shared" si="1"/>
        <v>32.024999999999999</v>
      </c>
      <c r="H12" s="12">
        <v>6.5</v>
      </c>
      <c r="I12" s="12"/>
      <c r="K12" s="12">
        <f t="shared" si="3"/>
        <v>63.76</v>
      </c>
      <c r="L12">
        <v>25.33</v>
      </c>
      <c r="M12">
        <v>6100</v>
      </c>
      <c r="N12" s="12">
        <v>6.3</v>
      </c>
      <c r="O12" s="12">
        <f t="shared" si="2"/>
        <v>38.43</v>
      </c>
      <c r="P12" s="12"/>
    </row>
    <row r="13" spans="1:16" x14ac:dyDescent="0.25">
      <c r="A13" s="11">
        <v>42622</v>
      </c>
      <c r="B13" s="12">
        <f t="shared" si="0"/>
        <v>54.73</v>
      </c>
      <c r="C13">
        <v>25.33</v>
      </c>
      <c r="D13">
        <v>1</v>
      </c>
      <c r="E13">
        <v>5600</v>
      </c>
      <c r="F13">
        <v>5.25</v>
      </c>
      <c r="G13" s="12">
        <f t="shared" si="1"/>
        <v>29.4</v>
      </c>
      <c r="H13" s="12">
        <v>6.5</v>
      </c>
      <c r="I13" s="12"/>
      <c r="K13" s="12">
        <f t="shared" si="3"/>
        <v>60.609999999999992</v>
      </c>
      <c r="L13">
        <v>25.33</v>
      </c>
      <c r="M13">
        <v>5600</v>
      </c>
      <c r="N13" s="12">
        <v>6.3</v>
      </c>
      <c r="O13" s="12">
        <f t="shared" si="2"/>
        <v>35.279999999999994</v>
      </c>
      <c r="P13" s="12"/>
    </row>
    <row r="14" spans="1:16" x14ac:dyDescent="0.25">
      <c r="A14" s="11">
        <v>42654</v>
      </c>
      <c r="B14" s="12">
        <f t="shared" si="0"/>
        <v>51.58</v>
      </c>
      <c r="C14">
        <v>25.33</v>
      </c>
      <c r="D14">
        <v>1</v>
      </c>
      <c r="E14">
        <v>5000</v>
      </c>
      <c r="F14">
        <v>5.25</v>
      </c>
      <c r="G14" s="12">
        <f t="shared" si="1"/>
        <v>26.25</v>
      </c>
      <c r="H14" s="12">
        <v>6.5</v>
      </c>
      <c r="I14" s="12"/>
      <c r="K14" s="12">
        <f t="shared" si="3"/>
        <v>56.83</v>
      </c>
      <c r="L14">
        <v>25.33</v>
      </c>
      <c r="M14">
        <v>5000</v>
      </c>
      <c r="N14" s="12">
        <v>6.3</v>
      </c>
      <c r="O14" s="12">
        <f t="shared" si="2"/>
        <v>31.5</v>
      </c>
      <c r="P14" s="12"/>
    </row>
    <row r="15" spans="1:16" x14ac:dyDescent="0.25">
      <c r="A15" s="11">
        <v>42682</v>
      </c>
      <c r="B15" s="12">
        <f t="shared" si="0"/>
        <v>54.73</v>
      </c>
      <c r="C15">
        <v>25.33</v>
      </c>
      <c r="D15">
        <v>1</v>
      </c>
      <c r="E15">
        <v>5600</v>
      </c>
      <c r="F15">
        <v>5.25</v>
      </c>
      <c r="G15" s="12">
        <f t="shared" si="1"/>
        <v>29.4</v>
      </c>
      <c r="H15" s="12">
        <v>6.5</v>
      </c>
      <c r="I15" s="12"/>
      <c r="K15" s="12">
        <f t="shared" si="3"/>
        <v>60.609999999999992</v>
      </c>
      <c r="L15">
        <v>25.33</v>
      </c>
      <c r="M15">
        <v>5600</v>
      </c>
      <c r="N15" s="12">
        <v>6.3</v>
      </c>
      <c r="O15" s="12">
        <f t="shared" si="2"/>
        <v>35.279999999999994</v>
      </c>
      <c r="P15" s="12"/>
    </row>
    <row r="16" spans="1:16" x14ac:dyDescent="0.25">
      <c r="A16" s="11">
        <v>42711</v>
      </c>
      <c r="B16" s="12">
        <f t="shared" si="0"/>
        <v>66.28</v>
      </c>
      <c r="C16">
        <v>25.33</v>
      </c>
      <c r="D16">
        <v>1</v>
      </c>
      <c r="E16">
        <v>7800</v>
      </c>
      <c r="F16">
        <v>5.25</v>
      </c>
      <c r="G16" s="12">
        <f t="shared" si="1"/>
        <v>40.949999999999996</v>
      </c>
      <c r="H16" s="12">
        <v>6.5</v>
      </c>
      <c r="I16" s="12"/>
      <c r="K16" s="12">
        <f t="shared" si="3"/>
        <v>74.47</v>
      </c>
      <c r="L16">
        <v>25.33</v>
      </c>
      <c r="M16">
        <v>7800</v>
      </c>
      <c r="N16" s="12">
        <v>6.3</v>
      </c>
      <c r="O16" s="12">
        <f t="shared" si="2"/>
        <v>49.14</v>
      </c>
      <c r="P16" s="12"/>
    </row>
    <row r="17" spans="1:18" x14ac:dyDescent="0.25">
      <c r="A17" s="11">
        <v>42746</v>
      </c>
      <c r="B17" s="12">
        <f t="shared" si="0"/>
        <v>80.843500000000006</v>
      </c>
      <c r="C17">
        <v>25.33</v>
      </c>
      <c r="D17">
        <v>1</v>
      </c>
      <c r="E17">
        <v>10574</v>
      </c>
      <c r="F17">
        <v>5.25</v>
      </c>
      <c r="G17" s="12">
        <f t="shared" si="1"/>
        <v>55.513500000000001</v>
      </c>
      <c r="H17" s="12">
        <v>6.5</v>
      </c>
      <c r="I17" s="12"/>
      <c r="K17" s="12">
        <f t="shared" si="3"/>
        <v>91.94619999999999</v>
      </c>
      <c r="L17">
        <v>25.33</v>
      </c>
      <c r="M17">
        <v>10574</v>
      </c>
      <c r="N17" s="12">
        <v>6.3</v>
      </c>
      <c r="O17" s="12">
        <f t="shared" si="2"/>
        <v>66.616199999999992</v>
      </c>
      <c r="P17" s="12"/>
    </row>
    <row r="18" spans="1:18" x14ac:dyDescent="0.25">
      <c r="A18" s="11">
        <v>42773</v>
      </c>
      <c r="B18" s="12">
        <f t="shared" si="0"/>
        <v>58.525750000000002</v>
      </c>
      <c r="C18">
        <v>25.33</v>
      </c>
      <c r="D18">
        <v>1</v>
      </c>
      <c r="E18">
        <v>6323</v>
      </c>
      <c r="F18">
        <v>5.25</v>
      </c>
      <c r="G18" s="12">
        <f t="shared" si="1"/>
        <v>33.195750000000004</v>
      </c>
      <c r="H18" s="12">
        <v>6.5</v>
      </c>
      <c r="I18" s="12"/>
      <c r="K18" s="12">
        <f t="shared" si="3"/>
        <v>65.164900000000003</v>
      </c>
      <c r="L18">
        <v>25.33</v>
      </c>
      <c r="M18">
        <v>6323</v>
      </c>
      <c r="N18" s="12">
        <v>6.3</v>
      </c>
      <c r="O18" s="12">
        <f t="shared" si="2"/>
        <v>39.834900000000005</v>
      </c>
      <c r="P18" s="12"/>
    </row>
    <row r="19" spans="1:18" x14ac:dyDescent="0.25">
      <c r="A19" s="11">
        <v>42801</v>
      </c>
      <c r="B19" s="12">
        <f t="shared" si="0"/>
        <v>58.961499999999994</v>
      </c>
      <c r="C19">
        <v>25.33</v>
      </c>
      <c r="D19">
        <v>1</v>
      </c>
      <c r="E19">
        <v>6406</v>
      </c>
      <c r="F19">
        <v>5.25</v>
      </c>
      <c r="G19" s="12">
        <f t="shared" si="1"/>
        <v>33.631499999999996</v>
      </c>
      <c r="H19" s="12">
        <v>6.5</v>
      </c>
      <c r="I19" s="12"/>
      <c r="K19" s="12">
        <f t="shared" si="3"/>
        <v>65.879979999999989</v>
      </c>
      <c r="L19">
        <v>25.33</v>
      </c>
      <c r="M19">
        <v>6406</v>
      </c>
      <c r="N19" s="12">
        <v>6.33</v>
      </c>
      <c r="O19" s="12">
        <f t="shared" si="2"/>
        <v>40.549979999999998</v>
      </c>
      <c r="P19" s="12"/>
    </row>
    <row r="20" spans="1:18" x14ac:dyDescent="0.25">
      <c r="A20" s="11">
        <v>42835</v>
      </c>
      <c r="B20" s="12">
        <f>C20+G20</f>
        <v>53.982559999999999</v>
      </c>
      <c r="C20" s="12">
        <v>5</v>
      </c>
      <c r="D20">
        <v>1</v>
      </c>
      <c r="E20">
        <v>9277</v>
      </c>
      <c r="F20">
        <v>5.28</v>
      </c>
      <c r="G20" s="12">
        <f t="shared" si="1"/>
        <v>48.982559999999999</v>
      </c>
      <c r="H20" s="12">
        <v>6.5</v>
      </c>
      <c r="I20" s="12"/>
      <c r="K20" s="12">
        <f t="shared" si="3"/>
        <v>84.213409999999996</v>
      </c>
      <c r="L20">
        <v>25.49</v>
      </c>
      <c r="M20">
        <v>9277</v>
      </c>
      <c r="N20" s="12">
        <v>6.33</v>
      </c>
      <c r="O20" s="12">
        <f t="shared" si="2"/>
        <v>58.723409999999994</v>
      </c>
      <c r="P20" s="12"/>
    </row>
    <row r="21" spans="1:18" x14ac:dyDescent="0.25">
      <c r="A21" s="11">
        <v>42866</v>
      </c>
      <c r="B21" s="12">
        <f t="shared" ref="B21" si="4">C21+G21</f>
        <v>77.256740000000008</v>
      </c>
      <c r="C21" s="12">
        <v>25.49</v>
      </c>
      <c r="D21">
        <v>1</v>
      </c>
      <c r="E21">
        <v>8178</v>
      </c>
      <c r="F21">
        <v>6.33</v>
      </c>
      <c r="G21" s="12">
        <f t="shared" si="1"/>
        <v>51.766740000000006</v>
      </c>
      <c r="H21" s="12">
        <v>7.15</v>
      </c>
      <c r="I21" s="12"/>
      <c r="K21" s="12">
        <f t="shared" si="3"/>
        <v>77.256740000000008</v>
      </c>
      <c r="L21">
        <v>25.49</v>
      </c>
      <c r="M21">
        <v>8178</v>
      </c>
      <c r="N21" s="12">
        <v>6.33</v>
      </c>
      <c r="O21" s="12">
        <f t="shared" si="2"/>
        <v>51.766740000000006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1269.4250499999998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1160.8272300000001</v>
      </c>
      <c r="N23" s="12"/>
      <c r="O23" s="12"/>
      <c r="P23" s="12"/>
      <c r="Q23" s="40" t="s">
        <v>12</v>
      </c>
      <c r="R23" s="43">
        <f>B23-K23</f>
        <v>108.59781999999973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1341.5750499999999</v>
      </c>
      <c r="G26" s="12"/>
      <c r="L26" s="12"/>
      <c r="P26" s="12"/>
      <c r="Q26" t="s">
        <v>106</v>
      </c>
      <c r="R26" s="13">
        <f>SUM(B26-K23)</f>
        <v>180.74781999999982</v>
      </c>
    </row>
  </sheetData>
  <mergeCells count="1">
    <mergeCell ref="D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2.85546875" bestFit="1" customWidth="1"/>
    <col min="3" max="3" width="10.42578125" bestFit="1" customWidth="1"/>
    <col min="4" max="4" width="12.7109375" customWidth="1"/>
    <col min="5" max="5" width="12.85546875" bestFit="1" customWidth="1"/>
    <col min="6" max="6" width="18.28515625" customWidth="1"/>
    <col min="7" max="7" width="20.140625" bestFit="1" customWidth="1"/>
    <col min="12" max="12" width="12.5703125" customWidth="1"/>
    <col min="14" max="14" width="18" customWidth="1"/>
    <col min="16" max="16" width="12.7109375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108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68.91</v>
      </c>
      <c r="C4">
        <v>53.43</v>
      </c>
      <c r="D4">
        <v>3</v>
      </c>
      <c r="E4">
        <v>4000</v>
      </c>
      <c r="F4">
        <v>3.87</v>
      </c>
      <c r="G4" s="12">
        <f>E4/1000*F4</f>
        <v>15.48</v>
      </c>
      <c r="H4" s="12"/>
      <c r="J4" s="12">
        <f>K4+N4</f>
        <v>36.369999999999997</v>
      </c>
      <c r="K4">
        <v>17.809999999999999</v>
      </c>
      <c r="L4">
        <v>4000</v>
      </c>
      <c r="M4">
        <v>4.6399999999999997</v>
      </c>
      <c r="N4" s="12">
        <f>L4/1000*M4</f>
        <v>18.559999999999999</v>
      </c>
      <c r="O4" s="12"/>
    </row>
    <row r="5" spans="1:15" x14ac:dyDescent="0.25">
      <c r="A5" s="11">
        <v>42377</v>
      </c>
      <c r="B5" s="12">
        <f t="shared" ref="B5:B19" si="0">C5+G5</f>
        <v>67.361999999999995</v>
      </c>
      <c r="C5">
        <v>53.43</v>
      </c>
      <c r="D5">
        <v>3</v>
      </c>
      <c r="E5">
        <v>3600</v>
      </c>
      <c r="F5">
        <v>3.87</v>
      </c>
      <c r="G5" s="12">
        <f t="shared" ref="G5:G21" si="1">E5/1000*F5</f>
        <v>13.932</v>
      </c>
      <c r="H5" s="12"/>
      <c r="J5" s="12">
        <f>K5+N5</f>
        <v>34.513999999999996</v>
      </c>
      <c r="K5">
        <v>17.809999999999999</v>
      </c>
      <c r="L5">
        <v>3600</v>
      </c>
      <c r="M5">
        <v>4.6399999999999997</v>
      </c>
      <c r="N5" s="12">
        <f t="shared" ref="N5:N21" si="2">L5/1000*M5</f>
        <v>16.704000000000001</v>
      </c>
      <c r="O5" s="12"/>
    </row>
    <row r="6" spans="1:15" x14ac:dyDescent="0.25">
      <c r="A6" s="11">
        <v>42407</v>
      </c>
      <c r="B6" s="12">
        <f t="shared" si="0"/>
        <v>72.006</v>
      </c>
      <c r="C6">
        <v>53.43</v>
      </c>
      <c r="D6">
        <v>3</v>
      </c>
      <c r="E6">
        <v>4800</v>
      </c>
      <c r="F6">
        <v>3.87</v>
      </c>
      <c r="G6" s="12">
        <f t="shared" si="1"/>
        <v>18.576000000000001</v>
      </c>
      <c r="H6" s="12"/>
      <c r="J6" s="12">
        <f t="shared" ref="J6:J21" si="3">K6+N6</f>
        <v>40.081999999999994</v>
      </c>
      <c r="K6">
        <v>17.809999999999999</v>
      </c>
      <c r="L6">
        <v>4800</v>
      </c>
      <c r="M6">
        <v>4.6399999999999997</v>
      </c>
      <c r="N6" s="12">
        <f t="shared" si="2"/>
        <v>22.271999999999998</v>
      </c>
      <c r="O6" s="12"/>
    </row>
    <row r="7" spans="1:15" x14ac:dyDescent="0.25">
      <c r="A7" s="11">
        <v>42432</v>
      </c>
      <c r="B7" s="12">
        <f t="shared" si="0"/>
        <v>67.748999999999995</v>
      </c>
      <c r="C7">
        <v>53.43</v>
      </c>
      <c r="D7">
        <v>3</v>
      </c>
      <c r="E7">
        <v>3700</v>
      </c>
      <c r="F7">
        <v>3.87</v>
      </c>
      <c r="G7" s="12">
        <f t="shared" si="1"/>
        <v>14.319000000000001</v>
      </c>
      <c r="H7" s="12"/>
      <c r="J7" s="12">
        <f t="shared" si="3"/>
        <v>34.977999999999994</v>
      </c>
      <c r="K7">
        <v>17.809999999999999</v>
      </c>
      <c r="L7">
        <v>3700</v>
      </c>
      <c r="M7">
        <v>4.6399999999999997</v>
      </c>
      <c r="N7" s="12">
        <f t="shared" si="2"/>
        <v>17.167999999999999</v>
      </c>
      <c r="O7" s="12"/>
    </row>
    <row r="8" spans="1:15" x14ac:dyDescent="0.25">
      <c r="A8" s="11">
        <v>42465</v>
      </c>
      <c r="B8" s="12">
        <f t="shared" si="0"/>
        <v>72.78</v>
      </c>
      <c r="C8">
        <v>53.43</v>
      </c>
      <c r="D8">
        <v>3</v>
      </c>
      <c r="E8">
        <v>5000</v>
      </c>
      <c r="F8">
        <v>3.87</v>
      </c>
      <c r="G8" s="12">
        <f t="shared" si="1"/>
        <v>19.350000000000001</v>
      </c>
      <c r="H8" s="12"/>
      <c r="J8" s="12">
        <f t="shared" si="3"/>
        <v>56.83</v>
      </c>
      <c r="K8">
        <v>25.33</v>
      </c>
      <c r="L8">
        <v>5000</v>
      </c>
      <c r="M8" s="12">
        <v>6.3</v>
      </c>
      <c r="N8" s="12">
        <f t="shared" si="2"/>
        <v>31.5</v>
      </c>
      <c r="O8" s="12"/>
    </row>
    <row r="9" spans="1:15" x14ac:dyDescent="0.25">
      <c r="A9" s="11">
        <v>42501</v>
      </c>
      <c r="B9" s="12">
        <f t="shared" si="0"/>
        <v>37.713999999999999</v>
      </c>
      <c r="C9">
        <v>25.33</v>
      </c>
      <c r="D9">
        <v>1</v>
      </c>
      <c r="E9">
        <v>3200</v>
      </c>
      <c r="F9">
        <v>3.87</v>
      </c>
      <c r="G9" s="12">
        <f t="shared" si="1"/>
        <v>12.384</v>
      </c>
      <c r="H9" s="12"/>
      <c r="J9" s="12">
        <f t="shared" si="3"/>
        <v>45.489999999999995</v>
      </c>
      <c r="K9">
        <v>25.33</v>
      </c>
      <c r="L9">
        <v>3200</v>
      </c>
      <c r="M9" s="12">
        <v>6.3</v>
      </c>
      <c r="N9" s="12">
        <f t="shared" si="2"/>
        <v>20.16</v>
      </c>
      <c r="O9" s="12"/>
    </row>
    <row r="10" spans="1:15" x14ac:dyDescent="0.25">
      <c r="A10" s="11">
        <v>42527</v>
      </c>
      <c r="B10" s="12">
        <f t="shared" si="0"/>
        <v>35.83</v>
      </c>
      <c r="C10">
        <v>25.33</v>
      </c>
      <c r="D10">
        <v>1</v>
      </c>
      <c r="E10">
        <v>2000</v>
      </c>
      <c r="F10">
        <v>5.25</v>
      </c>
      <c r="G10" s="12">
        <f t="shared" si="1"/>
        <v>10.5</v>
      </c>
      <c r="H10" s="12"/>
      <c r="J10" s="12">
        <f t="shared" si="3"/>
        <v>37.93</v>
      </c>
      <c r="K10">
        <v>25.33</v>
      </c>
      <c r="L10">
        <v>2000</v>
      </c>
      <c r="M10" s="12">
        <v>6.3</v>
      </c>
      <c r="N10" s="12">
        <f t="shared" si="2"/>
        <v>12.6</v>
      </c>
      <c r="O10" s="12"/>
    </row>
    <row r="11" spans="1:15" x14ac:dyDescent="0.25">
      <c r="A11" s="11">
        <v>42559</v>
      </c>
      <c r="B11" s="12">
        <f t="shared" si="0"/>
        <v>56.83</v>
      </c>
      <c r="C11">
        <v>25.33</v>
      </c>
      <c r="D11">
        <v>1</v>
      </c>
      <c r="E11">
        <v>6000</v>
      </c>
      <c r="F11">
        <v>5.25</v>
      </c>
      <c r="G11" s="12">
        <f t="shared" si="1"/>
        <v>31.5</v>
      </c>
      <c r="H11" s="12">
        <v>6.5</v>
      </c>
      <c r="J11" s="12">
        <f t="shared" si="3"/>
        <v>63.129999999999995</v>
      </c>
      <c r="K11">
        <v>25.33</v>
      </c>
      <c r="L11">
        <v>6000</v>
      </c>
      <c r="M11" s="12">
        <v>6.3</v>
      </c>
      <c r="N11" s="12">
        <f t="shared" si="2"/>
        <v>37.799999999999997</v>
      </c>
      <c r="O11" s="12"/>
    </row>
    <row r="12" spans="1:15" x14ac:dyDescent="0.25">
      <c r="A12" s="11">
        <v>42590</v>
      </c>
      <c r="B12" s="12">
        <f t="shared" si="0"/>
        <v>46.33</v>
      </c>
      <c r="C12">
        <v>25.33</v>
      </c>
      <c r="D12">
        <v>1</v>
      </c>
      <c r="E12">
        <v>4000</v>
      </c>
      <c r="F12">
        <v>5.25</v>
      </c>
      <c r="G12" s="12">
        <f t="shared" si="1"/>
        <v>21</v>
      </c>
      <c r="H12" s="12">
        <v>6.5</v>
      </c>
      <c r="J12" s="12">
        <f t="shared" si="3"/>
        <v>50.53</v>
      </c>
      <c r="K12">
        <v>25.33</v>
      </c>
      <c r="L12">
        <v>4000</v>
      </c>
      <c r="M12" s="12">
        <v>6.3</v>
      </c>
      <c r="N12" s="12">
        <f t="shared" si="2"/>
        <v>25.2</v>
      </c>
      <c r="O12" s="12"/>
    </row>
    <row r="13" spans="1:15" x14ac:dyDescent="0.25">
      <c r="A13" s="11">
        <v>42622</v>
      </c>
      <c r="B13" s="12">
        <f t="shared" si="0"/>
        <v>36.879999999999995</v>
      </c>
      <c r="C13">
        <v>25.33</v>
      </c>
      <c r="D13">
        <v>1</v>
      </c>
      <c r="E13">
        <v>2200</v>
      </c>
      <c r="F13">
        <v>5.25</v>
      </c>
      <c r="G13" s="12">
        <f t="shared" si="1"/>
        <v>11.55</v>
      </c>
      <c r="H13" s="12">
        <v>6.5</v>
      </c>
      <c r="J13" s="12">
        <f t="shared" si="3"/>
        <v>39.19</v>
      </c>
      <c r="K13">
        <v>25.33</v>
      </c>
      <c r="L13">
        <v>2200</v>
      </c>
      <c r="M13" s="12">
        <v>6.3</v>
      </c>
      <c r="N13" s="12">
        <f t="shared" si="2"/>
        <v>13.860000000000001</v>
      </c>
      <c r="O13" s="12"/>
    </row>
    <row r="14" spans="1:15" x14ac:dyDescent="0.25">
      <c r="A14" s="11">
        <v>42654</v>
      </c>
      <c r="B14" s="12">
        <f t="shared" si="0"/>
        <v>36.354999999999997</v>
      </c>
      <c r="C14">
        <v>25.33</v>
      </c>
      <c r="D14">
        <v>1</v>
      </c>
      <c r="E14">
        <v>2100</v>
      </c>
      <c r="F14">
        <v>5.25</v>
      </c>
      <c r="G14" s="12">
        <f t="shared" si="1"/>
        <v>11.025</v>
      </c>
      <c r="H14" s="12">
        <v>6.5</v>
      </c>
      <c r="J14" s="12">
        <f t="shared" si="3"/>
        <v>38.56</v>
      </c>
      <c r="K14">
        <v>25.33</v>
      </c>
      <c r="L14">
        <v>2100</v>
      </c>
      <c r="M14" s="12">
        <v>6.3</v>
      </c>
      <c r="N14" s="12">
        <f t="shared" si="2"/>
        <v>13.23</v>
      </c>
      <c r="O14" s="12"/>
    </row>
    <row r="15" spans="1:15" x14ac:dyDescent="0.25">
      <c r="A15" s="11">
        <v>42682</v>
      </c>
      <c r="B15" s="12">
        <f t="shared" si="0"/>
        <v>34.254999999999995</v>
      </c>
      <c r="C15">
        <v>25.33</v>
      </c>
      <c r="D15">
        <v>1</v>
      </c>
      <c r="E15">
        <v>1700</v>
      </c>
      <c r="F15">
        <v>5.25</v>
      </c>
      <c r="G15" s="12">
        <f t="shared" si="1"/>
        <v>8.9249999999999989</v>
      </c>
      <c r="H15" s="12">
        <v>6.5</v>
      </c>
      <c r="J15" s="12">
        <f t="shared" si="3"/>
        <v>36.04</v>
      </c>
      <c r="K15">
        <v>25.33</v>
      </c>
      <c r="L15">
        <v>1700</v>
      </c>
      <c r="M15" s="12">
        <v>6.3</v>
      </c>
      <c r="N15" s="12">
        <f t="shared" si="2"/>
        <v>10.709999999999999</v>
      </c>
      <c r="O15" s="12"/>
    </row>
    <row r="16" spans="1:15" x14ac:dyDescent="0.25">
      <c r="A16" s="11">
        <v>42711</v>
      </c>
      <c r="B16" s="12">
        <f t="shared" si="0"/>
        <v>37.405000000000001</v>
      </c>
      <c r="C16">
        <v>25.33</v>
      </c>
      <c r="D16">
        <v>1</v>
      </c>
      <c r="E16">
        <v>2300</v>
      </c>
      <c r="F16">
        <v>5.25</v>
      </c>
      <c r="G16" s="12">
        <f t="shared" si="1"/>
        <v>12.074999999999999</v>
      </c>
      <c r="H16" s="12">
        <v>6.5</v>
      </c>
      <c r="J16" s="12">
        <f t="shared" si="3"/>
        <v>39.819999999999993</v>
      </c>
      <c r="K16">
        <v>25.33</v>
      </c>
      <c r="L16">
        <v>2300</v>
      </c>
      <c r="M16" s="12">
        <v>6.3</v>
      </c>
      <c r="N16" s="12">
        <f t="shared" si="2"/>
        <v>14.489999999999998</v>
      </c>
      <c r="O16" s="12"/>
    </row>
    <row r="17" spans="1:17" x14ac:dyDescent="0.25">
      <c r="A17" s="11">
        <v>42746</v>
      </c>
      <c r="B17" s="12">
        <f t="shared" si="0"/>
        <v>41.148249999999997</v>
      </c>
      <c r="C17">
        <v>25.33</v>
      </c>
      <c r="D17">
        <v>1</v>
      </c>
      <c r="E17">
        <v>3013</v>
      </c>
      <c r="F17">
        <v>5.25</v>
      </c>
      <c r="G17" s="12">
        <f t="shared" si="1"/>
        <v>15.818249999999999</v>
      </c>
      <c r="H17" s="12">
        <v>6.5</v>
      </c>
      <c r="J17" s="12">
        <f t="shared" si="3"/>
        <v>44.311899999999994</v>
      </c>
      <c r="K17">
        <v>25.33</v>
      </c>
      <c r="L17">
        <v>3013</v>
      </c>
      <c r="M17" s="12">
        <v>6.3</v>
      </c>
      <c r="N17" s="12">
        <f t="shared" si="2"/>
        <v>18.9819</v>
      </c>
      <c r="O17" s="12"/>
    </row>
    <row r="18" spans="1:17" x14ac:dyDescent="0.25">
      <c r="A18" s="11">
        <v>42773</v>
      </c>
      <c r="B18" s="12">
        <f t="shared" si="0"/>
        <v>33.819249999999997</v>
      </c>
      <c r="C18">
        <v>25.33</v>
      </c>
      <c r="D18">
        <v>1</v>
      </c>
      <c r="E18">
        <v>1617</v>
      </c>
      <c r="F18">
        <v>5.25</v>
      </c>
      <c r="G18" s="12">
        <f t="shared" si="1"/>
        <v>8.4892500000000002</v>
      </c>
      <c r="H18" s="12">
        <v>6.5</v>
      </c>
      <c r="J18" s="12">
        <f t="shared" si="3"/>
        <v>35.517099999999999</v>
      </c>
      <c r="K18">
        <v>25.33</v>
      </c>
      <c r="L18">
        <v>1617</v>
      </c>
      <c r="M18" s="12">
        <v>6.3</v>
      </c>
      <c r="N18" s="12">
        <f t="shared" si="2"/>
        <v>10.187099999999999</v>
      </c>
      <c r="O18" s="12"/>
    </row>
    <row r="19" spans="1:17" x14ac:dyDescent="0.25">
      <c r="A19" s="11">
        <v>42801</v>
      </c>
      <c r="B19" s="12">
        <f t="shared" si="0"/>
        <v>33.079000000000001</v>
      </c>
      <c r="C19">
        <v>25.33</v>
      </c>
      <c r="D19">
        <v>1</v>
      </c>
      <c r="E19">
        <v>1476</v>
      </c>
      <c r="F19">
        <v>5.25</v>
      </c>
      <c r="G19" s="12">
        <f t="shared" si="1"/>
        <v>7.7489999999999997</v>
      </c>
      <c r="H19" s="12">
        <v>6.5</v>
      </c>
      <c r="J19" s="12">
        <f t="shared" si="3"/>
        <v>34.673079999999999</v>
      </c>
      <c r="K19">
        <v>25.33</v>
      </c>
      <c r="L19">
        <v>1476</v>
      </c>
      <c r="M19" s="12">
        <v>6.33</v>
      </c>
      <c r="N19" s="12">
        <f t="shared" si="2"/>
        <v>9.3430800000000005</v>
      </c>
      <c r="O19" s="12"/>
    </row>
    <row r="20" spans="1:17" x14ac:dyDescent="0.25">
      <c r="A20" s="11">
        <v>42835</v>
      </c>
      <c r="B20" s="12">
        <f>C20+G20</f>
        <v>16.995440000000002</v>
      </c>
      <c r="C20" s="12">
        <v>2.75</v>
      </c>
      <c r="D20">
        <v>1</v>
      </c>
      <c r="E20">
        <v>2698</v>
      </c>
      <c r="F20">
        <v>5.28</v>
      </c>
      <c r="G20" s="12">
        <f t="shared" si="1"/>
        <v>14.24544</v>
      </c>
      <c r="H20" s="12">
        <v>6.5</v>
      </c>
      <c r="J20" s="12">
        <f t="shared" si="3"/>
        <v>42.568339999999999</v>
      </c>
      <c r="K20">
        <v>25.49</v>
      </c>
      <c r="L20">
        <v>2698</v>
      </c>
      <c r="M20" s="12">
        <v>6.33</v>
      </c>
      <c r="N20" s="12">
        <f t="shared" si="2"/>
        <v>17.078340000000001</v>
      </c>
      <c r="O20" s="12"/>
    </row>
    <row r="21" spans="1:17" x14ac:dyDescent="0.25">
      <c r="A21" s="11">
        <v>42866</v>
      </c>
      <c r="B21" s="12">
        <f t="shared" ref="B21" si="4">C21+G21</f>
        <v>57.697040000000001</v>
      </c>
      <c r="C21">
        <v>25.49</v>
      </c>
      <c r="D21">
        <v>1</v>
      </c>
      <c r="E21">
        <v>5088</v>
      </c>
      <c r="F21">
        <v>6.33</v>
      </c>
      <c r="G21" s="12">
        <f t="shared" si="1"/>
        <v>32.207039999999999</v>
      </c>
      <c r="H21" s="12">
        <v>7.15</v>
      </c>
      <c r="J21" s="12">
        <f t="shared" si="3"/>
        <v>57.697040000000001</v>
      </c>
      <c r="K21">
        <v>25.49</v>
      </c>
      <c r="L21">
        <v>5088</v>
      </c>
      <c r="M21" s="12">
        <v>6.33</v>
      </c>
      <c r="N21" s="12">
        <f t="shared" si="2"/>
        <v>32.207039999999999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853.14497999999992</v>
      </c>
      <c r="G23" s="12"/>
      <c r="H23" s="12">
        <f>SUM(H11:H22)</f>
        <v>72.150000000000006</v>
      </c>
      <c r="I23" t="s">
        <v>11</v>
      </c>
      <c r="J23" s="12">
        <f>SUM(J4:J22)</f>
        <v>768.23146000000008</v>
      </c>
      <c r="M23" s="12"/>
      <c r="N23" s="12"/>
      <c r="O23" s="12"/>
      <c r="P23" t="s">
        <v>12</v>
      </c>
      <c r="Q23" s="13">
        <f>B23-J23</f>
        <v>84.913519999999835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925.2949799999999</v>
      </c>
      <c r="G26" s="12"/>
      <c r="K26" s="12"/>
      <c r="O26" s="12"/>
      <c r="P26" t="s">
        <v>106</v>
      </c>
      <c r="Q26" s="13">
        <f>SUM(B26-J23)</f>
        <v>157.06351999999981</v>
      </c>
    </row>
  </sheetData>
  <mergeCells count="1">
    <mergeCell ref="D2:G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28515625" customWidth="1"/>
    <col min="3" max="3" width="10.42578125" customWidth="1"/>
    <col min="4" max="4" width="13.42578125" customWidth="1"/>
    <col min="5" max="5" width="14.140625" customWidth="1"/>
    <col min="6" max="6" width="18.5703125" customWidth="1"/>
    <col min="7" max="7" width="19.28515625" customWidth="1"/>
    <col min="13" max="13" width="13.5703125" customWidth="1"/>
    <col min="15" max="15" width="18.4257812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68.135999999999996</v>
      </c>
      <c r="C4">
        <v>53.43</v>
      </c>
      <c r="D4">
        <v>3</v>
      </c>
      <c r="E4">
        <v>3800</v>
      </c>
      <c r="F4">
        <v>3.87</v>
      </c>
      <c r="G4" s="12">
        <f>E4/1000*F4</f>
        <v>14.706</v>
      </c>
      <c r="H4" s="12"/>
      <c r="I4" s="12"/>
      <c r="K4" s="12">
        <f>L4+O4</f>
        <v>35.441999999999993</v>
      </c>
      <c r="L4">
        <v>17.809999999999999</v>
      </c>
      <c r="M4">
        <v>3800</v>
      </c>
      <c r="N4">
        <v>4.6399999999999997</v>
      </c>
      <c r="O4" s="12">
        <f>M4/1000*N4</f>
        <v>17.631999999999998</v>
      </c>
      <c r="P4" s="12"/>
    </row>
    <row r="5" spans="1:16" x14ac:dyDescent="0.25">
      <c r="A5" s="11">
        <v>42377</v>
      </c>
      <c r="B5" s="12">
        <f t="shared" ref="B5:B19" si="0">C5+G5</f>
        <v>65.039999999999992</v>
      </c>
      <c r="C5">
        <v>53.43</v>
      </c>
      <c r="D5">
        <v>3</v>
      </c>
      <c r="E5">
        <v>3000</v>
      </c>
      <c r="F5">
        <v>3.87</v>
      </c>
      <c r="G5" s="12">
        <f t="shared" ref="G5:G21" si="1">E5/1000*F5</f>
        <v>11.61</v>
      </c>
      <c r="H5" s="12"/>
      <c r="I5" s="12"/>
      <c r="K5" s="12">
        <f>L5+O5</f>
        <v>31.729999999999997</v>
      </c>
      <c r="L5">
        <v>17.809999999999999</v>
      </c>
      <c r="M5">
        <v>3000</v>
      </c>
      <c r="N5">
        <v>4.6399999999999997</v>
      </c>
      <c r="O5" s="12">
        <f t="shared" ref="O5:O21" si="2">M5/1000*N5</f>
        <v>13.919999999999998</v>
      </c>
      <c r="P5" s="12"/>
    </row>
    <row r="6" spans="1:16" x14ac:dyDescent="0.25">
      <c r="A6" s="11">
        <v>42407</v>
      </c>
      <c r="B6" s="12">
        <f t="shared" si="0"/>
        <v>69.296999999999997</v>
      </c>
      <c r="C6">
        <v>53.43</v>
      </c>
      <c r="D6">
        <v>3</v>
      </c>
      <c r="E6">
        <v>4100</v>
      </c>
      <c r="F6">
        <v>3.87</v>
      </c>
      <c r="G6" s="12">
        <f t="shared" si="1"/>
        <v>15.866999999999999</v>
      </c>
      <c r="H6" s="12"/>
      <c r="I6" s="12"/>
      <c r="K6" s="12">
        <f t="shared" ref="K6:K21" si="3">L6+O6</f>
        <v>36.833999999999996</v>
      </c>
      <c r="L6">
        <v>17.809999999999999</v>
      </c>
      <c r="M6">
        <v>4100</v>
      </c>
      <c r="N6">
        <v>4.6399999999999997</v>
      </c>
      <c r="O6" s="12">
        <f t="shared" si="2"/>
        <v>19.023999999999997</v>
      </c>
      <c r="P6" s="12"/>
    </row>
    <row r="7" spans="1:16" x14ac:dyDescent="0.25">
      <c r="A7" s="11">
        <v>42432</v>
      </c>
      <c r="B7" s="12">
        <f t="shared" si="0"/>
        <v>62.331000000000003</v>
      </c>
      <c r="C7">
        <v>53.43</v>
      </c>
      <c r="D7">
        <v>3</v>
      </c>
      <c r="E7">
        <v>2300</v>
      </c>
      <c r="F7">
        <v>3.87</v>
      </c>
      <c r="G7" s="12">
        <f t="shared" si="1"/>
        <v>8.9009999999999998</v>
      </c>
      <c r="H7" s="12"/>
      <c r="I7" s="12"/>
      <c r="K7" s="12">
        <f t="shared" si="3"/>
        <v>28.481999999999999</v>
      </c>
      <c r="L7">
        <v>17.809999999999999</v>
      </c>
      <c r="M7">
        <v>2300</v>
      </c>
      <c r="N7">
        <v>4.6399999999999997</v>
      </c>
      <c r="O7" s="12">
        <f t="shared" si="2"/>
        <v>10.671999999999999</v>
      </c>
      <c r="P7" s="12"/>
    </row>
    <row r="8" spans="1:16" x14ac:dyDescent="0.25">
      <c r="A8" s="11">
        <v>42465</v>
      </c>
      <c r="B8" s="12">
        <f t="shared" si="0"/>
        <v>66.974999999999994</v>
      </c>
      <c r="C8">
        <v>53.43</v>
      </c>
      <c r="D8">
        <v>3</v>
      </c>
      <c r="E8">
        <v>3500</v>
      </c>
      <c r="F8">
        <v>3.87</v>
      </c>
      <c r="G8" s="12">
        <f t="shared" si="1"/>
        <v>13.545</v>
      </c>
      <c r="H8" s="12"/>
      <c r="I8" s="12"/>
      <c r="K8" s="12">
        <f t="shared" si="3"/>
        <v>47.379999999999995</v>
      </c>
      <c r="L8">
        <v>25.33</v>
      </c>
      <c r="M8">
        <v>3500</v>
      </c>
      <c r="N8" s="12">
        <v>6.3</v>
      </c>
      <c r="O8" s="12">
        <f t="shared" si="2"/>
        <v>22.05</v>
      </c>
      <c r="P8" s="12"/>
    </row>
    <row r="9" spans="1:16" x14ac:dyDescent="0.25">
      <c r="A9" s="11">
        <v>42501</v>
      </c>
      <c r="B9" s="12">
        <f t="shared" si="0"/>
        <v>36.552999999999997</v>
      </c>
      <c r="C9">
        <v>25.33</v>
      </c>
      <c r="D9">
        <v>1</v>
      </c>
      <c r="E9">
        <v>2900</v>
      </c>
      <c r="F9">
        <v>3.87</v>
      </c>
      <c r="G9" s="12">
        <f t="shared" si="1"/>
        <v>11.223000000000001</v>
      </c>
      <c r="H9" s="12"/>
      <c r="I9" s="12"/>
      <c r="K9" s="12">
        <f t="shared" si="3"/>
        <v>43.599999999999994</v>
      </c>
      <c r="L9">
        <v>25.33</v>
      </c>
      <c r="M9">
        <v>2900</v>
      </c>
      <c r="N9" s="12">
        <v>6.3</v>
      </c>
      <c r="O9" s="12">
        <f t="shared" si="2"/>
        <v>18.27</v>
      </c>
      <c r="P9" s="12"/>
    </row>
    <row r="10" spans="1:16" x14ac:dyDescent="0.25">
      <c r="A10" s="11">
        <v>42527</v>
      </c>
      <c r="B10" s="12">
        <f t="shared" si="0"/>
        <v>41.605000000000004</v>
      </c>
      <c r="C10">
        <v>25.33</v>
      </c>
      <c r="D10">
        <v>1</v>
      </c>
      <c r="E10">
        <v>3100</v>
      </c>
      <c r="F10">
        <v>5.25</v>
      </c>
      <c r="G10" s="12">
        <f t="shared" si="1"/>
        <v>16.275000000000002</v>
      </c>
      <c r="H10" s="12"/>
      <c r="I10" s="12"/>
      <c r="K10" s="12">
        <f t="shared" si="3"/>
        <v>44.86</v>
      </c>
      <c r="L10">
        <v>25.33</v>
      </c>
      <c r="M10">
        <v>3100</v>
      </c>
      <c r="N10" s="12">
        <v>6.3</v>
      </c>
      <c r="O10" s="12">
        <f t="shared" si="2"/>
        <v>19.53</v>
      </c>
      <c r="P10" s="12"/>
    </row>
    <row r="11" spans="1:16" x14ac:dyDescent="0.25">
      <c r="A11" s="11">
        <v>42559</v>
      </c>
      <c r="B11" s="12">
        <f t="shared" si="0"/>
        <v>44.230000000000004</v>
      </c>
      <c r="C11">
        <v>25.33</v>
      </c>
      <c r="D11">
        <v>1</v>
      </c>
      <c r="E11">
        <v>3600</v>
      </c>
      <c r="F11">
        <v>5.25</v>
      </c>
      <c r="G11" s="12">
        <f t="shared" si="1"/>
        <v>18.900000000000002</v>
      </c>
      <c r="H11" s="12">
        <v>6.5</v>
      </c>
      <c r="I11" s="12"/>
      <c r="K11" s="12">
        <f t="shared" si="3"/>
        <v>48.01</v>
      </c>
      <c r="L11">
        <v>25.33</v>
      </c>
      <c r="M11">
        <v>3600</v>
      </c>
      <c r="N11" s="12">
        <v>6.3</v>
      </c>
      <c r="O11" s="12">
        <f t="shared" si="2"/>
        <v>22.68</v>
      </c>
      <c r="P11" s="12"/>
    </row>
    <row r="12" spans="1:16" x14ac:dyDescent="0.25">
      <c r="A12" s="11">
        <v>42590</v>
      </c>
      <c r="B12" s="12">
        <f t="shared" si="0"/>
        <v>45.28</v>
      </c>
      <c r="C12">
        <v>25.33</v>
      </c>
      <c r="D12">
        <v>1</v>
      </c>
      <c r="E12">
        <v>3800</v>
      </c>
      <c r="F12">
        <v>5.25</v>
      </c>
      <c r="G12" s="12">
        <f t="shared" si="1"/>
        <v>19.95</v>
      </c>
      <c r="H12" s="12">
        <v>6.5</v>
      </c>
      <c r="I12" s="12"/>
      <c r="K12" s="12">
        <f t="shared" si="3"/>
        <v>49.269999999999996</v>
      </c>
      <c r="L12">
        <v>25.33</v>
      </c>
      <c r="M12">
        <v>3800</v>
      </c>
      <c r="N12" s="12">
        <v>6.3</v>
      </c>
      <c r="O12" s="12">
        <f t="shared" si="2"/>
        <v>23.939999999999998</v>
      </c>
      <c r="P12" s="12"/>
    </row>
    <row r="13" spans="1:16" x14ac:dyDescent="0.25">
      <c r="A13" s="11">
        <v>42622</v>
      </c>
      <c r="B13" s="12">
        <f t="shared" si="0"/>
        <v>39.504999999999995</v>
      </c>
      <c r="C13">
        <v>25.33</v>
      </c>
      <c r="D13">
        <v>1</v>
      </c>
      <c r="E13">
        <v>2700</v>
      </c>
      <c r="F13">
        <v>5.25</v>
      </c>
      <c r="G13" s="12">
        <f t="shared" si="1"/>
        <v>14.175000000000001</v>
      </c>
      <c r="H13" s="12">
        <v>6.5</v>
      </c>
      <c r="I13" s="12"/>
      <c r="K13" s="12">
        <f t="shared" si="3"/>
        <v>42.34</v>
      </c>
      <c r="L13">
        <v>25.33</v>
      </c>
      <c r="M13">
        <v>2700</v>
      </c>
      <c r="N13" s="12">
        <v>6.3</v>
      </c>
      <c r="O13" s="12">
        <f t="shared" si="2"/>
        <v>17.010000000000002</v>
      </c>
      <c r="P13" s="12"/>
    </row>
    <row r="14" spans="1:16" x14ac:dyDescent="0.25">
      <c r="A14" s="11">
        <v>42654</v>
      </c>
      <c r="B14" s="12">
        <f t="shared" si="0"/>
        <v>44.754999999999995</v>
      </c>
      <c r="C14">
        <v>25.33</v>
      </c>
      <c r="D14">
        <v>1</v>
      </c>
      <c r="E14">
        <v>3700</v>
      </c>
      <c r="F14">
        <v>5.25</v>
      </c>
      <c r="G14" s="12">
        <f t="shared" si="1"/>
        <v>19.425000000000001</v>
      </c>
      <c r="H14" s="12">
        <v>6.5</v>
      </c>
      <c r="I14" s="12"/>
      <c r="K14" s="12">
        <f t="shared" si="3"/>
        <v>48.64</v>
      </c>
      <c r="L14">
        <v>25.33</v>
      </c>
      <c r="M14">
        <v>3700</v>
      </c>
      <c r="N14" s="12">
        <v>6.3</v>
      </c>
      <c r="O14" s="12">
        <f t="shared" si="2"/>
        <v>23.31</v>
      </c>
      <c r="P14" s="12"/>
    </row>
    <row r="15" spans="1:16" x14ac:dyDescent="0.25">
      <c r="A15" s="11">
        <v>42682</v>
      </c>
      <c r="B15" s="12">
        <f t="shared" si="0"/>
        <v>46.854999999999997</v>
      </c>
      <c r="C15">
        <v>25.33</v>
      </c>
      <c r="D15">
        <v>1</v>
      </c>
      <c r="E15">
        <v>4100</v>
      </c>
      <c r="F15">
        <v>5.25</v>
      </c>
      <c r="G15" s="12">
        <f t="shared" si="1"/>
        <v>21.524999999999999</v>
      </c>
      <c r="H15" s="12">
        <v>6.5</v>
      </c>
      <c r="I15" s="12"/>
      <c r="K15" s="12">
        <f t="shared" si="3"/>
        <v>51.16</v>
      </c>
      <c r="L15">
        <v>25.33</v>
      </c>
      <c r="M15">
        <v>4100</v>
      </c>
      <c r="N15" s="12">
        <v>6.3</v>
      </c>
      <c r="O15" s="12">
        <f t="shared" si="2"/>
        <v>25.83</v>
      </c>
      <c r="P15" s="12"/>
    </row>
    <row r="16" spans="1:16" x14ac:dyDescent="0.25">
      <c r="A16" s="11">
        <v>42711</v>
      </c>
      <c r="B16" s="12">
        <f t="shared" si="0"/>
        <v>25.854999999999997</v>
      </c>
      <c r="C16">
        <v>25.33</v>
      </c>
      <c r="D16">
        <v>1</v>
      </c>
      <c r="E16">
        <v>100</v>
      </c>
      <c r="F16">
        <v>5.25</v>
      </c>
      <c r="G16" s="12">
        <f t="shared" si="1"/>
        <v>0.52500000000000002</v>
      </c>
      <c r="H16" s="12">
        <v>6.5</v>
      </c>
      <c r="I16" s="12"/>
      <c r="K16" s="12">
        <f t="shared" si="3"/>
        <v>25.959999999999997</v>
      </c>
      <c r="L16">
        <v>25.33</v>
      </c>
      <c r="M16">
        <v>100</v>
      </c>
      <c r="N16" s="12">
        <v>6.3</v>
      </c>
      <c r="O16" s="12">
        <f t="shared" si="2"/>
        <v>0.63</v>
      </c>
      <c r="P16" s="12"/>
    </row>
    <row r="17" spans="1:18" x14ac:dyDescent="0.25">
      <c r="A17" s="11">
        <v>42746</v>
      </c>
      <c r="B17" s="12">
        <f t="shared" si="0"/>
        <v>25.54</v>
      </c>
      <c r="C17">
        <v>25.33</v>
      </c>
      <c r="D17">
        <v>1</v>
      </c>
      <c r="E17">
        <v>40</v>
      </c>
      <c r="F17">
        <v>5.25</v>
      </c>
      <c r="G17" s="12">
        <f t="shared" si="1"/>
        <v>0.21</v>
      </c>
      <c r="H17" s="12">
        <v>6.5</v>
      </c>
      <c r="I17" s="12"/>
      <c r="K17" s="12">
        <f t="shared" si="3"/>
        <v>25.581999999999997</v>
      </c>
      <c r="L17">
        <v>25.33</v>
      </c>
      <c r="M17">
        <v>40</v>
      </c>
      <c r="N17" s="12">
        <v>6.3</v>
      </c>
      <c r="O17" s="12">
        <f t="shared" si="2"/>
        <v>0.252</v>
      </c>
      <c r="P17" s="12"/>
    </row>
    <row r="18" spans="1:18" x14ac:dyDescent="0.25">
      <c r="A18" s="11">
        <v>42773</v>
      </c>
      <c r="B18" s="12">
        <f t="shared" si="0"/>
        <v>25.33</v>
      </c>
      <c r="C18">
        <v>25.33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26.432499999999997</v>
      </c>
      <c r="C19">
        <v>25.33</v>
      </c>
      <c r="D19">
        <v>1</v>
      </c>
      <c r="E19">
        <v>210</v>
      </c>
      <c r="F19">
        <v>5.25</v>
      </c>
      <c r="G19" s="12">
        <f t="shared" si="1"/>
        <v>1.1025</v>
      </c>
      <c r="H19" s="12">
        <v>6.5</v>
      </c>
      <c r="I19" s="12"/>
      <c r="K19" s="12">
        <f t="shared" si="3"/>
        <v>26.659299999999998</v>
      </c>
      <c r="L19">
        <v>25.33</v>
      </c>
      <c r="M19">
        <v>210</v>
      </c>
      <c r="N19" s="12">
        <v>6.33</v>
      </c>
      <c r="O19" s="12">
        <f t="shared" si="2"/>
        <v>1.3292999999999999</v>
      </c>
      <c r="P19" s="12"/>
    </row>
    <row r="20" spans="1:18" x14ac:dyDescent="0.25">
      <c r="A20" s="11">
        <v>42835</v>
      </c>
      <c r="B20" s="12">
        <f>C20+G20</f>
        <v>23.315200000000001</v>
      </c>
      <c r="C20" s="12">
        <v>2.38</v>
      </c>
      <c r="D20">
        <v>1</v>
      </c>
      <c r="E20">
        <v>3965</v>
      </c>
      <c r="F20">
        <v>5.28</v>
      </c>
      <c r="G20" s="12">
        <f t="shared" si="1"/>
        <v>20.935200000000002</v>
      </c>
      <c r="H20" s="12">
        <v>6.5</v>
      </c>
      <c r="I20" s="12"/>
      <c r="K20" s="12">
        <f t="shared" si="3"/>
        <v>50.588449999999995</v>
      </c>
      <c r="L20">
        <v>25.49</v>
      </c>
      <c r="M20">
        <v>3965</v>
      </c>
      <c r="N20" s="12">
        <v>6.33</v>
      </c>
      <c r="O20" s="12">
        <f t="shared" si="2"/>
        <v>25.09845</v>
      </c>
      <c r="P20" s="12"/>
    </row>
    <row r="21" spans="1:18" x14ac:dyDescent="0.25">
      <c r="A21" s="11">
        <v>42866</v>
      </c>
      <c r="B21" s="12">
        <f t="shared" ref="B21" si="4">C21+G21</f>
        <v>51.651889999999995</v>
      </c>
      <c r="C21" s="12">
        <v>25.49</v>
      </c>
      <c r="D21">
        <v>1</v>
      </c>
      <c r="E21">
        <v>4133</v>
      </c>
      <c r="F21">
        <v>6.33</v>
      </c>
      <c r="G21" s="12">
        <f t="shared" si="1"/>
        <v>26.16189</v>
      </c>
      <c r="H21" s="12">
        <v>7.15</v>
      </c>
      <c r="I21" s="12"/>
      <c r="K21" s="12">
        <f t="shared" si="3"/>
        <v>51.651889999999995</v>
      </c>
      <c r="L21">
        <v>25.49</v>
      </c>
      <c r="M21">
        <v>4133</v>
      </c>
      <c r="N21" s="12">
        <v>6.33</v>
      </c>
      <c r="O21" s="12">
        <f t="shared" si="2"/>
        <v>26.16189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808.68659000000002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713.51963999999998</v>
      </c>
      <c r="N23" s="12"/>
      <c r="O23" s="12"/>
      <c r="P23" s="12"/>
      <c r="Q23" s="40" t="s">
        <v>12</v>
      </c>
      <c r="R23" s="43">
        <f>B23-K23</f>
        <v>95.166950000000043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880.83659</v>
      </c>
      <c r="G26" s="12"/>
      <c r="L26" s="12"/>
      <c r="P26" s="12"/>
      <c r="Q26" t="s">
        <v>106</v>
      </c>
      <c r="R26" s="13">
        <f>SUM(B26-K23)</f>
        <v>167.31695000000002</v>
      </c>
    </row>
  </sheetData>
  <mergeCells count="1">
    <mergeCell ref="D2:G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28515625" customWidth="1"/>
    <col min="3" max="3" width="11.140625" customWidth="1"/>
    <col min="4" max="4" width="12" customWidth="1"/>
    <col min="5" max="5" width="13.5703125" customWidth="1"/>
    <col min="6" max="6" width="18.7109375" customWidth="1"/>
    <col min="7" max="7" width="19.5703125" customWidth="1"/>
    <col min="13" max="13" width="13" customWidth="1"/>
    <col min="15" max="15" width="17.8554687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112.27</v>
      </c>
      <c r="C4">
        <v>89.05</v>
      </c>
      <c r="D4">
        <v>5</v>
      </c>
      <c r="E4">
        <v>6000</v>
      </c>
      <c r="F4">
        <v>3.87</v>
      </c>
      <c r="G4" s="12">
        <f>E4/1000*F4</f>
        <v>23.22</v>
      </c>
      <c r="H4" s="12"/>
      <c r="I4" s="12"/>
      <c r="K4" s="12">
        <f>L4+O4</f>
        <v>45.649999999999991</v>
      </c>
      <c r="L4">
        <v>17.809999999999999</v>
      </c>
      <c r="M4">
        <v>6000</v>
      </c>
      <c r="N4">
        <v>4.6399999999999997</v>
      </c>
      <c r="O4" s="12">
        <f>M4/1000*N4</f>
        <v>27.839999999999996</v>
      </c>
      <c r="P4" s="12"/>
    </row>
    <row r="5" spans="1:16" x14ac:dyDescent="0.25">
      <c r="A5" s="11">
        <v>42377</v>
      </c>
      <c r="B5" s="12">
        <f t="shared" ref="B5:B20" si="0">C5+G5</f>
        <v>108.78699999999999</v>
      </c>
      <c r="C5">
        <v>89.05</v>
      </c>
      <c r="D5">
        <v>5</v>
      </c>
      <c r="E5">
        <v>5100</v>
      </c>
      <c r="F5">
        <v>3.87</v>
      </c>
      <c r="G5" s="12">
        <f t="shared" ref="G5:G21" si="1">E5/1000*F5</f>
        <v>19.736999999999998</v>
      </c>
      <c r="H5" s="12"/>
      <c r="I5" s="12"/>
      <c r="K5" s="12">
        <f>L5+O5</f>
        <v>41.473999999999997</v>
      </c>
      <c r="L5">
        <v>17.809999999999999</v>
      </c>
      <c r="M5">
        <v>5100</v>
      </c>
      <c r="N5">
        <v>4.6399999999999997</v>
      </c>
      <c r="O5" s="12">
        <f t="shared" ref="O5:O21" si="2">M5/1000*N5</f>
        <v>23.663999999999998</v>
      </c>
      <c r="P5" s="12"/>
    </row>
    <row r="6" spans="1:16" x14ac:dyDescent="0.25">
      <c r="A6" s="11">
        <v>42407</v>
      </c>
      <c r="B6" s="12">
        <f t="shared" si="0"/>
        <v>110.72199999999999</v>
      </c>
      <c r="C6">
        <v>89.05</v>
      </c>
      <c r="D6">
        <v>5</v>
      </c>
      <c r="E6">
        <v>5600</v>
      </c>
      <c r="F6">
        <v>3.87</v>
      </c>
      <c r="G6" s="12">
        <f t="shared" si="1"/>
        <v>21.672000000000001</v>
      </c>
      <c r="H6" s="12"/>
      <c r="I6" s="12"/>
      <c r="K6" s="12">
        <f t="shared" ref="K6:K21" si="3">L6+O6</f>
        <v>43.793999999999997</v>
      </c>
      <c r="L6">
        <v>17.809999999999999</v>
      </c>
      <c r="M6">
        <v>5600</v>
      </c>
      <c r="N6">
        <v>4.6399999999999997</v>
      </c>
      <c r="O6" s="12">
        <f t="shared" si="2"/>
        <v>25.983999999999998</v>
      </c>
      <c r="P6" s="12"/>
    </row>
    <row r="7" spans="1:16" x14ac:dyDescent="0.25">
      <c r="A7" s="11">
        <v>42432</v>
      </c>
      <c r="B7" s="12">
        <f t="shared" si="0"/>
        <v>102.982</v>
      </c>
      <c r="C7">
        <v>89.05</v>
      </c>
      <c r="D7">
        <v>5</v>
      </c>
      <c r="E7">
        <v>3600</v>
      </c>
      <c r="F7">
        <v>3.87</v>
      </c>
      <c r="G7" s="12">
        <f t="shared" si="1"/>
        <v>13.932</v>
      </c>
      <c r="H7" s="12"/>
      <c r="I7" s="12"/>
      <c r="K7" s="12">
        <f t="shared" si="3"/>
        <v>34.513999999999996</v>
      </c>
      <c r="L7">
        <v>17.809999999999999</v>
      </c>
      <c r="M7">
        <v>3600</v>
      </c>
      <c r="N7">
        <v>4.6399999999999997</v>
      </c>
      <c r="O7" s="12">
        <f t="shared" si="2"/>
        <v>16.704000000000001</v>
      </c>
      <c r="P7" s="12"/>
    </row>
    <row r="8" spans="1:16" x14ac:dyDescent="0.25">
      <c r="A8" s="11">
        <v>42465</v>
      </c>
      <c r="B8" s="12">
        <f t="shared" si="0"/>
        <v>109.94800000000001</v>
      </c>
      <c r="C8">
        <v>89.05</v>
      </c>
      <c r="D8">
        <v>5</v>
      </c>
      <c r="E8">
        <v>5400</v>
      </c>
      <c r="F8">
        <v>3.87</v>
      </c>
      <c r="G8" s="12">
        <f t="shared" si="1"/>
        <v>20.898000000000003</v>
      </c>
      <c r="H8" s="12"/>
      <c r="I8" s="12"/>
      <c r="K8" s="12">
        <f t="shared" si="3"/>
        <v>59.35</v>
      </c>
      <c r="L8">
        <v>25.33</v>
      </c>
      <c r="M8">
        <v>5400</v>
      </c>
      <c r="N8" s="12">
        <v>6.3</v>
      </c>
      <c r="O8" s="12">
        <f t="shared" si="2"/>
        <v>34.020000000000003</v>
      </c>
      <c r="P8" s="12"/>
    </row>
    <row r="9" spans="1:16" x14ac:dyDescent="0.25">
      <c r="A9" s="11">
        <v>42501</v>
      </c>
      <c r="B9" s="12">
        <f t="shared" si="0"/>
        <v>45.066999999999993</v>
      </c>
      <c r="C9">
        <v>25.33</v>
      </c>
      <c r="D9">
        <v>1</v>
      </c>
      <c r="E9">
        <v>5100</v>
      </c>
      <c r="F9">
        <v>3.87</v>
      </c>
      <c r="G9" s="12">
        <f t="shared" si="1"/>
        <v>19.736999999999998</v>
      </c>
      <c r="H9" s="12"/>
      <c r="I9" s="12"/>
      <c r="K9" s="12">
        <f t="shared" si="3"/>
        <v>57.459999999999994</v>
      </c>
      <c r="L9">
        <v>25.33</v>
      </c>
      <c r="M9">
        <v>5100</v>
      </c>
      <c r="N9" s="12">
        <v>6.3</v>
      </c>
      <c r="O9" s="12">
        <f t="shared" si="2"/>
        <v>32.129999999999995</v>
      </c>
      <c r="P9" s="12"/>
    </row>
    <row r="10" spans="1:16" x14ac:dyDescent="0.25">
      <c r="A10" s="11">
        <v>42527</v>
      </c>
      <c r="B10" s="12">
        <f t="shared" si="0"/>
        <v>61.555</v>
      </c>
      <c r="C10">
        <v>25.33</v>
      </c>
      <c r="D10">
        <v>1</v>
      </c>
      <c r="E10">
        <v>6900</v>
      </c>
      <c r="F10">
        <v>5.25</v>
      </c>
      <c r="G10" s="12">
        <f t="shared" si="1"/>
        <v>36.225000000000001</v>
      </c>
      <c r="H10" s="12"/>
      <c r="I10" s="12"/>
      <c r="K10" s="12">
        <f t="shared" si="3"/>
        <v>68.8</v>
      </c>
      <c r="L10">
        <v>25.33</v>
      </c>
      <c r="M10">
        <v>6900</v>
      </c>
      <c r="N10" s="12">
        <v>6.3</v>
      </c>
      <c r="O10" s="12">
        <f t="shared" si="2"/>
        <v>43.47</v>
      </c>
      <c r="P10" s="12"/>
    </row>
    <row r="11" spans="1:16" x14ac:dyDescent="0.25">
      <c r="A11" s="11">
        <v>42559</v>
      </c>
      <c r="B11" s="12">
        <f t="shared" si="0"/>
        <v>51.58</v>
      </c>
      <c r="C11">
        <v>25.33</v>
      </c>
      <c r="D11">
        <v>1</v>
      </c>
      <c r="E11">
        <v>5000</v>
      </c>
      <c r="F11">
        <v>5.25</v>
      </c>
      <c r="G11" s="12">
        <f t="shared" si="1"/>
        <v>26.25</v>
      </c>
      <c r="H11" s="12">
        <v>6.5</v>
      </c>
      <c r="I11" s="12"/>
      <c r="K11" s="12">
        <f t="shared" si="3"/>
        <v>56.83</v>
      </c>
      <c r="L11">
        <v>25.33</v>
      </c>
      <c r="M11">
        <v>5000</v>
      </c>
      <c r="N11" s="12">
        <v>6.3</v>
      </c>
      <c r="O11" s="12">
        <f t="shared" si="2"/>
        <v>31.5</v>
      </c>
      <c r="P11" s="12"/>
    </row>
    <row r="12" spans="1:16" x14ac:dyDescent="0.25">
      <c r="A12" s="11">
        <v>42590</v>
      </c>
      <c r="B12" s="12">
        <f t="shared" si="0"/>
        <v>63.13</v>
      </c>
      <c r="C12">
        <v>25.33</v>
      </c>
      <c r="D12">
        <v>1</v>
      </c>
      <c r="E12">
        <v>7200</v>
      </c>
      <c r="F12">
        <v>5.25</v>
      </c>
      <c r="G12" s="12">
        <f t="shared" si="1"/>
        <v>37.800000000000004</v>
      </c>
      <c r="H12" s="12">
        <v>6.5</v>
      </c>
      <c r="I12" s="12"/>
      <c r="K12" s="12">
        <f t="shared" si="3"/>
        <v>70.69</v>
      </c>
      <c r="L12">
        <v>25.33</v>
      </c>
      <c r="M12">
        <v>7200</v>
      </c>
      <c r="N12" s="12">
        <v>6.3</v>
      </c>
      <c r="O12" s="12">
        <f t="shared" si="2"/>
        <v>45.36</v>
      </c>
      <c r="P12" s="12"/>
    </row>
    <row r="13" spans="1:16" x14ac:dyDescent="0.25">
      <c r="A13" s="11">
        <v>42622</v>
      </c>
      <c r="B13" s="12">
        <f t="shared" si="0"/>
        <v>56.83</v>
      </c>
      <c r="C13">
        <v>25.33</v>
      </c>
      <c r="D13">
        <v>1</v>
      </c>
      <c r="E13">
        <v>6000</v>
      </c>
      <c r="F13">
        <v>5.25</v>
      </c>
      <c r="G13" s="12">
        <f t="shared" si="1"/>
        <v>31.5</v>
      </c>
      <c r="H13" s="12">
        <v>6.5</v>
      </c>
      <c r="I13" s="12"/>
      <c r="K13" s="12">
        <f t="shared" si="3"/>
        <v>63.129999999999995</v>
      </c>
      <c r="L13">
        <v>25.33</v>
      </c>
      <c r="M13">
        <v>6000</v>
      </c>
      <c r="N13" s="12">
        <v>6.3</v>
      </c>
      <c r="O13" s="12">
        <f t="shared" si="2"/>
        <v>37.799999999999997</v>
      </c>
      <c r="P13" s="12"/>
    </row>
    <row r="14" spans="1:16" x14ac:dyDescent="0.25">
      <c r="A14" s="11">
        <v>42654</v>
      </c>
      <c r="B14" s="12">
        <f t="shared" si="0"/>
        <v>68.905000000000001</v>
      </c>
      <c r="C14">
        <v>25.33</v>
      </c>
      <c r="D14">
        <v>1</v>
      </c>
      <c r="E14">
        <v>8300</v>
      </c>
      <c r="F14">
        <v>5.25</v>
      </c>
      <c r="G14" s="12">
        <f t="shared" si="1"/>
        <v>43.575000000000003</v>
      </c>
      <c r="H14" s="12">
        <v>6.5</v>
      </c>
      <c r="I14" s="12"/>
      <c r="K14" s="12">
        <f t="shared" si="3"/>
        <v>77.62</v>
      </c>
      <c r="L14">
        <v>25.33</v>
      </c>
      <c r="M14">
        <v>8300</v>
      </c>
      <c r="N14" s="12">
        <v>6.3</v>
      </c>
      <c r="O14" s="12">
        <f t="shared" si="2"/>
        <v>52.290000000000006</v>
      </c>
      <c r="P14" s="12"/>
    </row>
    <row r="15" spans="1:16" x14ac:dyDescent="0.25">
      <c r="A15" s="11">
        <v>42682</v>
      </c>
      <c r="B15" s="12">
        <f t="shared" si="0"/>
        <v>57.354999999999997</v>
      </c>
      <c r="C15">
        <v>25.33</v>
      </c>
      <c r="D15">
        <v>1</v>
      </c>
      <c r="E15">
        <v>6100</v>
      </c>
      <c r="F15">
        <v>5.25</v>
      </c>
      <c r="G15" s="12">
        <f t="shared" si="1"/>
        <v>32.024999999999999</v>
      </c>
      <c r="H15" s="12">
        <v>6.5</v>
      </c>
      <c r="I15" s="12"/>
      <c r="K15" s="12">
        <f t="shared" si="3"/>
        <v>63.76</v>
      </c>
      <c r="L15">
        <v>25.33</v>
      </c>
      <c r="M15">
        <v>6100</v>
      </c>
      <c r="N15" s="12">
        <v>6.3</v>
      </c>
      <c r="O15" s="12">
        <f t="shared" si="2"/>
        <v>38.43</v>
      </c>
      <c r="P15" s="12"/>
    </row>
    <row r="16" spans="1:16" x14ac:dyDescent="0.25">
      <c r="A16" s="11">
        <v>42711</v>
      </c>
      <c r="B16" s="12">
        <f t="shared" si="0"/>
        <v>53.68</v>
      </c>
      <c r="C16">
        <v>25.33</v>
      </c>
      <c r="D16">
        <v>1</v>
      </c>
      <c r="E16">
        <v>5400</v>
      </c>
      <c r="F16">
        <v>5.25</v>
      </c>
      <c r="G16" s="12">
        <f t="shared" si="1"/>
        <v>28.35</v>
      </c>
      <c r="H16" s="12">
        <v>6.5</v>
      </c>
      <c r="I16" s="12"/>
      <c r="K16" s="12">
        <f t="shared" si="3"/>
        <v>59.35</v>
      </c>
      <c r="L16">
        <v>25.33</v>
      </c>
      <c r="M16">
        <v>5400</v>
      </c>
      <c r="N16" s="12">
        <v>6.3</v>
      </c>
      <c r="O16" s="12">
        <f t="shared" si="2"/>
        <v>34.020000000000003</v>
      </c>
      <c r="P16" s="12"/>
    </row>
    <row r="17" spans="1:18" x14ac:dyDescent="0.25">
      <c r="A17" s="11">
        <v>42746</v>
      </c>
      <c r="B17" s="12">
        <f t="shared" si="0"/>
        <v>66.332499999999996</v>
      </c>
      <c r="C17">
        <v>25.33</v>
      </c>
      <c r="D17">
        <v>1</v>
      </c>
      <c r="E17">
        <v>7810</v>
      </c>
      <c r="F17">
        <v>5.25</v>
      </c>
      <c r="G17" s="12">
        <f t="shared" si="1"/>
        <v>41.002499999999998</v>
      </c>
      <c r="H17" s="12">
        <v>6.5</v>
      </c>
      <c r="I17" s="12"/>
      <c r="K17" s="12">
        <f t="shared" si="3"/>
        <v>74.532999999999987</v>
      </c>
      <c r="L17">
        <v>25.33</v>
      </c>
      <c r="M17">
        <v>7810</v>
      </c>
      <c r="N17" s="12">
        <v>6.3</v>
      </c>
      <c r="O17" s="12">
        <f t="shared" si="2"/>
        <v>49.202999999999996</v>
      </c>
      <c r="P17" s="12"/>
    </row>
    <row r="18" spans="1:18" x14ac:dyDescent="0.25">
      <c r="A18" s="11">
        <v>42773</v>
      </c>
      <c r="B18" s="12">
        <f t="shared" si="0"/>
        <v>54.383499999999998</v>
      </c>
      <c r="C18">
        <v>25.33</v>
      </c>
      <c r="D18">
        <v>1</v>
      </c>
      <c r="E18">
        <v>5534</v>
      </c>
      <c r="F18">
        <v>5.25</v>
      </c>
      <c r="G18" s="12">
        <f t="shared" si="1"/>
        <v>29.0535</v>
      </c>
      <c r="H18" s="12">
        <v>6.5</v>
      </c>
      <c r="I18" s="12"/>
      <c r="K18" s="12">
        <f t="shared" si="3"/>
        <v>60.194199999999995</v>
      </c>
      <c r="L18">
        <v>25.33</v>
      </c>
      <c r="M18">
        <v>5534</v>
      </c>
      <c r="N18" s="12">
        <v>6.3</v>
      </c>
      <c r="O18" s="12">
        <f t="shared" si="2"/>
        <v>34.864199999999997</v>
      </c>
      <c r="P18" s="12"/>
    </row>
    <row r="19" spans="1:18" x14ac:dyDescent="0.25">
      <c r="A19" s="11">
        <v>42801</v>
      </c>
      <c r="B19" s="12">
        <f t="shared" si="0"/>
        <v>61.555</v>
      </c>
      <c r="C19">
        <v>25.33</v>
      </c>
      <c r="D19">
        <v>1</v>
      </c>
      <c r="E19">
        <v>6900</v>
      </c>
      <c r="F19">
        <v>5.25</v>
      </c>
      <c r="G19" s="12">
        <f t="shared" si="1"/>
        <v>36.225000000000001</v>
      </c>
      <c r="H19" s="12">
        <v>6.5</v>
      </c>
      <c r="I19" s="12"/>
      <c r="K19" s="12">
        <f t="shared" si="3"/>
        <v>69.007000000000005</v>
      </c>
      <c r="L19">
        <v>25.33</v>
      </c>
      <c r="M19">
        <v>6900</v>
      </c>
      <c r="N19" s="12">
        <v>6.33</v>
      </c>
      <c r="O19" s="12">
        <f t="shared" si="2"/>
        <v>43.677</v>
      </c>
      <c r="P19" s="12"/>
    </row>
    <row r="20" spans="1:18" x14ac:dyDescent="0.25">
      <c r="A20" s="11">
        <v>42835</v>
      </c>
      <c r="B20" s="12">
        <f t="shared" si="0"/>
        <v>56.783360000000002</v>
      </c>
      <c r="C20" s="12">
        <v>9.1999999999999993</v>
      </c>
      <c r="D20">
        <v>1</v>
      </c>
      <c r="E20">
        <v>9012</v>
      </c>
      <c r="F20">
        <v>5.28</v>
      </c>
      <c r="G20" s="12">
        <f t="shared" si="1"/>
        <v>47.583360000000006</v>
      </c>
      <c r="H20" s="12">
        <v>6.5</v>
      </c>
      <c r="I20" s="12"/>
      <c r="K20" s="12">
        <f t="shared" si="3"/>
        <v>44.555959999999999</v>
      </c>
      <c r="L20">
        <v>25.49</v>
      </c>
      <c r="M20">
        <v>3012</v>
      </c>
      <c r="N20" s="12">
        <v>6.33</v>
      </c>
      <c r="O20" s="12">
        <f t="shared" si="2"/>
        <v>19.06596</v>
      </c>
      <c r="P20" s="12"/>
    </row>
    <row r="21" spans="1:18" x14ac:dyDescent="0.25">
      <c r="A21" s="11">
        <v>42866</v>
      </c>
      <c r="B21" s="12">
        <f t="shared" ref="B21" si="4">C21+G21</f>
        <v>72.363650000000007</v>
      </c>
      <c r="C21" s="12">
        <v>25.49</v>
      </c>
      <c r="D21">
        <v>1</v>
      </c>
      <c r="E21">
        <v>7405</v>
      </c>
      <c r="F21">
        <v>6.33</v>
      </c>
      <c r="G21" s="12">
        <f t="shared" si="1"/>
        <v>46.873650000000005</v>
      </c>
      <c r="H21" s="12">
        <v>7.15</v>
      </c>
      <c r="I21" s="12"/>
      <c r="K21" s="12">
        <f t="shared" si="3"/>
        <v>72.363650000000007</v>
      </c>
      <c r="L21">
        <v>25.49</v>
      </c>
      <c r="M21">
        <v>7405</v>
      </c>
      <c r="N21" s="12">
        <v>6.33</v>
      </c>
      <c r="O21" s="12">
        <f t="shared" si="2"/>
        <v>46.873650000000005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1314.2290099999998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1063.0758100000003</v>
      </c>
      <c r="N23" s="12"/>
      <c r="O23" s="12"/>
      <c r="P23" s="12"/>
      <c r="Q23" s="40" t="s">
        <v>12</v>
      </c>
      <c r="R23" s="43">
        <f>B23-K23</f>
        <v>251.15319999999952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1386.3790099999999</v>
      </c>
      <c r="G26" s="12"/>
      <c r="L26" s="12"/>
      <c r="P26" s="12"/>
      <c r="Q26" t="s">
        <v>106</v>
      </c>
      <c r="R26" s="13">
        <f>SUM(B26-K23)</f>
        <v>323.30319999999961</v>
      </c>
    </row>
  </sheetData>
  <mergeCells count="1">
    <mergeCell ref="D2:G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0.7109375" customWidth="1"/>
    <col min="4" max="4" width="12.42578125" customWidth="1"/>
    <col min="5" max="5" width="13.140625" customWidth="1"/>
    <col min="6" max="7" width="20" customWidth="1"/>
    <col min="13" max="13" width="13.5703125" customWidth="1"/>
    <col min="15" max="15" width="17.8554687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75.876000000000005</v>
      </c>
      <c r="C4">
        <v>53.43</v>
      </c>
      <c r="D4">
        <v>3</v>
      </c>
      <c r="E4">
        <v>5800</v>
      </c>
      <c r="F4">
        <v>3.87</v>
      </c>
      <c r="G4" s="12">
        <f>E4/1000*F4</f>
        <v>22.446000000000002</v>
      </c>
      <c r="H4" s="12"/>
      <c r="I4" s="12"/>
      <c r="K4" s="12">
        <f>L4+O4</f>
        <v>44.721999999999994</v>
      </c>
      <c r="L4">
        <v>17.809999999999999</v>
      </c>
      <c r="M4">
        <v>5800</v>
      </c>
      <c r="N4">
        <v>4.6399999999999997</v>
      </c>
      <c r="O4" s="12">
        <f>M4/1000*N4</f>
        <v>26.911999999999999</v>
      </c>
      <c r="P4" s="12"/>
    </row>
    <row r="5" spans="1:16" x14ac:dyDescent="0.25">
      <c r="A5" s="11">
        <v>42377</v>
      </c>
      <c r="B5" s="12">
        <f t="shared" ref="B5:B19" si="0">C5+G5</f>
        <v>74.328000000000003</v>
      </c>
      <c r="C5">
        <v>53.43</v>
      </c>
      <c r="D5">
        <v>3</v>
      </c>
      <c r="E5">
        <v>5400</v>
      </c>
      <c r="F5">
        <v>3.87</v>
      </c>
      <c r="G5" s="12">
        <f t="shared" ref="G5:G21" si="1">E5/1000*F5</f>
        <v>20.898000000000003</v>
      </c>
      <c r="H5" s="12"/>
      <c r="I5" s="12"/>
      <c r="K5" s="12">
        <f>L5+O5</f>
        <v>42.866</v>
      </c>
      <c r="L5">
        <v>17.809999999999999</v>
      </c>
      <c r="M5">
        <v>5400</v>
      </c>
      <c r="N5">
        <v>4.6399999999999997</v>
      </c>
      <c r="O5" s="12">
        <f t="shared" ref="O5:O21" si="2">M5/1000*N5</f>
        <v>25.056000000000001</v>
      </c>
      <c r="P5" s="12"/>
    </row>
    <row r="6" spans="1:16" x14ac:dyDescent="0.25">
      <c r="A6" s="11">
        <v>42407</v>
      </c>
      <c r="B6" s="12">
        <f t="shared" si="0"/>
        <v>83.228999999999999</v>
      </c>
      <c r="C6">
        <v>53.43</v>
      </c>
      <c r="D6">
        <v>3</v>
      </c>
      <c r="E6">
        <v>7700</v>
      </c>
      <c r="F6">
        <v>3.87</v>
      </c>
      <c r="G6" s="12">
        <f t="shared" si="1"/>
        <v>29.799000000000003</v>
      </c>
      <c r="H6" s="12"/>
      <c r="I6" s="12"/>
      <c r="K6" s="12">
        <f t="shared" ref="K6:K21" si="3">L6+O6</f>
        <v>53.537999999999997</v>
      </c>
      <c r="L6">
        <v>17.809999999999999</v>
      </c>
      <c r="M6">
        <v>7700</v>
      </c>
      <c r="N6">
        <v>4.6399999999999997</v>
      </c>
      <c r="O6" s="12">
        <f t="shared" si="2"/>
        <v>35.728000000000002</v>
      </c>
      <c r="P6" s="12"/>
    </row>
    <row r="7" spans="1:16" x14ac:dyDescent="0.25">
      <c r="A7" s="11">
        <v>42432</v>
      </c>
      <c r="B7" s="12">
        <f t="shared" si="0"/>
        <v>67.748999999999995</v>
      </c>
      <c r="C7">
        <v>53.43</v>
      </c>
      <c r="D7">
        <v>3</v>
      </c>
      <c r="E7">
        <v>3700</v>
      </c>
      <c r="F7">
        <v>3.87</v>
      </c>
      <c r="G7" s="12">
        <f t="shared" si="1"/>
        <v>14.319000000000001</v>
      </c>
      <c r="H7" s="12"/>
      <c r="I7" s="12"/>
      <c r="K7" s="12">
        <f t="shared" si="3"/>
        <v>34.977999999999994</v>
      </c>
      <c r="L7">
        <v>17.809999999999999</v>
      </c>
      <c r="M7">
        <v>3700</v>
      </c>
      <c r="N7">
        <v>4.6399999999999997</v>
      </c>
      <c r="O7" s="12">
        <f t="shared" si="2"/>
        <v>17.167999999999999</v>
      </c>
      <c r="P7" s="12"/>
    </row>
    <row r="8" spans="1:16" x14ac:dyDescent="0.25">
      <c r="A8" s="11">
        <v>42465</v>
      </c>
      <c r="B8" s="12">
        <f t="shared" si="0"/>
        <v>78.198000000000008</v>
      </c>
      <c r="C8">
        <v>53.43</v>
      </c>
      <c r="D8">
        <v>3</v>
      </c>
      <c r="E8">
        <v>6400</v>
      </c>
      <c r="F8">
        <v>3.87</v>
      </c>
      <c r="G8" s="12">
        <f t="shared" si="1"/>
        <v>24.768000000000001</v>
      </c>
      <c r="H8" s="12"/>
      <c r="I8" s="12"/>
      <c r="K8" s="12">
        <f t="shared" si="3"/>
        <v>65.650000000000006</v>
      </c>
      <c r="L8">
        <v>25.33</v>
      </c>
      <c r="M8">
        <v>6400</v>
      </c>
      <c r="N8" s="12">
        <v>6.3</v>
      </c>
      <c r="O8" s="12">
        <f t="shared" si="2"/>
        <v>40.32</v>
      </c>
      <c r="P8" s="12"/>
    </row>
    <row r="9" spans="1:16" x14ac:dyDescent="0.25">
      <c r="A9" s="11">
        <v>42501</v>
      </c>
      <c r="B9" s="12">
        <f t="shared" si="0"/>
        <v>44.68</v>
      </c>
      <c r="C9">
        <v>25.33</v>
      </c>
      <c r="D9">
        <v>1</v>
      </c>
      <c r="E9">
        <v>5000</v>
      </c>
      <c r="F9">
        <v>3.87</v>
      </c>
      <c r="G9" s="12">
        <f t="shared" si="1"/>
        <v>19.350000000000001</v>
      </c>
      <c r="H9" s="12"/>
      <c r="I9" s="12"/>
      <c r="K9" s="12">
        <f t="shared" si="3"/>
        <v>56.83</v>
      </c>
      <c r="L9">
        <v>25.33</v>
      </c>
      <c r="M9">
        <v>5000</v>
      </c>
      <c r="N9" s="12">
        <v>6.3</v>
      </c>
      <c r="O9" s="12">
        <f t="shared" si="2"/>
        <v>31.5</v>
      </c>
      <c r="P9" s="12"/>
    </row>
    <row r="10" spans="1:16" x14ac:dyDescent="0.25">
      <c r="A10" s="11">
        <v>42527</v>
      </c>
      <c r="B10" s="12">
        <f t="shared" si="0"/>
        <v>68.905000000000001</v>
      </c>
      <c r="C10">
        <v>25.33</v>
      </c>
      <c r="D10">
        <v>1</v>
      </c>
      <c r="E10">
        <v>8300</v>
      </c>
      <c r="F10">
        <v>5.25</v>
      </c>
      <c r="G10" s="12">
        <f t="shared" si="1"/>
        <v>43.575000000000003</v>
      </c>
      <c r="H10" s="12"/>
      <c r="I10" s="12"/>
      <c r="K10" s="12">
        <f t="shared" si="3"/>
        <v>77.62</v>
      </c>
      <c r="L10">
        <v>25.33</v>
      </c>
      <c r="M10">
        <v>8300</v>
      </c>
      <c r="N10" s="12">
        <v>6.3</v>
      </c>
      <c r="O10" s="12">
        <f t="shared" si="2"/>
        <v>52.290000000000006</v>
      </c>
      <c r="P10" s="12"/>
    </row>
    <row r="11" spans="1:16" x14ac:dyDescent="0.25">
      <c r="A11" s="11">
        <v>42559</v>
      </c>
      <c r="B11" s="12">
        <f t="shared" si="0"/>
        <v>60.505000000000003</v>
      </c>
      <c r="C11">
        <v>25.33</v>
      </c>
      <c r="D11">
        <v>1</v>
      </c>
      <c r="E11">
        <v>6700</v>
      </c>
      <c r="F11">
        <v>5.25</v>
      </c>
      <c r="G11" s="12">
        <f t="shared" si="1"/>
        <v>35.175000000000004</v>
      </c>
      <c r="H11" s="12">
        <v>6.5</v>
      </c>
      <c r="I11" s="12"/>
      <c r="K11" s="12">
        <f t="shared" si="3"/>
        <v>67.539999999999992</v>
      </c>
      <c r="L11">
        <v>25.33</v>
      </c>
      <c r="M11">
        <v>6700</v>
      </c>
      <c r="N11" s="12">
        <v>6.3</v>
      </c>
      <c r="O11" s="12">
        <f t="shared" si="2"/>
        <v>42.21</v>
      </c>
      <c r="P11" s="12"/>
    </row>
    <row r="12" spans="1:16" x14ac:dyDescent="0.25">
      <c r="A12" s="11">
        <v>42590</v>
      </c>
      <c r="B12" s="12">
        <f t="shared" si="0"/>
        <v>77.83</v>
      </c>
      <c r="C12">
        <v>25.33</v>
      </c>
      <c r="D12">
        <v>1</v>
      </c>
      <c r="E12">
        <v>10000</v>
      </c>
      <c r="F12">
        <v>5.25</v>
      </c>
      <c r="G12" s="12">
        <f t="shared" si="1"/>
        <v>52.5</v>
      </c>
      <c r="H12" s="12">
        <v>6.5</v>
      </c>
      <c r="I12" s="12"/>
      <c r="K12" s="12">
        <f t="shared" si="3"/>
        <v>88.33</v>
      </c>
      <c r="L12">
        <v>25.33</v>
      </c>
      <c r="M12">
        <v>10000</v>
      </c>
      <c r="N12" s="12">
        <v>6.3</v>
      </c>
      <c r="O12" s="12">
        <f t="shared" si="2"/>
        <v>63</v>
      </c>
      <c r="P12" s="12"/>
    </row>
    <row r="13" spans="1:16" x14ac:dyDescent="0.25">
      <c r="A13" s="11">
        <v>42622</v>
      </c>
      <c r="B13" s="12">
        <f t="shared" si="0"/>
        <v>72.58</v>
      </c>
      <c r="C13">
        <v>25.33</v>
      </c>
      <c r="D13">
        <v>1</v>
      </c>
      <c r="E13">
        <v>9000</v>
      </c>
      <c r="F13">
        <v>5.25</v>
      </c>
      <c r="G13" s="12">
        <f t="shared" si="1"/>
        <v>47.25</v>
      </c>
      <c r="H13" s="12">
        <v>6.5</v>
      </c>
      <c r="I13" s="12"/>
      <c r="K13" s="12">
        <f t="shared" si="3"/>
        <v>82.03</v>
      </c>
      <c r="L13">
        <v>25.33</v>
      </c>
      <c r="M13">
        <v>9000</v>
      </c>
      <c r="N13" s="12">
        <v>6.3</v>
      </c>
      <c r="O13" s="12">
        <f t="shared" si="2"/>
        <v>56.699999999999996</v>
      </c>
      <c r="P13" s="12"/>
    </row>
    <row r="14" spans="1:16" x14ac:dyDescent="0.25">
      <c r="A14" s="11">
        <v>42654</v>
      </c>
      <c r="B14" s="12">
        <f t="shared" si="0"/>
        <v>79.930000000000007</v>
      </c>
      <c r="C14">
        <v>25.33</v>
      </c>
      <c r="D14">
        <v>1</v>
      </c>
      <c r="E14">
        <v>10400</v>
      </c>
      <c r="F14">
        <v>5.25</v>
      </c>
      <c r="G14" s="12">
        <f t="shared" si="1"/>
        <v>54.6</v>
      </c>
      <c r="H14" s="12">
        <v>6.5</v>
      </c>
      <c r="I14" s="12"/>
      <c r="K14" s="12">
        <f t="shared" si="3"/>
        <v>90.85</v>
      </c>
      <c r="L14">
        <v>25.33</v>
      </c>
      <c r="M14">
        <v>10400</v>
      </c>
      <c r="N14" s="12">
        <v>6.3</v>
      </c>
      <c r="O14" s="12">
        <f t="shared" si="2"/>
        <v>65.52</v>
      </c>
      <c r="P14" s="12"/>
    </row>
    <row r="15" spans="1:16" x14ac:dyDescent="0.25">
      <c r="A15" s="11">
        <v>42682</v>
      </c>
      <c r="B15" s="12">
        <f t="shared" si="0"/>
        <v>69.430000000000007</v>
      </c>
      <c r="C15">
        <v>25.33</v>
      </c>
      <c r="D15">
        <v>1</v>
      </c>
      <c r="E15">
        <v>8400</v>
      </c>
      <c r="F15">
        <v>5.25</v>
      </c>
      <c r="G15" s="12">
        <f t="shared" si="1"/>
        <v>44.1</v>
      </c>
      <c r="H15" s="12">
        <v>6.5</v>
      </c>
      <c r="I15" s="12"/>
      <c r="K15" s="12">
        <f t="shared" si="3"/>
        <v>78.25</v>
      </c>
      <c r="L15">
        <v>25.33</v>
      </c>
      <c r="M15">
        <v>8400</v>
      </c>
      <c r="N15" s="12">
        <v>6.3</v>
      </c>
      <c r="O15" s="12">
        <f t="shared" si="2"/>
        <v>52.92</v>
      </c>
      <c r="P15" s="12"/>
    </row>
    <row r="16" spans="1:16" x14ac:dyDescent="0.25">
      <c r="A16" s="11">
        <v>42711</v>
      </c>
      <c r="B16" s="12">
        <f t="shared" si="0"/>
        <v>67.33</v>
      </c>
      <c r="C16">
        <v>25.33</v>
      </c>
      <c r="D16">
        <v>1</v>
      </c>
      <c r="E16">
        <v>8000</v>
      </c>
      <c r="F16">
        <v>5.25</v>
      </c>
      <c r="G16" s="12">
        <f t="shared" si="1"/>
        <v>42</v>
      </c>
      <c r="H16" s="12">
        <v>6.5</v>
      </c>
      <c r="I16" s="12"/>
      <c r="K16" s="12">
        <f t="shared" si="3"/>
        <v>75.72999999999999</v>
      </c>
      <c r="L16">
        <v>25.33</v>
      </c>
      <c r="M16">
        <v>8000</v>
      </c>
      <c r="N16" s="12">
        <v>6.3</v>
      </c>
      <c r="O16" s="12">
        <f t="shared" si="2"/>
        <v>50.4</v>
      </c>
      <c r="P16" s="12"/>
    </row>
    <row r="17" spans="1:18" x14ac:dyDescent="0.25">
      <c r="A17" s="11">
        <v>42746</v>
      </c>
      <c r="B17" s="12">
        <f t="shared" si="0"/>
        <v>76.648750000000007</v>
      </c>
      <c r="C17">
        <v>25.33</v>
      </c>
      <c r="D17">
        <v>1</v>
      </c>
      <c r="E17">
        <v>9775</v>
      </c>
      <c r="F17">
        <v>5.25</v>
      </c>
      <c r="G17" s="12">
        <f t="shared" si="1"/>
        <v>51.318750000000001</v>
      </c>
      <c r="H17" s="12">
        <v>6.5</v>
      </c>
      <c r="I17" s="12"/>
      <c r="K17" s="12">
        <f t="shared" si="3"/>
        <v>86.912499999999994</v>
      </c>
      <c r="L17">
        <v>25.33</v>
      </c>
      <c r="M17">
        <v>9775</v>
      </c>
      <c r="N17" s="12">
        <v>6.3</v>
      </c>
      <c r="O17" s="12">
        <f t="shared" si="2"/>
        <v>61.582500000000003</v>
      </c>
      <c r="P17" s="12"/>
    </row>
    <row r="18" spans="1:18" x14ac:dyDescent="0.25">
      <c r="A18" s="11">
        <v>42773</v>
      </c>
      <c r="B18" s="12">
        <f t="shared" si="0"/>
        <v>67.84975</v>
      </c>
      <c r="C18">
        <v>25.33</v>
      </c>
      <c r="D18">
        <v>1</v>
      </c>
      <c r="E18">
        <v>8099</v>
      </c>
      <c r="F18">
        <v>5.25</v>
      </c>
      <c r="G18" s="12">
        <f t="shared" si="1"/>
        <v>42.519750000000002</v>
      </c>
      <c r="H18" s="12">
        <v>6.5</v>
      </c>
      <c r="I18" s="12"/>
      <c r="K18" s="12">
        <f t="shared" si="3"/>
        <v>76.353700000000003</v>
      </c>
      <c r="L18">
        <v>25.33</v>
      </c>
      <c r="M18">
        <v>8099</v>
      </c>
      <c r="N18" s="12">
        <v>6.3</v>
      </c>
      <c r="O18" s="12">
        <f t="shared" si="2"/>
        <v>51.023699999999998</v>
      </c>
      <c r="P18" s="12"/>
    </row>
    <row r="19" spans="1:18" x14ac:dyDescent="0.25">
      <c r="A19" s="11">
        <v>42801</v>
      </c>
      <c r="B19" s="12">
        <f t="shared" si="0"/>
        <v>77.940250000000006</v>
      </c>
      <c r="C19">
        <v>25.33</v>
      </c>
      <c r="D19">
        <v>1</v>
      </c>
      <c r="E19">
        <v>10021</v>
      </c>
      <c r="F19">
        <v>5.25</v>
      </c>
      <c r="G19" s="12">
        <f t="shared" si="1"/>
        <v>52.610250000000008</v>
      </c>
      <c r="H19" s="12">
        <v>6.5</v>
      </c>
      <c r="I19" s="12"/>
      <c r="K19" s="12">
        <f t="shared" si="3"/>
        <v>88.762930000000011</v>
      </c>
      <c r="L19">
        <v>25.33</v>
      </c>
      <c r="M19">
        <v>10021</v>
      </c>
      <c r="N19" s="12">
        <v>6.33</v>
      </c>
      <c r="O19" s="12">
        <f t="shared" si="2"/>
        <v>63.432930000000006</v>
      </c>
      <c r="P19" s="12"/>
    </row>
    <row r="20" spans="1:18" x14ac:dyDescent="0.25">
      <c r="A20" s="11">
        <v>42835</v>
      </c>
      <c r="B20" s="12">
        <f>C20+G20</f>
        <v>95.844639999999998</v>
      </c>
      <c r="C20" s="12">
        <v>15.52</v>
      </c>
      <c r="D20">
        <v>1</v>
      </c>
      <c r="E20">
        <v>15213</v>
      </c>
      <c r="F20">
        <v>5.28</v>
      </c>
      <c r="G20" s="12">
        <f t="shared" si="1"/>
        <v>80.324640000000002</v>
      </c>
      <c r="H20" s="12">
        <v>6.5</v>
      </c>
      <c r="I20" s="12"/>
      <c r="K20" s="12">
        <f t="shared" si="3"/>
        <v>121.78828999999999</v>
      </c>
      <c r="L20">
        <v>25.49</v>
      </c>
      <c r="M20">
        <v>15213</v>
      </c>
      <c r="N20" s="12">
        <v>6.33</v>
      </c>
      <c r="O20" s="12">
        <f t="shared" si="2"/>
        <v>96.298289999999994</v>
      </c>
      <c r="P20" s="12"/>
    </row>
    <row r="21" spans="1:18" x14ac:dyDescent="0.25">
      <c r="A21" s="11">
        <v>42866</v>
      </c>
      <c r="B21" s="12">
        <f t="shared" ref="B21" si="4">C21+G21</f>
        <v>100.42453999999999</v>
      </c>
      <c r="C21" s="12">
        <v>25.49</v>
      </c>
      <c r="D21">
        <v>1</v>
      </c>
      <c r="E21">
        <v>11838</v>
      </c>
      <c r="F21">
        <v>6.33</v>
      </c>
      <c r="G21" s="12">
        <f t="shared" si="1"/>
        <v>74.934539999999998</v>
      </c>
      <c r="H21" s="12">
        <v>7.15</v>
      </c>
      <c r="I21" s="12"/>
      <c r="K21" s="12">
        <f t="shared" si="3"/>
        <v>100.42453999999999</v>
      </c>
      <c r="L21">
        <v>25.49</v>
      </c>
      <c r="M21">
        <v>11838</v>
      </c>
      <c r="N21" s="12">
        <v>6.33</v>
      </c>
      <c r="O21" s="12">
        <f t="shared" si="2"/>
        <v>74.934539999999998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1339.2779300000004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1333.17596</v>
      </c>
      <c r="N23" s="12"/>
      <c r="O23" s="12"/>
      <c r="P23" s="12"/>
      <c r="Q23" s="40" t="s">
        <v>12</v>
      </c>
      <c r="R23" s="43">
        <f>B23-K23</f>
        <v>6.1019700000003922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1411.4279300000005</v>
      </c>
      <c r="G26" s="12"/>
      <c r="L26" s="12"/>
      <c r="P26" s="12"/>
      <c r="Q26" t="s">
        <v>106</v>
      </c>
      <c r="R26" s="13">
        <f>SUM(B26-K23)</f>
        <v>78.251970000000483</v>
      </c>
    </row>
  </sheetData>
  <mergeCells count="1">
    <mergeCell ref="D2:G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1.140625" customWidth="1"/>
    <col min="4" max="4" width="11.85546875" customWidth="1"/>
    <col min="5" max="5" width="13.28515625" customWidth="1"/>
    <col min="6" max="6" width="18.28515625" customWidth="1"/>
    <col min="7" max="7" width="20.28515625" customWidth="1"/>
    <col min="13" max="13" width="13.140625" customWidth="1"/>
    <col min="15" max="15" width="18.2851562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30.580999999999996</v>
      </c>
      <c r="C4">
        <v>17.809999999999999</v>
      </c>
      <c r="D4">
        <v>1</v>
      </c>
      <c r="E4">
        <v>3300</v>
      </c>
      <c r="F4">
        <v>3.87</v>
      </c>
      <c r="G4" s="12">
        <f>E4/1000*F4</f>
        <v>12.770999999999999</v>
      </c>
      <c r="H4" s="12"/>
      <c r="I4" s="12"/>
      <c r="K4" s="12">
        <f>L4+O4</f>
        <v>33.122</v>
      </c>
      <c r="L4">
        <v>17.809999999999999</v>
      </c>
      <c r="M4">
        <v>3300</v>
      </c>
      <c r="N4">
        <v>4.6399999999999997</v>
      </c>
      <c r="O4" s="12">
        <f>M4/1000*N4</f>
        <v>15.311999999999998</v>
      </c>
      <c r="P4" s="12"/>
    </row>
    <row r="5" spans="1:16" x14ac:dyDescent="0.25">
      <c r="A5" s="11">
        <v>42377</v>
      </c>
      <c r="B5" s="12">
        <f t="shared" ref="B5:B19" si="0">C5+G5</f>
        <v>47.995999999999995</v>
      </c>
      <c r="C5">
        <v>17.809999999999999</v>
      </c>
      <c r="D5">
        <v>1</v>
      </c>
      <c r="E5">
        <v>7800</v>
      </c>
      <c r="F5">
        <v>3.87</v>
      </c>
      <c r="G5" s="12">
        <f t="shared" ref="G5:G21" si="1">E5/1000*F5</f>
        <v>30.186</v>
      </c>
      <c r="H5" s="12"/>
      <c r="I5" s="12"/>
      <c r="K5" s="12">
        <f>L5+O5</f>
        <v>54.001999999999995</v>
      </c>
      <c r="L5">
        <v>17.809999999999999</v>
      </c>
      <c r="M5">
        <v>7800</v>
      </c>
      <c r="N5">
        <v>4.6399999999999997</v>
      </c>
      <c r="O5" s="12">
        <f t="shared" ref="O5:O21" si="2">M5/1000*N5</f>
        <v>36.192</v>
      </c>
      <c r="P5" s="12"/>
    </row>
    <row r="6" spans="1:16" x14ac:dyDescent="0.25">
      <c r="A6" s="11">
        <v>42407</v>
      </c>
      <c r="B6" s="12">
        <f t="shared" si="0"/>
        <v>42.578000000000003</v>
      </c>
      <c r="C6">
        <v>17.809999999999999</v>
      </c>
      <c r="D6">
        <v>1</v>
      </c>
      <c r="E6">
        <v>6400</v>
      </c>
      <c r="F6">
        <v>3.87</v>
      </c>
      <c r="G6" s="12">
        <f t="shared" si="1"/>
        <v>24.768000000000001</v>
      </c>
      <c r="H6" s="12"/>
      <c r="I6" s="12"/>
      <c r="K6" s="12">
        <f t="shared" ref="K6:K21" si="3">L6+O6</f>
        <v>47.506</v>
      </c>
      <c r="L6">
        <v>17.809999999999999</v>
      </c>
      <c r="M6">
        <v>6400</v>
      </c>
      <c r="N6">
        <v>4.6399999999999997</v>
      </c>
      <c r="O6" s="12">
        <f t="shared" si="2"/>
        <v>29.695999999999998</v>
      </c>
      <c r="P6" s="12"/>
    </row>
    <row r="7" spans="1:16" x14ac:dyDescent="0.25">
      <c r="A7" s="11">
        <v>42432</v>
      </c>
      <c r="B7" s="12">
        <f t="shared" si="0"/>
        <v>22.454000000000001</v>
      </c>
      <c r="C7">
        <v>17.809999999999999</v>
      </c>
      <c r="D7">
        <v>1</v>
      </c>
      <c r="E7">
        <v>1200</v>
      </c>
      <c r="F7">
        <v>3.87</v>
      </c>
      <c r="G7" s="12">
        <f t="shared" si="1"/>
        <v>4.6440000000000001</v>
      </c>
      <c r="H7" s="12"/>
      <c r="I7" s="12"/>
      <c r="K7" s="12">
        <f t="shared" si="3"/>
        <v>23.378</v>
      </c>
      <c r="L7">
        <v>17.809999999999999</v>
      </c>
      <c r="M7">
        <v>1200</v>
      </c>
      <c r="N7">
        <v>4.6399999999999997</v>
      </c>
      <c r="O7" s="12">
        <f t="shared" si="2"/>
        <v>5.5679999999999996</v>
      </c>
      <c r="P7" s="12"/>
    </row>
    <row r="8" spans="1:16" x14ac:dyDescent="0.25">
      <c r="A8" s="11">
        <v>42465</v>
      </c>
      <c r="B8" s="12">
        <f t="shared" si="0"/>
        <v>25.162999999999997</v>
      </c>
      <c r="C8">
        <v>17.809999999999999</v>
      </c>
      <c r="D8">
        <v>1</v>
      </c>
      <c r="E8">
        <v>1900</v>
      </c>
      <c r="F8">
        <v>3.87</v>
      </c>
      <c r="G8" s="12">
        <f t="shared" si="1"/>
        <v>7.3529999999999998</v>
      </c>
      <c r="H8" s="12"/>
      <c r="I8" s="12"/>
      <c r="K8" s="12">
        <f t="shared" si="3"/>
        <v>37.299999999999997</v>
      </c>
      <c r="L8">
        <v>25.33</v>
      </c>
      <c r="M8">
        <v>1900</v>
      </c>
      <c r="N8" s="12">
        <v>6.3</v>
      </c>
      <c r="O8" s="12">
        <f t="shared" si="2"/>
        <v>11.969999999999999</v>
      </c>
      <c r="P8" s="12"/>
    </row>
    <row r="9" spans="1:16" x14ac:dyDescent="0.25">
      <c r="A9" s="11">
        <v>42501</v>
      </c>
      <c r="B9" s="12">
        <f t="shared" si="0"/>
        <v>37.852000000000004</v>
      </c>
      <c r="C9">
        <v>31.66</v>
      </c>
      <c r="D9">
        <v>1</v>
      </c>
      <c r="E9">
        <v>1600</v>
      </c>
      <c r="F9">
        <v>3.87</v>
      </c>
      <c r="G9" s="12">
        <f t="shared" si="1"/>
        <v>6.1920000000000002</v>
      </c>
      <c r="H9" s="12"/>
      <c r="I9" s="12"/>
      <c r="K9" s="12">
        <f t="shared" si="3"/>
        <v>35.409999999999997</v>
      </c>
      <c r="L9">
        <v>25.33</v>
      </c>
      <c r="M9">
        <v>1600</v>
      </c>
      <c r="N9" s="12">
        <v>6.3</v>
      </c>
      <c r="O9" s="12">
        <f t="shared" si="2"/>
        <v>10.08</v>
      </c>
      <c r="P9" s="12"/>
    </row>
    <row r="10" spans="1:16" x14ac:dyDescent="0.25">
      <c r="A10" s="11">
        <v>42527</v>
      </c>
      <c r="B10" s="12">
        <f t="shared" si="0"/>
        <v>42.685000000000002</v>
      </c>
      <c r="C10">
        <v>31.66</v>
      </c>
      <c r="D10">
        <v>1</v>
      </c>
      <c r="E10">
        <v>2100</v>
      </c>
      <c r="F10">
        <v>5.25</v>
      </c>
      <c r="G10" s="12">
        <f t="shared" si="1"/>
        <v>11.025</v>
      </c>
      <c r="H10" s="12"/>
      <c r="I10" s="12"/>
      <c r="K10" s="12">
        <f t="shared" si="3"/>
        <v>38.56</v>
      </c>
      <c r="L10">
        <v>25.33</v>
      </c>
      <c r="M10">
        <v>2100</v>
      </c>
      <c r="N10" s="12">
        <v>6.3</v>
      </c>
      <c r="O10" s="12">
        <f t="shared" si="2"/>
        <v>13.23</v>
      </c>
      <c r="P10" s="12"/>
    </row>
    <row r="11" spans="1:16" x14ac:dyDescent="0.25">
      <c r="A11" s="11">
        <v>42559</v>
      </c>
      <c r="B11" s="12">
        <f t="shared" si="0"/>
        <v>41.634999999999998</v>
      </c>
      <c r="C11">
        <v>31.66</v>
      </c>
      <c r="D11">
        <v>1</v>
      </c>
      <c r="E11">
        <v>1900</v>
      </c>
      <c r="F11">
        <v>5.25</v>
      </c>
      <c r="G11" s="12">
        <f t="shared" si="1"/>
        <v>9.9749999999999996</v>
      </c>
      <c r="H11" s="12">
        <v>6.5</v>
      </c>
      <c r="I11" s="12"/>
      <c r="K11" s="12">
        <f t="shared" si="3"/>
        <v>37.299999999999997</v>
      </c>
      <c r="L11">
        <v>25.33</v>
      </c>
      <c r="M11">
        <v>1900</v>
      </c>
      <c r="N11" s="12">
        <v>6.3</v>
      </c>
      <c r="O11" s="12">
        <f t="shared" si="2"/>
        <v>11.969999999999999</v>
      </c>
      <c r="P11" s="12"/>
    </row>
    <row r="12" spans="1:16" x14ac:dyDescent="0.25">
      <c r="A12" s="11">
        <v>42590</v>
      </c>
      <c r="B12" s="12">
        <f t="shared" si="0"/>
        <v>49.51</v>
      </c>
      <c r="C12">
        <v>31.66</v>
      </c>
      <c r="D12">
        <v>1</v>
      </c>
      <c r="E12">
        <v>3400</v>
      </c>
      <c r="F12">
        <v>5.25</v>
      </c>
      <c r="G12" s="12">
        <f t="shared" si="1"/>
        <v>17.849999999999998</v>
      </c>
      <c r="H12" s="12">
        <v>6.5</v>
      </c>
      <c r="I12" s="12"/>
      <c r="K12" s="12">
        <f t="shared" si="3"/>
        <v>46.75</v>
      </c>
      <c r="L12">
        <v>25.33</v>
      </c>
      <c r="M12">
        <v>3400</v>
      </c>
      <c r="N12" s="12">
        <v>6.3</v>
      </c>
      <c r="O12" s="12">
        <f t="shared" si="2"/>
        <v>21.419999999999998</v>
      </c>
      <c r="P12" s="12"/>
    </row>
    <row r="13" spans="1:16" x14ac:dyDescent="0.25">
      <c r="A13" s="11">
        <v>42622</v>
      </c>
      <c r="B13" s="12">
        <f t="shared" si="0"/>
        <v>41.11</v>
      </c>
      <c r="C13">
        <v>31.66</v>
      </c>
      <c r="D13">
        <v>1</v>
      </c>
      <c r="E13">
        <v>1800</v>
      </c>
      <c r="F13">
        <v>5.25</v>
      </c>
      <c r="G13" s="12">
        <f t="shared" si="1"/>
        <v>9.4500000000000011</v>
      </c>
      <c r="H13" s="12">
        <v>6.5</v>
      </c>
      <c r="I13" s="12"/>
      <c r="K13" s="12">
        <f t="shared" si="3"/>
        <v>36.67</v>
      </c>
      <c r="L13">
        <v>25.33</v>
      </c>
      <c r="M13">
        <v>1800</v>
      </c>
      <c r="N13" s="12">
        <v>6.3</v>
      </c>
      <c r="O13" s="12">
        <f t="shared" si="2"/>
        <v>11.34</v>
      </c>
      <c r="P13" s="12"/>
    </row>
    <row r="14" spans="1:16" x14ac:dyDescent="0.25">
      <c r="A14" s="11">
        <v>42654</v>
      </c>
      <c r="B14" s="12">
        <f t="shared" si="0"/>
        <v>43.734999999999999</v>
      </c>
      <c r="C14">
        <v>31.66</v>
      </c>
      <c r="D14">
        <v>1</v>
      </c>
      <c r="E14">
        <v>2300</v>
      </c>
      <c r="F14">
        <v>5.25</v>
      </c>
      <c r="G14" s="12">
        <f t="shared" si="1"/>
        <v>12.074999999999999</v>
      </c>
      <c r="H14" s="12">
        <v>6.5</v>
      </c>
      <c r="I14" s="12"/>
      <c r="K14" s="12">
        <f t="shared" si="3"/>
        <v>39.819999999999993</v>
      </c>
      <c r="L14">
        <v>25.33</v>
      </c>
      <c r="M14">
        <v>2300</v>
      </c>
      <c r="N14" s="12">
        <v>6.3</v>
      </c>
      <c r="O14" s="12">
        <f t="shared" si="2"/>
        <v>14.489999999999998</v>
      </c>
      <c r="P14" s="12"/>
    </row>
    <row r="15" spans="1:16" x14ac:dyDescent="0.25">
      <c r="A15" s="11">
        <v>42682</v>
      </c>
      <c r="B15" s="12">
        <f t="shared" si="0"/>
        <v>44.784999999999997</v>
      </c>
      <c r="C15">
        <v>31.66</v>
      </c>
      <c r="D15">
        <v>1</v>
      </c>
      <c r="E15">
        <v>2500</v>
      </c>
      <c r="F15">
        <v>5.25</v>
      </c>
      <c r="G15" s="12">
        <f t="shared" si="1"/>
        <v>13.125</v>
      </c>
      <c r="H15" s="12">
        <v>6.5</v>
      </c>
      <c r="I15" s="12"/>
      <c r="K15" s="12">
        <f t="shared" si="3"/>
        <v>41.08</v>
      </c>
      <c r="L15">
        <v>25.33</v>
      </c>
      <c r="M15">
        <v>2500</v>
      </c>
      <c r="N15" s="12">
        <v>6.3</v>
      </c>
      <c r="O15" s="12">
        <f t="shared" si="2"/>
        <v>15.75</v>
      </c>
      <c r="P15" s="12"/>
    </row>
    <row r="16" spans="1:16" x14ac:dyDescent="0.25">
      <c r="A16" s="11">
        <v>42711</v>
      </c>
      <c r="B16" s="12">
        <f t="shared" si="0"/>
        <v>41.11</v>
      </c>
      <c r="C16">
        <v>31.66</v>
      </c>
      <c r="D16">
        <v>1</v>
      </c>
      <c r="E16">
        <v>1800</v>
      </c>
      <c r="F16">
        <v>5.25</v>
      </c>
      <c r="G16" s="12">
        <f t="shared" si="1"/>
        <v>9.4500000000000011</v>
      </c>
      <c r="H16" s="12">
        <v>6.5</v>
      </c>
      <c r="I16" s="12"/>
      <c r="K16" s="12">
        <f t="shared" si="3"/>
        <v>36.67</v>
      </c>
      <c r="L16">
        <v>25.33</v>
      </c>
      <c r="M16">
        <v>1800</v>
      </c>
      <c r="N16" s="12">
        <v>6.3</v>
      </c>
      <c r="O16" s="12">
        <f t="shared" si="2"/>
        <v>11.34</v>
      </c>
      <c r="P16" s="12"/>
    </row>
    <row r="17" spans="1:18" x14ac:dyDescent="0.25">
      <c r="A17" s="11">
        <v>42746</v>
      </c>
      <c r="B17" s="12">
        <f t="shared" si="0"/>
        <v>42.768999999999998</v>
      </c>
      <c r="C17">
        <v>31.66</v>
      </c>
      <c r="D17">
        <v>1</v>
      </c>
      <c r="E17">
        <v>2116</v>
      </c>
      <c r="F17">
        <v>5.25</v>
      </c>
      <c r="G17" s="12">
        <f t="shared" si="1"/>
        <v>11.109</v>
      </c>
      <c r="H17" s="12">
        <v>6.5</v>
      </c>
      <c r="I17" s="12"/>
      <c r="K17" s="12">
        <f t="shared" si="3"/>
        <v>38.660799999999995</v>
      </c>
      <c r="L17">
        <v>25.33</v>
      </c>
      <c r="M17">
        <v>2116</v>
      </c>
      <c r="N17" s="12">
        <v>6.3</v>
      </c>
      <c r="O17" s="12">
        <f t="shared" si="2"/>
        <v>13.3308</v>
      </c>
      <c r="P17" s="12"/>
    </row>
    <row r="18" spans="1:18" x14ac:dyDescent="0.25">
      <c r="A18" s="11">
        <v>42773</v>
      </c>
      <c r="B18" s="12">
        <f t="shared" si="0"/>
        <v>41.025999999999996</v>
      </c>
      <c r="C18">
        <v>31.66</v>
      </c>
      <c r="D18">
        <v>1</v>
      </c>
      <c r="E18">
        <v>1784</v>
      </c>
      <c r="F18">
        <v>5.25</v>
      </c>
      <c r="G18" s="12">
        <f t="shared" si="1"/>
        <v>9.3659999999999997</v>
      </c>
      <c r="H18" s="12">
        <v>6.5</v>
      </c>
      <c r="I18" s="12"/>
      <c r="K18" s="12">
        <f t="shared" si="3"/>
        <v>36.569199999999995</v>
      </c>
      <c r="L18">
        <v>25.33</v>
      </c>
      <c r="M18">
        <v>1784</v>
      </c>
      <c r="N18" s="12">
        <v>6.3</v>
      </c>
      <c r="O18" s="12">
        <f t="shared" si="2"/>
        <v>11.2392</v>
      </c>
      <c r="P18" s="12"/>
    </row>
    <row r="19" spans="1:18" x14ac:dyDescent="0.25">
      <c r="A19" s="11">
        <v>42801</v>
      </c>
      <c r="B19" s="12">
        <f t="shared" si="0"/>
        <v>41.572000000000003</v>
      </c>
      <c r="C19">
        <v>31.66</v>
      </c>
      <c r="D19">
        <v>1</v>
      </c>
      <c r="E19">
        <v>1888</v>
      </c>
      <c r="F19">
        <v>5.25</v>
      </c>
      <c r="G19" s="12">
        <f t="shared" si="1"/>
        <v>9.911999999999999</v>
      </c>
      <c r="H19" s="12">
        <v>6.5</v>
      </c>
      <c r="I19" s="12"/>
      <c r="K19" s="12">
        <f t="shared" si="3"/>
        <v>37.281039999999997</v>
      </c>
      <c r="L19">
        <v>25.33</v>
      </c>
      <c r="M19">
        <v>1888</v>
      </c>
      <c r="N19" s="12">
        <v>6.33</v>
      </c>
      <c r="O19" s="12">
        <f t="shared" si="2"/>
        <v>11.951039999999999</v>
      </c>
      <c r="P19" s="12"/>
    </row>
    <row r="20" spans="1:18" x14ac:dyDescent="0.25">
      <c r="A20" s="11">
        <v>42835</v>
      </c>
      <c r="B20" s="12">
        <f>C20+G20</f>
        <v>13.562560000000001</v>
      </c>
      <c r="C20" s="12">
        <v>2.2000000000000002</v>
      </c>
      <c r="D20">
        <v>1</v>
      </c>
      <c r="E20">
        <v>2152</v>
      </c>
      <c r="F20">
        <v>5.28</v>
      </c>
      <c r="G20" s="12">
        <f t="shared" si="1"/>
        <v>11.362560000000002</v>
      </c>
      <c r="H20" s="12">
        <v>6.5</v>
      </c>
      <c r="I20" s="12"/>
      <c r="K20" s="12">
        <f t="shared" si="3"/>
        <v>39.112160000000003</v>
      </c>
      <c r="L20">
        <v>25.49</v>
      </c>
      <c r="M20">
        <v>2152</v>
      </c>
      <c r="N20" s="12">
        <v>6.33</v>
      </c>
      <c r="O20" s="12">
        <f t="shared" si="2"/>
        <v>13.622160000000001</v>
      </c>
      <c r="P20" s="12"/>
    </row>
    <row r="21" spans="1:18" x14ac:dyDescent="0.25">
      <c r="A21" s="11">
        <v>42866</v>
      </c>
      <c r="B21" s="12">
        <f t="shared" ref="B21" si="4">C21+G21</f>
        <v>37.649929999999998</v>
      </c>
      <c r="C21" s="12">
        <v>25.49</v>
      </c>
      <c r="D21">
        <v>1</v>
      </c>
      <c r="E21">
        <v>1921</v>
      </c>
      <c r="F21">
        <v>6.33</v>
      </c>
      <c r="G21" s="12">
        <f t="shared" si="1"/>
        <v>12.159930000000001</v>
      </c>
      <c r="H21" s="12">
        <v>7.15</v>
      </c>
      <c r="I21" s="12"/>
      <c r="K21" s="12">
        <f t="shared" si="3"/>
        <v>37.649929999999998</v>
      </c>
      <c r="L21">
        <v>25.49</v>
      </c>
      <c r="M21">
        <v>1921</v>
      </c>
      <c r="N21" s="12">
        <v>6.33</v>
      </c>
      <c r="O21" s="12">
        <f t="shared" si="2"/>
        <v>12.159930000000001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687.77349000000004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696.84113000000013</v>
      </c>
      <c r="N23" s="12"/>
      <c r="O23" s="12"/>
      <c r="P23" s="12"/>
      <c r="Q23" s="40" t="s">
        <v>12</v>
      </c>
      <c r="R23" s="43">
        <f>B23-K23</f>
        <v>-9.0676400000000967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759.92349000000002</v>
      </c>
      <c r="G26" s="12"/>
      <c r="L26" s="12"/>
      <c r="P26" s="12"/>
      <c r="Q26" t="s">
        <v>106</v>
      </c>
      <c r="R26" s="13">
        <f>SUM(B26-K23)</f>
        <v>63.082359999999881</v>
      </c>
    </row>
  </sheetData>
  <mergeCells count="1">
    <mergeCell ref="D2:G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customWidth="1"/>
    <col min="4" max="4" width="12.140625" customWidth="1"/>
    <col min="5" max="5" width="13.85546875" customWidth="1"/>
    <col min="6" max="6" width="18.85546875" customWidth="1"/>
    <col min="7" max="7" width="21" customWidth="1"/>
    <col min="13" max="13" width="12.42578125" customWidth="1"/>
    <col min="15" max="15" width="18.4257812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127.363</v>
      </c>
      <c r="C4">
        <v>89.05</v>
      </c>
      <c r="D4">
        <v>5</v>
      </c>
      <c r="E4">
        <v>9900</v>
      </c>
      <c r="F4">
        <v>3.87</v>
      </c>
      <c r="G4" s="12">
        <f>E4/1000*F4</f>
        <v>38.313000000000002</v>
      </c>
      <c r="H4" s="12"/>
      <c r="I4" s="12"/>
      <c r="K4" s="12">
        <f>L4+O4</f>
        <v>63.745999999999995</v>
      </c>
      <c r="L4">
        <v>17.809999999999999</v>
      </c>
      <c r="M4">
        <v>9900</v>
      </c>
      <c r="N4">
        <v>4.6399999999999997</v>
      </c>
      <c r="O4" s="12">
        <f>M4/1000*N4</f>
        <v>45.936</v>
      </c>
      <c r="P4" s="12"/>
    </row>
    <row r="5" spans="1:16" x14ac:dyDescent="0.25">
      <c r="A5" s="11">
        <v>42377</v>
      </c>
      <c r="B5" s="12">
        <f t="shared" ref="B5:B21" si="0">C5+G5</f>
        <v>116.14</v>
      </c>
      <c r="C5">
        <v>89.05</v>
      </c>
      <c r="D5">
        <v>5</v>
      </c>
      <c r="E5">
        <v>7000</v>
      </c>
      <c r="F5">
        <v>3.87</v>
      </c>
      <c r="G5" s="12">
        <f t="shared" ref="G5:G21" si="1">E5/1000*F5</f>
        <v>27.09</v>
      </c>
      <c r="H5" s="12"/>
      <c r="I5" s="12"/>
      <c r="K5" s="12">
        <f>L5+O5</f>
        <v>50.289999999999992</v>
      </c>
      <c r="L5">
        <v>17.809999999999999</v>
      </c>
      <c r="M5">
        <v>7000</v>
      </c>
      <c r="N5">
        <v>4.6399999999999997</v>
      </c>
      <c r="O5" s="12">
        <f t="shared" ref="O5:O21" si="2">M5/1000*N5</f>
        <v>32.479999999999997</v>
      </c>
      <c r="P5" s="12"/>
    </row>
    <row r="6" spans="1:16" x14ac:dyDescent="0.25">
      <c r="A6" s="11">
        <v>42407</v>
      </c>
      <c r="B6" s="12">
        <f t="shared" si="0"/>
        <v>123.49299999999999</v>
      </c>
      <c r="C6">
        <v>89.05</v>
      </c>
      <c r="D6">
        <v>5</v>
      </c>
      <c r="E6">
        <v>8900</v>
      </c>
      <c r="F6">
        <v>3.87</v>
      </c>
      <c r="G6" s="12">
        <f t="shared" si="1"/>
        <v>34.443000000000005</v>
      </c>
      <c r="H6" s="12"/>
      <c r="I6" s="12"/>
      <c r="K6" s="12">
        <f t="shared" ref="K6:K21" si="3">L6+O6</f>
        <v>59.105999999999995</v>
      </c>
      <c r="L6">
        <v>17.809999999999999</v>
      </c>
      <c r="M6">
        <v>8900</v>
      </c>
      <c r="N6">
        <v>4.6399999999999997</v>
      </c>
      <c r="O6" s="12">
        <f t="shared" si="2"/>
        <v>41.295999999999999</v>
      </c>
      <c r="P6" s="12"/>
    </row>
    <row r="7" spans="1:16" x14ac:dyDescent="0.25">
      <c r="A7" s="11">
        <v>42432</v>
      </c>
      <c r="B7" s="12">
        <f t="shared" si="0"/>
        <v>106.465</v>
      </c>
      <c r="C7">
        <v>89.05</v>
      </c>
      <c r="D7">
        <v>5</v>
      </c>
      <c r="E7">
        <v>4500</v>
      </c>
      <c r="F7">
        <v>3.87</v>
      </c>
      <c r="G7" s="12">
        <f t="shared" si="1"/>
        <v>17.414999999999999</v>
      </c>
      <c r="H7" s="12"/>
      <c r="I7" s="12"/>
      <c r="K7" s="12">
        <f t="shared" si="3"/>
        <v>38.69</v>
      </c>
      <c r="L7">
        <v>17.809999999999999</v>
      </c>
      <c r="M7">
        <v>4500</v>
      </c>
      <c r="N7">
        <v>4.6399999999999997</v>
      </c>
      <c r="O7" s="12">
        <f t="shared" si="2"/>
        <v>20.88</v>
      </c>
      <c r="P7" s="12"/>
    </row>
    <row r="8" spans="1:16" x14ac:dyDescent="0.25">
      <c r="A8" s="11">
        <v>42465</v>
      </c>
      <c r="B8" s="12">
        <f t="shared" si="0"/>
        <v>121.17099999999999</v>
      </c>
      <c r="C8">
        <v>89.05</v>
      </c>
      <c r="D8">
        <v>5</v>
      </c>
      <c r="E8">
        <v>8300</v>
      </c>
      <c r="F8">
        <v>3.87</v>
      </c>
      <c r="G8" s="12">
        <f t="shared" si="1"/>
        <v>32.121000000000002</v>
      </c>
      <c r="H8" s="12"/>
      <c r="I8" s="12"/>
      <c r="K8" s="12">
        <f t="shared" si="3"/>
        <v>77.62</v>
      </c>
      <c r="L8">
        <v>25.33</v>
      </c>
      <c r="M8">
        <v>8300</v>
      </c>
      <c r="N8" s="12">
        <v>6.3</v>
      </c>
      <c r="O8" s="12">
        <f t="shared" si="2"/>
        <v>52.290000000000006</v>
      </c>
      <c r="P8" s="12"/>
    </row>
    <row r="9" spans="1:16" x14ac:dyDescent="0.25">
      <c r="A9" s="11">
        <v>42501</v>
      </c>
      <c r="B9" s="12">
        <f t="shared" si="0"/>
        <v>57.451000000000001</v>
      </c>
      <c r="C9">
        <v>25.33</v>
      </c>
      <c r="D9">
        <v>1</v>
      </c>
      <c r="E9">
        <v>8300</v>
      </c>
      <c r="F9">
        <v>3.87</v>
      </c>
      <c r="G9" s="12">
        <f t="shared" si="1"/>
        <v>32.121000000000002</v>
      </c>
      <c r="H9" s="12"/>
      <c r="I9" s="12"/>
      <c r="K9" s="12">
        <f t="shared" si="3"/>
        <v>77.62</v>
      </c>
      <c r="L9">
        <v>25.33</v>
      </c>
      <c r="M9">
        <v>8300</v>
      </c>
      <c r="N9" s="12">
        <v>6.3</v>
      </c>
      <c r="O9" s="12">
        <f t="shared" si="2"/>
        <v>52.290000000000006</v>
      </c>
      <c r="P9" s="12"/>
    </row>
    <row r="10" spans="1:16" x14ac:dyDescent="0.25">
      <c r="A10" s="11">
        <v>42527</v>
      </c>
      <c r="B10" s="12">
        <f t="shared" si="0"/>
        <v>74.680000000000007</v>
      </c>
      <c r="C10">
        <v>25.33</v>
      </c>
      <c r="D10">
        <v>1</v>
      </c>
      <c r="E10">
        <v>9400</v>
      </c>
      <c r="F10">
        <v>5.25</v>
      </c>
      <c r="G10" s="12">
        <f t="shared" si="1"/>
        <v>49.35</v>
      </c>
      <c r="H10" s="12"/>
      <c r="I10" s="12"/>
      <c r="K10" s="12">
        <f t="shared" si="3"/>
        <v>84.55</v>
      </c>
      <c r="L10">
        <v>25.33</v>
      </c>
      <c r="M10">
        <v>9400</v>
      </c>
      <c r="N10" s="12">
        <v>6.3</v>
      </c>
      <c r="O10" s="12">
        <f t="shared" si="2"/>
        <v>59.22</v>
      </c>
      <c r="P10" s="12"/>
    </row>
    <row r="11" spans="1:16" x14ac:dyDescent="0.25">
      <c r="A11" s="11">
        <v>42559</v>
      </c>
      <c r="B11" s="12">
        <f t="shared" si="0"/>
        <v>71.53</v>
      </c>
      <c r="C11">
        <v>25.33</v>
      </c>
      <c r="D11">
        <v>1</v>
      </c>
      <c r="E11">
        <v>8800</v>
      </c>
      <c r="F11">
        <v>5.25</v>
      </c>
      <c r="G11" s="12">
        <f t="shared" si="1"/>
        <v>46.2</v>
      </c>
      <c r="H11" s="12">
        <v>6.5</v>
      </c>
      <c r="I11" s="12"/>
      <c r="K11" s="12">
        <f t="shared" si="3"/>
        <v>80.77000000000001</v>
      </c>
      <c r="L11">
        <v>25.33</v>
      </c>
      <c r="M11">
        <v>8800</v>
      </c>
      <c r="N11" s="12">
        <v>6.3</v>
      </c>
      <c r="O11" s="12">
        <f t="shared" si="2"/>
        <v>55.440000000000005</v>
      </c>
      <c r="P11" s="12"/>
    </row>
    <row r="12" spans="1:16" x14ac:dyDescent="0.25">
      <c r="A12" s="11">
        <v>42590</v>
      </c>
      <c r="B12" s="12">
        <f t="shared" si="0"/>
        <v>95.68</v>
      </c>
      <c r="C12">
        <v>25.33</v>
      </c>
      <c r="D12">
        <v>1</v>
      </c>
      <c r="E12">
        <v>13400</v>
      </c>
      <c r="F12">
        <v>5.25</v>
      </c>
      <c r="G12" s="12">
        <f t="shared" si="1"/>
        <v>70.350000000000009</v>
      </c>
      <c r="H12" s="12">
        <v>6.5</v>
      </c>
      <c r="I12" s="12"/>
      <c r="K12" s="12">
        <f t="shared" si="3"/>
        <v>109.75</v>
      </c>
      <c r="L12">
        <v>25.33</v>
      </c>
      <c r="M12">
        <v>13400</v>
      </c>
      <c r="N12" s="12">
        <v>6.3</v>
      </c>
      <c r="O12" s="12">
        <f t="shared" si="2"/>
        <v>84.42</v>
      </c>
      <c r="P12" s="12"/>
    </row>
    <row r="13" spans="1:16" x14ac:dyDescent="0.25">
      <c r="A13" s="11">
        <v>42622</v>
      </c>
      <c r="B13" s="12">
        <f t="shared" si="0"/>
        <v>87.28</v>
      </c>
      <c r="C13">
        <v>25.33</v>
      </c>
      <c r="D13">
        <v>1</v>
      </c>
      <c r="E13">
        <v>11800</v>
      </c>
      <c r="F13">
        <v>5.25</v>
      </c>
      <c r="G13" s="12">
        <f t="shared" si="1"/>
        <v>61.95</v>
      </c>
      <c r="H13" s="12">
        <v>6.5</v>
      </c>
      <c r="I13" s="12"/>
      <c r="K13" s="12">
        <f t="shared" si="3"/>
        <v>99.67</v>
      </c>
      <c r="L13">
        <v>25.33</v>
      </c>
      <c r="M13">
        <v>11800</v>
      </c>
      <c r="N13" s="12">
        <v>6.3</v>
      </c>
      <c r="O13" s="12">
        <f t="shared" si="2"/>
        <v>74.34</v>
      </c>
      <c r="P13" s="12"/>
    </row>
    <row r="14" spans="1:16" x14ac:dyDescent="0.25">
      <c r="A14" s="11">
        <v>42654</v>
      </c>
      <c r="B14" s="12">
        <f t="shared" si="0"/>
        <v>96.72999999999999</v>
      </c>
      <c r="C14">
        <v>25.33</v>
      </c>
      <c r="D14">
        <v>1</v>
      </c>
      <c r="E14">
        <v>13600</v>
      </c>
      <c r="F14">
        <v>5.25</v>
      </c>
      <c r="G14" s="12">
        <f t="shared" si="1"/>
        <v>71.399999999999991</v>
      </c>
      <c r="H14" s="12">
        <v>6.5</v>
      </c>
      <c r="I14" s="12"/>
      <c r="K14" s="12">
        <f t="shared" si="3"/>
        <v>111.00999999999999</v>
      </c>
      <c r="L14">
        <v>25.33</v>
      </c>
      <c r="M14">
        <v>13600</v>
      </c>
      <c r="N14" s="12">
        <v>6.3</v>
      </c>
      <c r="O14" s="12">
        <f t="shared" si="2"/>
        <v>85.679999999999993</v>
      </c>
      <c r="P14" s="12"/>
    </row>
    <row r="15" spans="1:16" x14ac:dyDescent="0.25">
      <c r="A15" s="11">
        <v>42682</v>
      </c>
      <c r="B15" s="12">
        <f t="shared" si="0"/>
        <v>104.60499999999999</v>
      </c>
      <c r="C15">
        <v>25.33</v>
      </c>
      <c r="D15">
        <v>1</v>
      </c>
      <c r="E15">
        <v>15100</v>
      </c>
      <c r="F15">
        <v>5.25</v>
      </c>
      <c r="G15" s="12">
        <f t="shared" si="1"/>
        <v>79.274999999999991</v>
      </c>
      <c r="H15" s="12">
        <v>6.5</v>
      </c>
      <c r="I15" s="12"/>
      <c r="K15" s="12">
        <f t="shared" si="3"/>
        <v>120.46</v>
      </c>
      <c r="L15">
        <v>25.33</v>
      </c>
      <c r="M15">
        <v>15100</v>
      </c>
      <c r="N15" s="12">
        <v>6.3</v>
      </c>
      <c r="O15" s="12">
        <f t="shared" si="2"/>
        <v>95.13</v>
      </c>
      <c r="P15" s="12"/>
    </row>
    <row r="16" spans="1:16" x14ac:dyDescent="0.25">
      <c r="A16" s="11">
        <v>42711</v>
      </c>
      <c r="B16" s="12">
        <f t="shared" si="0"/>
        <v>90.43</v>
      </c>
      <c r="C16">
        <v>25.33</v>
      </c>
      <c r="D16">
        <v>1</v>
      </c>
      <c r="E16">
        <v>12400</v>
      </c>
      <c r="F16">
        <v>5.25</v>
      </c>
      <c r="G16" s="12">
        <f t="shared" si="1"/>
        <v>65.100000000000009</v>
      </c>
      <c r="H16" s="12">
        <v>6.5</v>
      </c>
      <c r="I16" s="12"/>
      <c r="K16" s="12">
        <f t="shared" si="3"/>
        <v>103.45</v>
      </c>
      <c r="L16">
        <v>25.33</v>
      </c>
      <c r="M16">
        <v>12400</v>
      </c>
      <c r="N16" s="12">
        <v>6.3</v>
      </c>
      <c r="O16" s="12">
        <f t="shared" si="2"/>
        <v>78.12</v>
      </c>
      <c r="P16" s="12"/>
    </row>
    <row r="17" spans="1:18" x14ac:dyDescent="0.25">
      <c r="A17" s="11">
        <v>42746</v>
      </c>
      <c r="B17" s="12">
        <f t="shared" si="0"/>
        <v>107.84949999999999</v>
      </c>
      <c r="C17">
        <v>25.33</v>
      </c>
      <c r="D17">
        <v>1</v>
      </c>
      <c r="E17">
        <v>15718</v>
      </c>
      <c r="F17">
        <v>5.25</v>
      </c>
      <c r="G17" s="12">
        <f t="shared" si="1"/>
        <v>82.519499999999994</v>
      </c>
      <c r="H17" s="12">
        <v>6.5</v>
      </c>
      <c r="I17" s="12"/>
      <c r="K17" s="12">
        <f t="shared" si="3"/>
        <v>124.35339999999999</v>
      </c>
      <c r="L17">
        <v>25.33</v>
      </c>
      <c r="M17">
        <v>15718</v>
      </c>
      <c r="N17" s="12">
        <v>6.3</v>
      </c>
      <c r="O17" s="12">
        <f t="shared" si="2"/>
        <v>99.023399999999995</v>
      </c>
      <c r="P17" s="12"/>
    </row>
    <row r="18" spans="1:18" x14ac:dyDescent="0.25">
      <c r="A18" s="11">
        <v>42773</v>
      </c>
      <c r="B18" s="12">
        <f t="shared" si="0"/>
        <v>85.300749999999994</v>
      </c>
      <c r="C18">
        <v>25.33</v>
      </c>
      <c r="D18">
        <v>1</v>
      </c>
      <c r="E18">
        <v>11423</v>
      </c>
      <c r="F18">
        <v>5.25</v>
      </c>
      <c r="G18" s="12">
        <f t="shared" si="1"/>
        <v>59.970750000000002</v>
      </c>
      <c r="H18" s="12">
        <v>6.5</v>
      </c>
      <c r="I18" s="12"/>
      <c r="K18" s="12">
        <f t="shared" si="3"/>
        <v>97.294899999999998</v>
      </c>
      <c r="L18">
        <v>25.33</v>
      </c>
      <c r="M18">
        <v>11423</v>
      </c>
      <c r="N18" s="12">
        <v>6.3</v>
      </c>
      <c r="O18" s="12">
        <f t="shared" si="2"/>
        <v>71.9649</v>
      </c>
      <c r="P18" s="12"/>
    </row>
    <row r="19" spans="1:18" x14ac:dyDescent="0.25">
      <c r="A19" s="11">
        <v>42801</v>
      </c>
      <c r="B19" s="12">
        <f t="shared" si="0"/>
        <v>80.864499999999992</v>
      </c>
      <c r="C19">
        <v>25.33</v>
      </c>
      <c r="D19">
        <v>1</v>
      </c>
      <c r="E19">
        <v>10578</v>
      </c>
      <c r="F19">
        <v>5.25</v>
      </c>
      <c r="G19" s="12">
        <f t="shared" si="1"/>
        <v>55.534499999999994</v>
      </c>
      <c r="H19" s="12">
        <v>6.5</v>
      </c>
      <c r="I19" s="12"/>
      <c r="K19" s="12">
        <f t="shared" si="3"/>
        <v>92.28873999999999</v>
      </c>
      <c r="L19">
        <v>25.33</v>
      </c>
      <c r="M19">
        <v>10578</v>
      </c>
      <c r="N19" s="12">
        <v>6.33</v>
      </c>
      <c r="O19" s="12">
        <f t="shared" si="2"/>
        <v>66.958739999999992</v>
      </c>
      <c r="P19" s="12"/>
    </row>
    <row r="20" spans="1:18" x14ac:dyDescent="0.25">
      <c r="A20" s="11">
        <v>42835</v>
      </c>
      <c r="B20" s="12">
        <f t="shared" si="0"/>
        <v>81.225040000000007</v>
      </c>
      <c r="C20" s="12">
        <v>13.15</v>
      </c>
      <c r="D20">
        <v>1</v>
      </c>
      <c r="E20">
        <v>12893</v>
      </c>
      <c r="F20">
        <v>5.28</v>
      </c>
      <c r="G20" s="12">
        <f t="shared" si="1"/>
        <v>68.075040000000001</v>
      </c>
      <c r="H20" s="12">
        <v>6.5</v>
      </c>
      <c r="I20" s="12"/>
      <c r="K20" s="12">
        <f t="shared" si="3"/>
        <v>107.10269</v>
      </c>
      <c r="L20">
        <v>25.49</v>
      </c>
      <c r="M20">
        <v>12893</v>
      </c>
      <c r="N20" s="12">
        <v>6.33</v>
      </c>
      <c r="O20" s="12">
        <f t="shared" si="2"/>
        <v>81.612690000000001</v>
      </c>
      <c r="P20" s="12"/>
    </row>
    <row r="21" spans="1:18" x14ac:dyDescent="0.25">
      <c r="A21" s="11">
        <v>42866</v>
      </c>
      <c r="B21" s="12">
        <f t="shared" si="0"/>
        <v>106.07089999999999</v>
      </c>
      <c r="C21" s="12">
        <v>25.49</v>
      </c>
      <c r="D21">
        <v>1</v>
      </c>
      <c r="E21">
        <v>12730</v>
      </c>
      <c r="F21">
        <v>6.33</v>
      </c>
      <c r="G21" s="12">
        <f t="shared" si="1"/>
        <v>80.5809</v>
      </c>
      <c r="H21" s="12">
        <v>7.15</v>
      </c>
      <c r="I21" s="12"/>
      <c r="K21" s="12">
        <f t="shared" si="3"/>
        <v>106.07089999999999</v>
      </c>
      <c r="L21">
        <v>25.49</v>
      </c>
      <c r="M21">
        <v>12730</v>
      </c>
      <c r="N21" s="12">
        <v>6.33</v>
      </c>
      <c r="O21" s="12">
        <f t="shared" si="2"/>
        <v>80.5809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1734.3286900000001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1603.8426299999999</v>
      </c>
      <c r="N23" s="12"/>
      <c r="O23" s="12"/>
      <c r="P23" s="12"/>
      <c r="Q23" s="40" t="s">
        <v>12</v>
      </c>
      <c r="R23" s="43">
        <f>B23-K23</f>
        <v>130.48606000000018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1806.4786900000001</v>
      </c>
      <c r="G26" s="12"/>
      <c r="L26" s="12"/>
      <c r="P26" s="12"/>
      <c r="Q26" t="s">
        <v>106</v>
      </c>
      <c r="R26" s="13">
        <f>SUM(B26-K23)</f>
        <v>202.63606000000027</v>
      </c>
    </row>
  </sheetData>
  <mergeCells count="1">
    <mergeCell ref="D2:G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1" customWidth="1"/>
    <col min="4" max="4" width="12.5703125" customWidth="1"/>
    <col min="5" max="5" width="13.85546875" customWidth="1"/>
    <col min="6" max="6" width="18.85546875" customWidth="1"/>
    <col min="7" max="7" width="20" customWidth="1"/>
    <col min="13" max="13" width="12.28515625" customWidth="1"/>
    <col min="15" max="15" width="18.5703125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17.809999999999999</v>
      </c>
      <c r="C4">
        <v>17.809999999999999</v>
      </c>
      <c r="D4">
        <v>1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19" si="0">C5+G5</f>
        <v>17.809999999999999</v>
      </c>
      <c r="C5">
        <v>17.809999999999999</v>
      </c>
      <c r="D5">
        <v>1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17.809999999999999</v>
      </c>
      <c r="C6">
        <v>17.809999999999999</v>
      </c>
      <c r="D6">
        <v>1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17.809999999999999</v>
      </c>
      <c r="C7">
        <v>17.809999999999999</v>
      </c>
      <c r="D7">
        <v>1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17.809999999999999</v>
      </c>
      <c r="C8">
        <v>17.809999999999999</v>
      </c>
      <c r="D8">
        <v>1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31.66</v>
      </c>
      <c r="C9">
        <v>31.66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31.66</v>
      </c>
      <c r="C10">
        <v>31.66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31.66</v>
      </c>
      <c r="C11">
        <v>31.66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31.66</v>
      </c>
      <c r="C12">
        <v>31.66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31.66</v>
      </c>
      <c r="C13">
        <v>31.66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31.66</v>
      </c>
      <c r="C14">
        <v>31.66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31.66</v>
      </c>
      <c r="C15">
        <v>31.66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31.66</v>
      </c>
      <c r="C16">
        <v>31.66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31.66</v>
      </c>
      <c r="C17">
        <v>31.66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31.66</v>
      </c>
      <c r="C18">
        <v>31.66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31.66</v>
      </c>
      <c r="C19">
        <v>31.66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ref="B21" si="4">C21+G21</f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462.80000000000013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426.17999999999989</v>
      </c>
      <c r="N23" s="12"/>
      <c r="O23" s="12"/>
      <c r="P23" s="12"/>
      <c r="Q23" s="40" t="s">
        <v>12</v>
      </c>
      <c r="R23" s="43">
        <f>B23-K23</f>
        <v>36.620000000000232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534.95000000000016</v>
      </c>
      <c r="G26" s="12"/>
      <c r="L26" s="12"/>
      <c r="P26" s="12"/>
      <c r="Q26" t="s">
        <v>106</v>
      </c>
      <c r="R26" s="13">
        <f>SUM(B26-K23)</f>
        <v>108.77000000000027</v>
      </c>
    </row>
  </sheetData>
  <mergeCells count="1">
    <mergeCell ref="D2:G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42578125" customWidth="1"/>
    <col min="4" max="4" width="12.28515625" customWidth="1"/>
    <col min="5" max="5" width="13.28515625" customWidth="1"/>
    <col min="6" max="6" width="20.5703125" customWidth="1"/>
    <col min="7" max="7" width="19.42578125" customWidth="1"/>
    <col min="13" max="13" width="13.5703125" customWidth="1"/>
    <col min="15" max="15" width="17.85546875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59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83.616</v>
      </c>
      <c r="C4">
        <v>53.43</v>
      </c>
      <c r="D4">
        <v>3</v>
      </c>
      <c r="E4">
        <v>7800</v>
      </c>
      <c r="F4">
        <v>3.87</v>
      </c>
      <c r="G4" s="12">
        <f>E4/1000*F4</f>
        <v>30.186</v>
      </c>
      <c r="H4" s="12"/>
      <c r="I4" s="12"/>
      <c r="K4" s="12">
        <f>L4+O4</f>
        <v>54.001999999999995</v>
      </c>
      <c r="L4">
        <v>17.809999999999999</v>
      </c>
      <c r="M4">
        <v>7800</v>
      </c>
      <c r="N4">
        <v>4.6399999999999997</v>
      </c>
      <c r="O4" s="12">
        <f>M4/1000*N4</f>
        <v>36.192</v>
      </c>
      <c r="P4" s="12"/>
    </row>
    <row r="5" spans="1:16" x14ac:dyDescent="0.25">
      <c r="A5" s="11">
        <v>42377</v>
      </c>
      <c r="B5" s="12">
        <f t="shared" ref="B5:B19" si="0">C5+G5</f>
        <v>77.811000000000007</v>
      </c>
      <c r="C5">
        <v>53.43</v>
      </c>
      <c r="D5">
        <v>3</v>
      </c>
      <c r="E5">
        <v>6300</v>
      </c>
      <c r="F5">
        <v>3.87</v>
      </c>
      <c r="G5" s="12">
        <f t="shared" ref="G5:G21" si="1">E5/1000*F5</f>
        <v>24.381</v>
      </c>
      <c r="H5" s="12"/>
      <c r="I5" s="12"/>
      <c r="K5" s="12">
        <f>L5+O5</f>
        <v>47.041999999999994</v>
      </c>
      <c r="L5">
        <v>17.809999999999999</v>
      </c>
      <c r="M5">
        <v>6300</v>
      </c>
      <c r="N5">
        <v>4.6399999999999997</v>
      </c>
      <c r="O5" s="12">
        <f t="shared" ref="O5:O21" si="2">M5/1000*N5</f>
        <v>29.231999999999996</v>
      </c>
      <c r="P5" s="12"/>
    </row>
    <row r="6" spans="1:16" x14ac:dyDescent="0.25">
      <c r="A6" s="11">
        <v>42407</v>
      </c>
      <c r="B6" s="12">
        <f t="shared" si="0"/>
        <v>75.102000000000004</v>
      </c>
      <c r="C6">
        <v>53.43</v>
      </c>
      <c r="D6">
        <v>3</v>
      </c>
      <c r="E6">
        <v>5600</v>
      </c>
      <c r="F6">
        <v>3.87</v>
      </c>
      <c r="G6" s="12">
        <f t="shared" si="1"/>
        <v>21.672000000000001</v>
      </c>
      <c r="H6" s="12"/>
      <c r="I6" s="12"/>
      <c r="K6" s="12">
        <f t="shared" ref="K6:K21" si="3">L6+O6</f>
        <v>43.793999999999997</v>
      </c>
      <c r="L6">
        <v>17.809999999999999</v>
      </c>
      <c r="M6">
        <v>5600</v>
      </c>
      <c r="N6">
        <v>4.6399999999999997</v>
      </c>
      <c r="O6" s="12">
        <f t="shared" si="2"/>
        <v>25.983999999999998</v>
      </c>
      <c r="P6" s="12"/>
    </row>
    <row r="7" spans="1:16" x14ac:dyDescent="0.25">
      <c r="A7" s="11">
        <v>42432</v>
      </c>
      <c r="B7" s="12">
        <f t="shared" si="0"/>
        <v>76.263000000000005</v>
      </c>
      <c r="C7">
        <v>53.43</v>
      </c>
      <c r="D7">
        <v>3</v>
      </c>
      <c r="E7">
        <v>5900</v>
      </c>
      <c r="F7">
        <v>3.87</v>
      </c>
      <c r="G7" s="12">
        <f t="shared" si="1"/>
        <v>22.833000000000002</v>
      </c>
      <c r="H7" s="12"/>
      <c r="I7" s="12"/>
      <c r="K7" s="12">
        <f t="shared" si="3"/>
        <v>45.186</v>
      </c>
      <c r="L7">
        <v>17.809999999999999</v>
      </c>
      <c r="M7">
        <v>5900</v>
      </c>
      <c r="N7">
        <v>4.6399999999999997</v>
      </c>
      <c r="O7" s="12">
        <f t="shared" si="2"/>
        <v>27.376000000000001</v>
      </c>
      <c r="P7" s="12"/>
    </row>
    <row r="8" spans="1:16" x14ac:dyDescent="0.25">
      <c r="A8" s="11">
        <v>42465</v>
      </c>
      <c r="B8" s="12">
        <f t="shared" si="0"/>
        <v>86.325000000000003</v>
      </c>
      <c r="C8">
        <v>53.43</v>
      </c>
      <c r="D8">
        <v>3</v>
      </c>
      <c r="E8">
        <v>8500</v>
      </c>
      <c r="F8">
        <v>3.87</v>
      </c>
      <c r="G8" s="12">
        <f t="shared" si="1"/>
        <v>32.895000000000003</v>
      </c>
      <c r="H8" s="12"/>
      <c r="I8" s="12"/>
      <c r="K8" s="12">
        <f t="shared" si="3"/>
        <v>78.88</v>
      </c>
      <c r="L8">
        <v>25.33</v>
      </c>
      <c r="M8">
        <v>8500</v>
      </c>
      <c r="N8" s="12">
        <v>6.3</v>
      </c>
      <c r="O8" s="12">
        <f t="shared" si="2"/>
        <v>53.55</v>
      </c>
      <c r="P8" s="12"/>
    </row>
    <row r="9" spans="1:16" x14ac:dyDescent="0.25">
      <c r="A9" s="11">
        <v>42501</v>
      </c>
      <c r="B9" s="12">
        <f t="shared" si="0"/>
        <v>52.807000000000002</v>
      </c>
      <c r="C9">
        <v>25.33</v>
      </c>
      <c r="D9">
        <v>1</v>
      </c>
      <c r="E9">
        <v>7100</v>
      </c>
      <c r="F9">
        <v>3.87</v>
      </c>
      <c r="G9" s="12">
        <f t="shared" si="1"/>
        <v>27.477</v>
      </c>
      <c r="H9" s="12"/>
      <c r="I9" s="12"/>
      <c r="K9" s="12">
        <f t="shared" si="3"/>
        <v>70.06</v>
      </c>
      <c r="L9">
        <v>25.33</v>
      </c>
      <c r="M9">
        <v>7100</v>
      </c>
      <c r="N9" s="12">
        <v>6.3</v>
      </c>
      <c r="O9" s="12">
        <f t="shared" si="2"/>
        <v>44.73</v>
      </c>
      <c r="P9" s="12"/>
    </row>
    <row r="10" spans="1:16" x14ac:dyDescent="0.25">
      <c r="A10" s="11">
        <v>42527</v>
      </c>
      <c r="B10" s="12">
        <f t="shared" si="0"/>
        <v>72.58</v>
      </c>
      <c r="C10">
        <v>25.33</v>
      </c>
      <c r="D10">
        <v>1</v>
      </c>
      <c r="E10">
        <v>9000</v>
      </c>
      <c r="F10">
        <v>5.25</v>
      </c>
      <c r="G10" s="12">
        <f t="shared" si="1"/>
        <v>47.25</v>
      </c>
      <c r="H10" s="12"/>
      <c r="I10" s="12"/>
      <c r="K10" s="12">
        <f t="shared" si="3"/>
        <v>82.03</v>
      </c>
      <c r="L10">
        <v>25.33</v>
      </c>
      <c r="M10">
        <v>9000</v>
      </c>
      <c r="N10" s="12">
        <v>6.3</v>
      </c>
      <c r="O10" s="12">
        <f t="shared" si="2"/>
        <v>56.699999999999996</v>
      </c>
      <c r="P10" s="12"/>
    </row>
    <row r="11" spans="1:16" x14ac:dyDescent="0.25">
      <c r="A11" s="11">
        <v>42559</v>
      </c>
      <c r="B11" s="12">
        <f t="shared" si="0"/>
        <v>56.305</v>
      </c>
      <c r="C11">
        <v>25.33</v>
      </c>
      <c r="D11">
        <v>1</v>
      </c>
      <c r="E11">
        <v>5900</v>
      </c>
      <c r="F11">
        <v>5.25</v>
      </c>
      <c r="G11" s="12">
        <f t="shared" si="1"/>
        <v>30.975000000000001</v>
      </c>
      <c r="H11" s="12">
        <v>6.5</v>
      </c>
      <c r="I11" s="12"/>
      <c r="K11" s="12">
        <f t="shared" si="3"/>
        <v>62.5</v>
      </c>
      <c r="L11">
        <v>25.33</v>
      </c>
      <c r="M11">
        <v>5900</v>
      </c>
      <c r="N11" s="12">
        <v>6.3</v>
      </c>
      <c r="O11" s="12">
        <f t="shared" si="2"/>
        <v>37.17</v>
      </c>
      <c r="P11" s="12"/>
    </row>
    <row r="12" spans="1:16" x14ac:dyDescent="0.25">
      <c r="A12" s="11">
        <v>42590</v>
      </c>
      <c r="B12" s="12">
        <f t="shared" si="0"/>
        <v>57.354999999999997</v>
      </c>
      <c r="C12">
        <v>25.33</v>
      </c>
      <c r="D12">
        <v>1</v>
      </c>
      <c r="E12">
        <v>6100</v>
      </c>
      <c r="F12">
        <v>5.25</v>
      </c>
      <c r="G12" s="12">
        <f t="shared" si="1"/>
        <v>32.024999999999999</v>
      </c>
      <c r="H12" s="12">
        <v>6.5</v>
      </c>
      <c r="I12" s="12"/>
      <c r="K12" s="12">
        <f t="shared" si="3"/>
        <v>63.76</v>
      </c>
      <c r="L12">
        <v>25.33</v>
      </c>
      <c r="M12">
        <v>6100</v>
      </c>
      <c r="N12" s="12">
        <v>6.3</v>
      </c>
      <c r="O12" s="12">
        <f t="shared" si="2"/>
        <v>38.43</v>
      </c>
      <c r="P12" s="12"/>
    </row>
    <row r="13" spans="1:16" x14ac:dyDescent="0.25">
      <c r="A13" s="11">
        <v>42622</v>
      </c>
      <c r="B13" s="12">
        <f t="shared" si="0"/>
        <v>50.53</v>
      </c>
      <c r="C13">
        <v>25.33</v>
      </c>
      <c r="D13">
        <v>1</v>
      </c>
      <c r="E13">
        <v>4800</v>
      </c>
      <c r="F13">
        <v>5.25</v>
      </c>
      <c r="G13" s="12">
        <f t="shared" si="1"/>
        <v>25.2</v>
      </c>
      <c r="H13" s="12">
        <v>6.5</v>
      </c>
      <c r="I13" s="12"/>
      <c r="K13" s="12">
        <f t="shared" si="3"/>
        <v>55.569999999999993</v>
      </c>
      <c r="L13">
        <v>25.33</v>
      </c>
      <c r="M13">
        <v>4800</v>
      </c>
      <c r="N13" s="12">
        <v>6.3</v>
      </c>
      <c r="O13" s="12">
        <f t="shared" si="2"/>
        <v>30.24</v>
      </c>
      <c r="P13" s="12"/>
    </row>
    <row r="14" spans="1:16" x14ac:dyDescent="0.25">
      <c r="A14" s="11">
        <v>42654</v>
      </c>
      <c r="B14" s="12">
        <f t="shared" si="0"/>
        <v>57.354999999999997</v>
      </c>
      <c r="C14">
        <v>25.33</v>
      </c>
      <c r="D14">
        <v>1</v>
      </c>
      <c r="E14">
        <v>6100</v>
      </c>
      <c r="F14">
        <v>5.25</v>
      </c>
      <c r="G14" s="12">
        <f t="shared" si="1"/>
        <v>32.024999999999999</v>
      </c>
      <c r="H14" s="12">
        <v>6.5</v>
      </c>
      <c r="I14" s="12"/>
      <c r="K14" s="12">
        <f t="shared" si="3"/>
        <v>63.76</v>
      </c>
      <c r="L14">
        <v>25.33</v>
      </c>
      <c r="M14">
        <v>6100</v>
      </c>
      <c r="N14" s="12">
        <v>6.3</v>
      </c>
      <c r="O14" s="12">
        <f t="shared" si="2"/>
        <v>38.43</v>
      </c>
      <c r="P14" s="12"/>
    </row>
    <row r="15" spans="1:16" x14ac:dyDescent="0.25">
      <c r="A15" s="11">
        <v>42682</v>
      </c>
      <c r="B15" s="12">
        <f t="shared" si="0"/>
        <v>59.454999999999998</v>
      </c>
      <c r="C15">
        <v>25.33</v>
      </c>
      <c r="D15">
        <v>1</v>
      </c>
      <c r="E15">
        <v>6500</v>
      </c>
      <c r="F15">
        <v>5.25</v>
      </c>
      <c r="G15" s="12">
        <f t="shared" si="1"/>
        <v>34.125</v>
      </c>
      <c r="H15" s="12">
        <v>6.5</v>
      </c>
      <c r="I15" s="12"/>
      <c r="K15" s="12">
        <f t="shared" si="3"/>
        <v>66.28</v>
      </c>
      <c r="L15">
        <v>25.33</v>
      </c>
      <c r="M15">
        <v>6500</v>
      </c>
      <c r="N15" s="12">
        <v>6.3</v>
      </c>
      <c r="O15" s="12">
        <f t="shared" si="2"/>
        <v>40.949999999999996</v>
      </c>
      <c r="P15" s="12"/>
    </row>
    <row r="16" spans="1:16" x14ac:dyDescent="0.25">
      <c r="A16" s="11">
        <v>42711</v>
      </c>
      <c r="B16" s="12">
        <f t="shared" si="0"/>
        <v>52.104999999999997</v>
      </c>
      <c r="C16">
        <v>25.33</v>
      </c>
      <c r="D16">
        <v>1</v>
      </c>
      <c r="E16">
        <v>5100</v>
      </c>
      <c r="F16">
        <v>5.25</v>
      </c>
      <c r="G16" s="12">
        <f t="shared" si="1"/>
        <v>26.774999999999999</v>
      </c>
      <c r="H16" s="12">
        <v>6.5</v>
      </c>
      <c r="I16" s="12"/>
      <c r="K16" s="12">
        <f t="shared" si="3"/>
        <v>57.459999999999994</v>
      </c>
      <c r="L16">
        <v>25.33</v>
      </c>
      <c r="M16">
        <v>5100</v>
      </c>
      <c r="N16" s="12">
        <v>6.3</v>
      </c>
      <c r="O16" s="12">
        <f t="shared" si="2"/>
        <v>32.129999999999995</v>
      </c>
      <c r="P16" s="12"/>
    </row>
    <row r="17" spans="1:18" x14ac:dyDescent="0.25">
      <c r="A17" s="11">
        <v>42746</v>
      </c>
      <c r="B17" s="12">
        <f t="shared" si="0"/>
        <v>61.985500000000002</v>
      </c>
      <c r="C17">
        <v>25.33</v>
      </c>
      <c r="D17">
        <v>1</v>
      </c>
      <c r="E17">
        <v>6982</v>
      </c>
      <c r="F17">
        <v>5.25</v>
      </c>
      <c r="G17" s="12">
        <f t="shared" si="1"/>
        <v>36.655500000000004</v>
      </c>
      <c r="H17" s="12">
        <v>6.5</v>
      </c>
      <c r="I17" s="12"/>
      <c r="K17" s="12">
        <f t="shared" si="3"/>
        <v>69.316599999999994</v>
      </c>
      <c r="L17">
        <v>25.33</v>
      </c>
      <c r="M17">
        <v>6982</v>
      </c>
      <c r="N17" s="12">
        <v>6.3</v>
      </c>
      <c r="O17" s="12">
        <f t="shared" si="2"/>
        <v>43.986600000000003</v>
      </c>
      <c r="P17" s="12"/>
    </row>
    <row r="18" spans="1:18" x14ac:dyDescent="0.25">
      <c r="A18" s="11">
        <v>42773</v>
      </c>
      <c r="B18" s="12">
        <f t="shared" si="0"/>
        <v>56.305</v>
      </c>
      <c r="C18">
        <v>25.33</v>
      </c>
      <c r="D18">
        <v>1</v>
      </c>
      <c r="E18">
        <v>5900</v>
      </c>
      <c r="F18">
        <v>5.25</v>
      </c>
      <c r="G18" s="12">
        <f t="shared" si="1"/>
        <v>30.975000000000001</v>
      </c>
      <c r="H18" s="12">
        <v>6.5</v>
      </c>
      <c r="I18" s="12"/>
      <c r="K18" s="12">
        <f t="shared" si="3"/>
        <v>62.5</v>
      </c>
      <c r="L18">
        <v>25.33</v>
      </c>
      <c r="M18">
        <v>5900</v>
      </c>
      <c r="N18" s="12">
        <v>6.3</v>
      </c>
      <c r="O18" s="12">
        <f t="shared" si="2"/>
        <v>37.17</v>
      </c>
      <c r="P18" s="12"/>
    </row>
    <row r="19" spans="1:18" x14ac:dyDescent="0.25">
      <c r="A19" s="11">
        <v>42801</v>
      </c>
      <c r="B19" s="12">
        <f t="shared" si="0"/>
        <v>56.940249999999999</v>
      </c>
      <c r="C19">
        <v>25.33</v>
      </c>
      <c r="D19">
        <v>1</v>
      </c>
      <c r="E19">
        <v>6021</v>
      </c>
      <c r="F19">
        <v>5.25</v>
      </c>
      <c r="G19" s="12">
        <f t="shared" si="1"/>
        <v>31.610250000000001</v>
      </c>
      <c r="H19" s="12">
        <v>6.5</v>
      </c>
      <c r="I19" s="12"/>
      <c r="K19" s="12">
        <f t="shared" si="3"/>
        <v>63.442929999999997</v>
      </c>
      <c r="L19">
        <v>25.33</v>
      </c>
      <c r="M19">
        <v>6021</v>
      </c>
      <c r="N19" s="12">
        <v>6.33</v>
      </c>
      <c r="O19" s="12">
        <f t="shared" si="2"/>
        <v>38.112929999999999</v>
      </c>
      <c r="P19" s="12"/>
    </row>
    <row r="20" spans="1:18" x14ac:dyDescent="0.25">
      <c r="A20" s="11">
        <v>42835</v>
      </c>
      <c r="B20" s="12">
        <f>C20+G20</f>
        <v>41.227600000000002</v>
      </c>
      <c r="C20" s="12">
        <v>6.67</v>
      </c>
      <c r="D20">
        <v>1</v>
      </c>
      <c r="E20">
        <v>6545</v>
      </c>
      <c r="F20">
        <v>5.28</v>
      </c>
      <c r="G20" s="12">
        <f t="shared" si="1"/>
        <v>34.557600000000001</v>
      </c>
      <c r="H20" s="12">
        <v>6.5</v>
      </c>
      <c r="I20" s="12"/>
      <c r="K20" s="12">
        <f t="shared" si="3"/>
        <v>66.919849999999997</v>
      </c>
      <c r="L20">
        <v>25.49</v>
      </c>
      <c r="M20">
        <v>6545</v>
      </c>
      <c r="N20" s="12">
        <v>6.33</v>
      </c>
      <c r="O20" s="12">
        <f t="shared" si="2"/>
        <v>41.429850000000002</v>
      </c>
      <c r="P20" s="12"/>
    </row>
    <row r="21" spans="1:18" x14ac:dyDescent="0.25">
      <c r="A21" s="11">
        <v>42866</v>
      </c>
      <c r="B21" s="12">
        <f t="shared" ref="B21" si="4">C21+G21</f>
        <v>56.405720000000002</v>
      </c>
      <c r="C21" s="12">
        <v>25.49</v>
      </c>
      <c r="D21">
        <v>1</v>
      </c>
      <c r="E21">
        <v>4884</v>
      </c>
      <c r="F21">
        <v>6.33</v>
      </c>
      <c r="G21" s="12">
        <f t="shared" si="1"/>
        <v>30.915720000000004</v>
      </c>
      <c r="H21" s="12">
        <v>7.15</v>
      </c>
      <c r="I21" s="12"/>
      <c r="K21" s="12">
        <f t="shared" si="3"/>
        <v>56.405720000000002</v>
      </c>
      <c r="L21">
        <v>25.49</v>
      </c>
      <c r="M21">
        <v>4884</v>
      </c>
      <c r="N21" s="12">
        <v>6.33</v>
      </c>
      <c r="O21" s="12">
        <f t="shared" si="2"/>
        <v>30.915720000000004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1130.47307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1108.9091000000001</v>
      </c>
      <c r="N23" s="12"/>
      <c r="O23" s="12"/>
      <c r="P23" s="12"/>
      <c r="Q23" s="40" t="s">
        <v>12</v>
      </c>
      <c r="R23" s="43">
        <f>B23-K23</f>
        <v>21.563969999999927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1202.6230700000001</v>
      </c>
      <c r="G26" s="12"/>
      <c r="L26" s="12"/>
      <c r="P26" s="12"/>
      <c r="Q26" t="s">
        <v>106</v>
      </c>
      <c r="R26" s="13">
        <f>SUM(B26-K23)</f>
        <v>93.713970000000018</v>
      </c>
    </row>
  </sheetData>
  <mergeCells count="1">
    <mergeCell ref="D2:G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85546875" customWidth="1"/>
    <col min="3" max="3" width="11.5703125" customWidth="1"/>
    <col min="4" max="4" width="12" customWidth="1"/>
    <col min="5" max="5" width="13.140625" customWidth="1"/>
    <col min="6" max="6" width="20" customWidth="1"/>
    <col min="7" max="7" width="19.28515625" customWidth="1"/>
    <col min="13" max="13" width="12.85546875" customWidth="1"/>
    <col min="15" max="15" width="18.28515625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87.486000000000004</v>
      </c>
      <c r="C4">
        <v>53.43</v>
      </c>
      <c r="D4">
        <v>3</v>
      </c>
      <c r="E4">
        <v>8800</v>
      </c>
      <c r="F4">
        <v>3.87</v>
      </c>
      <c r="G4" s="12">
        <f>E4/1000*F4</f>
        <v>34.056000000000004</v>
      </c>
      <c r="H4" s="12"/>
      <c r="I4" s="12"/>
      <c r="K4" s="12">
        <f>L4+O4</f>
        <v>58.641999999999996</v>
      </c>
      <c r="L4">
        <v>17.809999999999999</v>
      </c>
      <c r="M4">
        <v>8800</v>
      </c>
      <c r="N4">
        <v>4.6399999999999997</v>
      </c>
      <c r="O4" s="12">
        <f>M4/1000*N4</f>
        <v>40.832000000000001</v>
      </c>
      <c r="P4" s="12"/>
    </row>
    <row r="5" spans="1:16" x14ac:dyDescent="0.25">
      <c r="A5" s="11">
        <v>42377</v>
      </c>
      <c r="B5" s="12">
        <f t="shared" ref="B5:B19" si="0">C5+G5</f>
        <v>78.585000000000008</v>
      </c>
      <c r="C5">
        <v>53.43</v>
      </c>
      <c r="D5">
        <v>3</v>
      </c>
      <c r="E5">
        <v>6500</v>
      </c>
      <c r="F5">
        <v>3.87</v>
      </c>
      <c r="G5" s="12">
        <f t="shared" ref="G5:G21" si="1">E5/1000*F5</f>
        <v>25.155000000000001</v>
      </c>
      <c r="H5" s="12"/>
      <c r="I5" s="12"/>
      <c r="K5" s="12">
        <f>L5+O5</f>
        <v>47.97</v>
      </c>
      <c r="L5">
        <v>17.809999999999999</v>
      </c>
      <c r="M5">
        <v>6500</v>
      </c>
      <c r="N5">
        <v>4.6399999999999997</v>
      </c>
      <c r="O5" s="12">
        <f t="shared" ref="O5:O21" si="2">M5/1000*N5</f>
        <v>30.159999999999997</v>
      </c>
      <c r="P5" s="12"/>
    </row>
    <row r="6" spans="1:16" x14ac:dyDescent="0.25">
      <c r="A6" s="11">
        <v>42407</v>
      </c>
      <c r="B6" s="12">
        <f t="shared" si="0"/>
        <v>84.003</v>
      </c>
      <c r="C6">
        <v>53.43</v>
      </c>
      <c r="D6">
        <v>3</v>
      </c>
      <c r="E6">
        <v>7900</v>
      </c>
      <c r="F6">
        <v>3.87</v>
      </c>
      <c r="G6" s="12">
        <f t="shared" si="1"/>
        <v>30.573000000000004</v>
      </c>
      <c r="H6" s="12"/>
      <c r="I6" s="12"/>
      <c r="K6" s="12">
        <f t="shared" ref="K6:K21" si="3">L6+O6</f>
        <v>54.465999999999994</v>
      </c>
      <c r="L6">
        <v>17.809999999999999</v>
      </c>
      <c r="M6">
        <v>7900</v>
      </c>
      <c r="N6">
        <v>4.6399999999999997</v>
      </c>
      <c r="O6" s="12">
        <f t="shared" si="2"/>
        <v>36.655999999999999</v>
      </c>
      <c r="P6" s="12"/>
    </row>
    <row r="7" spans="1:16" x14ac:dyDescent="0.25">
      <c r="A7" s="11">
        <v>42432</v>
      </c>
      <c r="B7" s="12">
        <f t="shared" si="0"/>
        <v>65.813999999999993</v>
      </c>
      <c r="C7">
        <v>53.43</v>
      </c>
      <c r="D7">
        <v>3</v>
      </c>
      <c r="E7">
        <v>3200</v>
      </c>
      <c r="F7">
        <v>3.87</v>
      </c>
      <c r="G7" s="12">
        <f t="shared" si="1"/>
        <v>12.384</v>
      </c>
      <c r="H7" s="12"/>
      <c r="I7" s="12"/>
      <c r="K7" s="12">
        <f t="shared" si="3"/>
        <v>32.658000000000001</v>
      </c>
      <c r="L7">
        <v>17.809999999999999</v>
      </c>
      <c r="M7">
        <v>3200</v>
      </c>
      <c r="N7">
        <v>4.6399999999999997</v>
      </c>
      <c r="O7" s="12">
        <f t="shared" si="2"/>
        <v>14.847999999999999</v>
      </c>
      <c r="P7" s="12"/>
    </row>
    <row r="8" spans="1:16" x14ac:dyDescent="0.25">
      <c r="A8" s="11">
        <v>42465</v>
      </c>
      <c r="B8" s="12">
        <f t="shared" si="0"/>
        <v>77.811000000000007</v>
      </c>
      <c r="C8">
        <v>53.43</v>
      </c>
      <c r="D8">
        <v>3</v>
      </c>
      <c r="E8">
        <v>6300</v>
      </c>
      <c r="F8">
        <v>3.87</v>
      </c>
      <c r="G8" s="12">
        <f t="shared" si="1"/>
        <v>24.381</v>
      </c>
      <c r="H8" s="12"/>
      <c r="I8" s="12"/>
      <c r="K8" s="12">
        <f t="shared" si="3"/>
        <v>65.02</v>
      </c>
      <c r="L8">
        <v>25.33</v>
      </c>
      <c r="M8">
        <v>6300</v>
      </c>
      <c r="N8" s="12">
        <v>6.3</v>
      </c>
      <c r="O8" s="12">
        <f t="shared" si="2"/>
        <v>39.69</v>
      </c>
      <c r="P8" s="12"/>
    </row>
    <row r="9" spans="1:16" x14ac:dyDescent="0.25">
      <c r="A9" s="11">
        <v>42501</v>
      </c>
      <c r="B9" s="12">
        <f t="shared" si="0"/>
        <v>45.840999999999994</v>
      </c>
      <c r="C9">
        <v>25.33</v>
      </c>
      <c r="D9">
        <v>1</v>
      </c>
      <c r="E9">
        <v>5300</v>
      </c>
      <c r="F9">
        <v>3.87</v>
      </c>
      <c r="G9" s="12">
        <f t="shared" si="1"/>
        <v>20.510999999999999</v>
      </c>
      <c r="H9" s="12"/>
      <c r="I9" s="12"/>
      <c r="K9" s="12">
        <f t="shared" si="3"/>
        <v>58.72</v>
      </c>
      <c r="L9">
        <v>25.33</v>
      </c>
      <c r="M9">
        <v>5300</v>
      </c>
      <c r="N9" s="12">
        <v>6.3</v>
      </c>
      <c r="O9" s="12">
        <f t="shared" si="2"/>
        <v>33.39</v>
      </c>
      <c r="P9" s="12"/>
    </row>
    <row r="10" spans="1:16" x14ac:dyDescent="0.25">
      <c r="A10" s="11">
        <v>42527</v>
      </c>
      <c r="B10" s="12">
        <f t="shared" si="0"/>
        <v>59.98</v>
      </c>
      <c r="C10">
        <v>25.33</v>
      </c>
      <c r="D10">
        <v>1</v>
      </c>
      <c r="E10">
        <v>6600</v>
      </c>
      <c r="F10">
        <v>5.25</v>
      </c>
      <c r="G10" s="12">
        <f t="shared" si="1"/>
        <v>34.65</v>
      </c>
      <c r="H10" s="12"/>
      <c r="I10" s="12"/>
      <c r="K10" s="12">
        <f t="shared" si="3"/>
        <v>66.91</v>
      </c>
      <c r="L10">
        <v>25.33</v>
      </c>
      <c r="M10">
        <v>6600</v>
      </c>
      <c r="N10" s="12">
        <v>6.3</v>
      </c>
      <c r="O10" s="12">
        <f t="shared" si="2"/>
        <v>41.58</v>
      </c>
      <c r="P10" s="12"/>
    </row>
    <row r="11" spans="1:16" x14ac:dyDescent="0.25">
      <c r="A11" s="11">
        <v>42559</v>
      </c>
      <c r="B11" s="12">
        <f t="shared" si="0"/>
        <v>50.004999999999995</v>
      </c>
      <c r="C11">
        <v>25.33</v>
      </c>
      <c r="D11">
        <v>1</v>
      </c>
      <c r="E11">
        <v>4700</v>
      </c>
      <c r="F11">
        <v>5.25</v>
      </c>
      <c r="G11" s="12">
        <f t="shared" si="1"/>
        <v>24.675000000000001</v>
      </c>
      <c r="H11" s="12">
        <v>6.5</v>
      </c>
      <c r="I11" s="12"/>
      <c r="K11" s="12">
        <f t="shared" si="3"/>
        <v>54.94</v>
      </c>
      <c r="L11">
        <v>25.33</v>
      </c>
      <c r="M11">
        <v>4700</v>
      </c>
      <c r="N11" s="12">
        <v>6.3</v>
      </c>
      <c r="O11" s="12">
        <f t="shared" si="2"/>
        <v>29.61</v>
      </c>
      <c r="P11" s="12"/>
    </row>
    <row r="12" spans="1:16" x14ac:dyDescent="0.25">
      <c r="A12" s="11">
        <v>42590</v>
      </c>
      <c r="B12" s="12">
        <f t="shared" si="0"/>
        <v>54.73</v>
      </c>
      <c r="C12">
        <v>25.33</v>
      </c>
      <c r="D12">
        <v>1</v>
      </c>
      <c r="E12">
        <v>5600</v>
      </c>
      <c r="F12">
        <v>5.25</v>
      </c>
      <c r="G12" s="12">
        <f t="shared" si="1"/>
        <v>29.4</v>
      </c>
      <c r="H12" s="12">
        <v>6.5</v>
      </c>
      <c r="I12" s="12"/>
      <c r="K12" s="12">
        <f t="shared" si="3"/>
        <v>60.609999999999992</v>
      </c>
      <c r="L12">
        <v>25.33</v>
      </c>
      <c r="M12">
        <v>5600</v>
      </c>
      <c r="N12" s="12">
        <v>6.3</v>
      </c>
      <c r="O12" s="12">
        <f t="shared" si="2"/>
        <v>35.279999999999994</v>
      </c>
      <c r="P12" s="12"/>
    </row>
    <row r="13" spans="1:16" x14ac:dyDescent="0.25">
      <c r="A13" s="11">
        <v>42622</v>
      </c>
      <c r="B13" s="12">
        <f t="shared" si="0"/>
        <v>49.48</v>
      </c>
      <c r="C13">
        <v>25.33</v>
      </c>
      <c r="D13">
        <v>1</v>
      </c>
      <c r="E13">
        <v>4600</v>
      </c>
      <c r="F13">
        <v>5.25</v>
      </c>
      <c r="G13" s="12">
        <f t="shared" si="1"/>
        <v>24.15</v>
      </c>
      <c r="H13" s="12">
        <v>6.5</v>
      </c>
      <c r="I13" s="12"/>
      <c r="K13" s="12">
        <f t="shared" si="3"/>
        <v>54.309999999999995</v>
      </c>
      <c r="L13">
        <v>25.33</v>
      </c>
      <c r="M13">
        <v>4600</v>
      </c>
      <c r="N13" s="12">
        <v>6.3</v>
      </c>
      <c r="O13" s="12">
        <f t="shared" si="2"/>
        <v>28.979999999999997</v>
      </c>
      <c r="P13" s="12"/>
    </row>
    <row r="14" spans="1:16" x14ac:dyDescent="0.25">
      <c r="A14" s="11">
        <v>42654</v>
      </c>
      <c r="B14" s="12">
        <f t="shared" si="0"/>
        <v>58.93</v>
      </c>
      <c r="C14">
        <v>25.33</v>
      </c>
      <c r="D14">
        <v>1</v>
      </c>
      <c r="E14">
        <v>6400</v>
      </c>
      <c r="F14">
        <v>5.25</v>
      </c>
      <c r="G14" s="12">
        <f t="shared" si="1"/>
        <v>33.6</v>
      </c>
      <c r="H14" s="12">
        <v>6.5</v>
      </c>
      <c r="I14" s="12"/>
      <c r="K14" s="12">
        <f t="shared" si="3"/>
        <v>65.650000000000006</v>
      </c>
      <c r="L14">
        <v>25.33</v>
      </c>
      <c r="M14">
        <v>6400</v>
      </c>
      <c r="N14" s="12">
        <v>6.3</v>
      </c>
      <c r="O14" s="12">
        <f t="shared" si="2"/>
        <v>40.32</v>
      </c>
      <c r="P14" s="12"/>
    </row>
    <row r="15" spans="1:16" x14ac:dyDescent="0.25">
      <c r="A15" s="11">
        <v>42682</v>
      </c>
      <c r="B15" s="12">
        <f t="shared" si="0"/>
        <v>45.804999999999993</v>
      </c>
      <c r="C15">
        <v>25.33</v>
      </c>
      <c r="D15">
        <v>1</v>
      </c>
      <c r="E15">
        <v>3900</v>
      </c>
      <c r="F15">
        <v>5.25</v>
      </c>
      <c r="G15" s="12">
        <f t="shared" si="1"/>
        <v>20.474999999999998</v>
      </c>
      <c r="H15" s="12">
        <v>6.5</v>
      </c>
      <c r="I15" s="12"/>
      <c r="K15" s="12">
        <f t="shared" si="3"/>
        <v>49.9</v>
      </c>
      <c r="L15">
        <v>25.33</v>
      </c>
      <c r="M15">
        <v>3900</v>
      </c>
      <c r="N15" s="12">
        <v>6.3</v>
      </c>
      <c r="O15" s="12">
        <f t="shared" si="2"/>
        <v>24.57</v>
      </c>
      <c r="P15" s="12"/>
    </row>
    <row r="16" spans="1:16" x14ac:dyDescent="0.25">
      <c r="A16" s="11">
        <v>42711</v>
      </c>
      <c r="B16" s="12">
        <f t="shared" si="0"/>
        <v>49.48</v>
      </c>
      <c r="C16">
        <v>25.33</v>
      </c>
      <c r="D16">
        <v>1</v>
      </c>
      <c r="E16">
        <v>4600</v>
      </c>
      <c r="F16">
        <v>5.25</v>
      </c>
      <c r="G16" s="12">
        <f t="shared" si="1"/>
        <v>24.15</v>
      </c>
      <c r="H16" s="12">
        <v>6.5</v>
      </c>
      <c r="I16" s="12"/>
      <c r="K16" s="12">
        <f t="shared" si="3"/>
        <v>54.309999999999995</v>
      </c>
      <c r="L16">
        <v>25.33</v>
      </c>
      <c r="M16">
        <v>4600</v>
      </c>
      <c r="N16" s="12">
        <v>6.3</v>
      </c>
      <c r="O16" s="12">
        <f t="shared" si="2"/>
        <v>28.979999999999997</v>
      </c>
      <c r="P16" s="12"/>
    </row>
    <row r="17" spans="1:18" x14ac:dyDescent="0.25">
      <c r="A17" s="11">
        <v>42746</v>
      </c>
      <c r="B17" s="12">
        <f t="shared" si="0"/>
        <v>67.44550000000001</v>
      </c>
      <c r="C17">
        <v>25.33</v>
      </c>
      <c r="D17">
        <v>1</v>
      </c>
      <c r="E17">
        <v>8022</v>
      </c>
      <c r="F17">
        <v>5.25</v>
      </c>
      <c r="G17" s="12">
        <f t="shared" si="1"/>
        <v>42.115500000000004</v>
      </c>
      <c r="H17" s="12">
        <v>6.5</v>
      </c>
      <c r="I17" s="12"/>
      <c r="K17" s="12">
        <f t="shared" si="3"/>
        <v>75.868600000000001</v>
      </c>
      <c r="L17">
        <v>25.33</v>
      </c>
      <c r="M17">
        <v>8022</v>
      </c>
      <c r="N17" s="12">
        <v>6.3</v>
      </c>
      <c r="O17" s="12">
        <f t="shared" si="2"/>
        <v>50.538600000000002</v>
      </c>
      <c r="P17" s="12"/>
    </row>
    <row r="18" spans="1:18" x14ac:dyDescent="0.25">
      <c r="A18" s="11">
        <v>42773</v>
      </c>
      <c r="B18" s="12">
        <f t="shared" si="0"/>
        <v>53.921499999999995</v>
      </c>
      <c r="C18">
        <v>25.33</v>
      </c>
      <c r="D18">
        <v>1</v>
      </c>
      <c r="E18">
        <v>5446</v>
      </c>
      <c r="F18">
        <v>5.25</v>
      </c>
      <c r="G18" s="12">
        <f t="shared" si="1"/>
        <v>28.5915</v>
      </c>
      <c r="H18" s="12">
        <v>6.5</v>
      </c>
      <c r="I18" s="12"/>
      <c r="K18" s="12">
        <f t="shared" si="3"/>
        <v>59.639799999999994</v>
      </c>
      <c r="L18">
        <v>25.33</v>
      </c>
      <c r="M18">
        <v>5446</v>
      </c>
      <c r="N18" s="12">
        <v>6.3</v>
      </c>
      <c r="O18" s="12">
        <f t="shared" si="2"/>
        <v>34.309799999999996</v>
      </c>
      <c r="P18" s="12"/>
    </row>
    <row r="19" spans="1:18" x14ac:dyDescent="0.25">
      <c r="A19" s="11">
        <v>42801</v>
      </c>
      <c r="B19" s="12">
        <f t="shared" si="0"/>
        <v>54.131499999999996</v>
      </c>
      <c r="C19">
        <v>25.33</v>
      </c>
      <c r="D19">
        <v>1</v>
      </c>
      <c r="E19">
        <v>5486</v>
      </c>
      <c r="F19">
        <v>5.25</v>
      </c>
      <c r="G19" s="12">
        <f t="shared" si="1"/>
        <v>28.801499999999997</v>
      </c>
      <c r="H19" s="12">
        <v>6.5</v>
      </c>
      <c r="I19" s="12"/>
      <c r="K19" s="12">
        <f t="shared" si="3"/>
        <v>60.056379999999997</v>
      </c>
      <c r="L19">
        <v>25.33</v>
      </c>
      <c r="M19">
        <v>5486</v>
      </c>
      <c r="N19" s="12">
        <v>6.33</v>
      </c>
      <c r="O19" s="12">
        <f t="shared" si="2"/>
        <v>34.726379999999999</v>
      </c>
      <c r="P19" s="12"/>
    </row>
    <row r="20" spans="1:18" x14ac:dyDescent="0.25">
      <c r="A20" s="11">
        <v>42835</v>
      </c>
      <c r="B20" s="12">
        <f>C20+G20</f>
        <v>43.336399999999998</v>
      </c>
      <c r="C20" s="12">
        <v>7.01</v>
      </c>
      <c r="D20">
        <v>1</v>
      </c>
      <c r="E20">
        <v>6880</v>
      </c>
      <c r="F20">
        <v>5.28</v>
      </c>
      <c r="G20" s="12">
        <f t="shared" si="1"/>
        <v>36.3264</v>
      </c>
      <c r="H20" s="12">
        <v>6.5</v>
      </c>
      <c r="I20" s="12"/>
      <c r="K20" s="12">
        <f t="shared" si="3"/>
        <v>69.040400000000005</v>
      </c>
      <c r="L20">
        <v>25.49</v>
      </c>
      <c r="M20">
        <v>6880</v>
      </c>
      <c r="N20" s="12">
        <v>6.33</v>
      </c>
      <c r="O20" s="12">
        <f t="shared" si="2"/>
        <v>43.550400000000003</v>
      </c>
      <c r="P20" s="12"/>
    </row>
    <row r="21" spans="1:18" x14ac:dyDescent="0.25">
      <c r="A21" s="11">
        <v>42866</v>
      </c>
      <c r="B21" s="12">
        <f t="shared" ref="B21" si="4">C21+G21</f>
        <v>56.538650000000004</v>
      </c>
      <c r="C21" s="12">
        <v>25.49</v>
      </c>
      <c r="D21">
        <v>1</v>
      </c>
      <c r="E21">
        <v>4905</v>
      </c>
      <c r="F21">
        <v>6.33</v>
      </c>
      <c r="G21" s="12">
        <f t="shared" si="1"/>
        <v>31.048650000000002</v>
      </c>
      <c r="H21" s="12">
        <v>7.15</v>
      </c>
      <c r="I21" s="12"/>
      <c r="K21" s="12">
        <f t="shared" si="3"/>
        <v>56.538650000000004</v>
      </c>
      <c r="L21">
        <v>25.49</v>
      </c>
      <c r="M21">
        <v>4905</v>
      </c>
      <c r="N21" s="12">
        <v>6.33</v>
      </c>
      <c r="O21" s="12">
        <f t="shared" si="2"/>
        <v>31.048650000000002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1083.3235500000001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1045.24983</v>
      </c>
      <c r="N23" s="12"/>
      <c r="O23" s="12"/>
      <c r="P23" s="12"/>
      <c r="Q23" s="40" t="s">
        <v>12</v>
      </c>
      <c r="R23" s="43">
        <f>B23-K23</f>
        <v>38.073720000000094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1155.4735500000002</v>
      </c>
      <c r="G26" s="12"/>
      <c r="L26" s="12"/>
      <c r="P26" s="12"/>
      <c r="Q26" t="s">
        <v>106</v>
      </c>
      <c r="R26" s="13">
        <f>SUM(B26-K23)</f>
        <v>110.22372000000018</v>
      </c>
    </row>
  </sheetData>
  <mergeCells count="1">
    <mergeCell ref="D2:G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bestFit="1" customWidth="1"/>
    <col min="3" max="3" width="11" customWidth="1"/>
    <col min="4" max="4" width="11.28515625" customWidth="1"/>
    <col min="5" max="5" width="13.5703125" customWidth="1"/>
    <col min="6" max="6" width="19.5703125" customWidth="1"/>
    <col min="7" max="7" width="20.42578125" customWidth="1"/>
    <col min="13" max="13" width="13.140625" customWidth="1"/>
    <col min="15" max="15" width="19" customWidth="1"/>
    <col min="17" max="17" width="12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98.337999999999994</v>
      </c>
      <c r="C4">
        <v>89.05</v>
      </c>
      <c r="D4">
        <v>5</v>
      </c>
      <c r="E4">
        <v>2400</v>
      </c>
      <c r="F4">
        <v>3.87</v>
      </c>
      <c r="G4" s="12">
        <f>E4/1000*F4</f>
        <v>9.2880000000000003</v>
      </c>
      <c r="H4" s="12"/>
      <c r="I4" s="12"/>
      <c r="K4" s="12">
        <f>L4+O4</f>
        <v>28.945999999999998</v>
      </c>
      <c r="L4">
        <v>17.809999999999999</v>
      </c>
      <c r="M4">
        <v>2400</v>
      </c>
      <c r="N4">
        <v>4.6399999999999997</v>
      </c>
      <c r="O4" s="12">
        <f>M4/1000*N4</f>
        <v>11.135999999999999</v>
      </c>
      <c r="P4" s="12"/>
    </row>
    <row r="5" spans="1:16" x14ac:dyDescent="0.25">
      <c r="A5" s="11">
        <v>42377</v>
      </c>
      <c r="B5" s="12">
        <f t="shared" ref="B5:B21" si="0">C5+G5</f>
        <v>98.724999999999994</v>
      </c>
      <c r="C5">
        <v>89.05</v>
      </c>
      <c r="D5">
        <v>5</v>
      </c>
      <c r="E5">
        <v>2500</v>
      </c>
      <c r="F5">
        <v>3.87</v>
      </c>
      <c r="G5" s="12">
        <f t="shared" ref="G5:G21" si="1">E5/1000*F5</f>
        <v>9.6750000000000007</v>
      </c>
      <c r="H5" s="12"/>
      <c r="I5" s="12"/>
      <c r="K5" s="12">
        <f>L5+O5</f>
        <v>29.409999999999997</v>
      </c>
      <c r="L5">
        <v>17.809999999999999</v>
      </c>
      <c r="M5">
        <v>2500</v>
      </c>
      <c r="N5">
        <v>4.6399999999999997</v>
      </c>
      <c r="O5" s="12">
        <f t="shared" ref="O5:O21" si="2">M5/1000*N5</f>
        <v>11.6</v>
      </c>
      <c r="P5" s="12"/>
    </row>
    <row r="6" spans="1:16" x14ac:dyDescent="0.25">
      <c r="A6" s="11">
        <v>42407</v>
      </c>
      <c r="B6" s="12">
        <f t="shared" si="0"/>
        <v>105.304</v>
      </c>
      <c r="C6">
        <v>89.05</v>
      </c>
      <c r="D6">
        <v>5</v>
      </c>
      <c r="E6">
        <v>4200</v>
      </c>
      <c r="F6">
        <v>3.87</v>
      </c>
      <c r="G6" s="12">
        <f t="shared" si="1"/>
        <v>16.254000000000001</v>
      </c>
      <c r="H6" s="12"/>
      <c r="I6" s="12"/>
      <c r="K6" s="12">
        <f t="shared" ref="K6:K21" si="3">L6+O6</f>
        <v>37.298000000000002</v>
      </c>
      <c r="L6">
        <v>17.809999999999999</v>
      </c>
      <c r="M6">
        <v>4200</v>
      </c>
      <c r="N6">
        <v>4.6399999999999997</v>
      </c>
      <c r="O6" s="12">
        <f t="shared" si="2"/>
        <v>19.488</v>
      </c>
      <c r="P6" s="12"/>
    </row>
    <row r="7" spans="1:16" x14ac:dyDescent="0.25">
      <c r="A7" s="11">
        <v>42432</v>
      </c>
      <c r="B7" s="12">
        <f t="shared" si="0"/>
        <v>106.078</v>
      </c>
      <c r="C7">
        <v>89.05</v>
      </c>
      <c r="D7">
        <v>5</v>
      </c>
      <c r="E7">
        <v>4400</v>
      </c>
      <c r="F7">
        <v>3.87</v>
      </c>
      <c r="G7" s="12">
        <f t="shared" si="1"/>
        <v>17.028000000000002</v>
      </c>
      <c r="H7" s="12"/>
      <c r="I7" s="12"/>
      <c r="K7" s="12">
        <f t="shared" si="3"/>
        <v>38.225999999999999</v>
      </c>
      <c r="L7">
        <v>17.809999999999999</v>
      </c>
      <c r="M7">
        <v>4400</v>
      </c>
      <c r="N7">
        <v>4.6399999999999997</v>
      </c>
      <c r="O7" s="12">
        <f t="shared" si="2"/>
        <v>20.416</v>
      </c>
      <c r="P7" s="12"/>
    </row>
    <row r="8" spans="1:16" x14ac:dyDescent="0.25">
      <c r="A8" s="11">
        <v>42465</v>
      </c>
      <c r="B8" s="12">
        <f t="shared" si="0"/>
        <v>110.33499999999999</v>
      </c>
      <c r="C8">
        <v>89.05</v>
      </c>
      <c r="D8">
        <v>5</v>
      </c>
      <c r="E8">
        <v>5500</v>
      </c>
      <c r="F8">
        <v>3.87</v>
      </c>
      <c r="G8" s="12">
        <f t="shared" si="1"/>
        <v>21.285</v>
      </c>
      <c r="H8" s="12"/>
      <c r="I8" s="12"/>
      <c r="K8" s="12">
        <f t="shared" si="3"/>
        <v>59.98</v>
      </c>
      <c r="L8">
        <v>25.33</v>
      </c>
      <c r="M8">
        <v>5500</v>
      </c>
      <c r="N8" s="12">
        <v>6.3</v>
      </c>
      <c r="O8" s="12">
        <f t="shared" si="2"/>
        <v>34.65</v>
      </c>
      <c r="P8" s="12"/>
    </row>
    <row r="9" spans="1:16" x14ac:dyDescent="0.25">
      <c r="A9" s="11">
        <v>42501</v>
      </c>
      <c r="B9" s="12">
        <f t="shared" si="0"/>
        <v>41.196999999999996</v>
      </c>
      <c r="C9">
        <v>25.33</v>
      </c>
      <c r="D9">
        <v>1</v>
      </c>
      <c r="E9">
        <v>4100</v>
      </c>
      <c r="F9">
        <v>3.87</v>
      </c>
      <c r="G9" s="12">
        <f t="shared" si="1"/>
        <v>15.866999999999999</v>
      </c>
      <c r="H9" s="12"/>
      <c r="I9" s="12"/>
      <c r="K9" s="12">
        <f t="shared" si="3"/>
        <v>51.16</v>
      </c>
      <c r="L9">
        <v>25.33</v>
      </c>
      <c r="M9">
        <v>4100</v>
      </c>
      <c r="N9" s="12">
        <v>6.3</v>
      </c>
      <c r="O9" s="12">
        <f t="shared" si="2"/>
        <v>25.83</v>
      </c>
      <c r="P9" s="12"/>
    </row>
    <row r="10" spans="1:16" x14ac:dyDescent="0.25">
      <c r="A10" s="11">
        <v>42527</v>
      </c>
      <c r="B10" s="12">
        <f t="shared" si="0"/>
        <v>50.53</v>
      </c>
      <c r="C10">
        <v>25.33</v>
      </c>
      <c r="D10">
        <v>1</v>
      </c>
      <c r="E10">
        <v>4800</v>
      </c>
      <c r="F10">
        <v>5.25</v>
      </c>
      <c r="G10" s="12">
        <f t="shared" si="1"/>
        <v>25.2</v>
      </c>
      <c r="H10" s="12"/>
      <c r="I10" s="12"/>
      <c r="K10" s="12">
        <f t="shared" si="3"/>
        <v>55.569999999999993</v>
      </c>
      <c r="L10">
        <v>25.33</v>
      </c>
      <c r="M10">
        <v>4800</v>
      </c>
      <c r="N10" s="12">
        <v>6.3</v>
      </c>
      <c r="O10" s="12">
        <f t="shared" si="2"/>
        <v>30.24</v>
      </c>
      <c r="P10" s="12"/>
    </row>
    <row r="11" spans="1:16" x14ac:dyDescent="0.25">
      <c r="A11" s="11">
        <v>42559</v>
      </c>
      <c r="B11" s="12">
        <f t="shared" si="0"/>
        <v>44.230000000000004</v>
      </c>
      <c r="C11">
        <v>25.33</v>
      </c>
      <c r="D11">
        <v>1</v>
      </c>
      <c r="E11">
        <v>3600</v>
      </c>
      <c r="F11">
        <v>5.25</v>
      </c>
      <c r="G11" s="12">
        <f t="shared" si="1"/>
        <v>18.900000000000002</v>
      </c>
      <c r="H11" s="12">
        <v>6.5</v>
      </c>
      <c r="I11" s="12"/>
      <c r="K11" s="12">
        <f t="shared" si="3"/>
        <v>48.01</v>
      </c>
      <c r="L11">
        <v>25.33</v>
      </c>
      <c r="M11">
        <v>3600</v>
      </c>
      <c r="N11" s="12">
        <v>6.3</v>
      </c>
      <c r="O11" s="12">
        <f t="shared" si="2"/>
        <v>22.68</v>
      </c>
      <c r="P11" s="12"/>
    </row>
    <row r="12" spans="1:16" x14ac:dyDescent="0.25">
      <c r="A12" s="11">
        <v>42590</v>
      </c>
      <c r="B12" s="12">
        <f t="shared" si="0"/>
        <v>52.104999999999997</v>
      </c>
      <c r="C12">
        <v>25.33</v>
      </c>
      <c r="D12">
        <v>1</v>
      </c>
      <c r="E12">
        <v>5100</v>
      </c>
      <c r="F12">
        <v>5.25</v>
      </c>
      <c r="G12" s="12">
        <f t="shared" si="1"/>
        <v>26.774999999999999</v>
      </c>
      <c r="H12" s="12">
        <v>6.5</v>
      </c>
      <c r="I12" s="12"/>
      <c r="K12" s="12">
        <f t="shared" si="3"/>
        <v>57.459999999999994</v>
      </c>
      <c r="L12">
        <v>25.33</v>
      </c>
      <c r="M12">
        <v>5100</v>
      </c>
      <c r="N12" s="12">
        <v>6.3</v>
      </c>
      <c r="O12" s="12">
        <f t="shared" si="2"/>
        <v>32.129999999999995</v>
      </c>
      <c r="P12" s="12"/>
    </row>
    <row r="13" spans="1:16" x14ac:dyDescent="0.25">
      <c r="A13" s="11">
        <v>42622</v>
      </c>
      <c r="B13" s="12">
        <f t="shared" si="0"/>
        <v>50.53</v>
      </c>
      <c r="C13">
        <v>25.33</v>
      </c>
      <c r="D13">
        <v>1</v>
      </c>
      <c r="E13">
        <v>4800</v>
      </c>
      <c r="F13">
        <v>5.25</v>
      </c>
      <c r="G13" s="12">
        <f t="shared" si="1"/>
        <v>25.2</v>
      </c>
      <c r="H13" s="12">
        <v>6.5</v>
      </c>
      <c r="I13" s="12"/>
      <c r="K13" s="12">
        <f t="shared" si="3"/>
        <v>55.569999999999993</v>
      </c>
      <c r="L13">
        <v>25.33</v>
      </c>
      <c r="M13">
        <v>4800</v>
      </c>
      <c r="N13" s="12">
        <v>6.3</v>
      </c>
      <c r="O13" s="12">
        <f t="shared" si="2"/>
        <v>30.24</v>
      </c>
      <c r="P13" s="12"/>
    </row>
    <row r="14" spans="1:16" x14ac:dyDescent="0.25">
      <c r="A14" s="11">
        <v>42654</v>
      </c>
      <c r="B14" s="12">
        <f t="shared" si="0"/>
        <v>55.78</v>
      </c>
      <c r="C14">
        <v>25.33</v>
      </c>
      <c r="D14">
        <v>1</v>
      </c>
      <c r="E14">
        <v>5800</v>
      </c>
      <c r="F14">
        <v>5.25</v>
      </c>
      <c r="G14" s="12">
        <f t="shared" si="1"/>
        <v>30.45</v>
      </c>
      <c r="H14" s="12">
        <v>6.5</v>
      </c>
      <c r="I14" s="12"/>
      <c r="K14" s="12">
        <f t="shared" si="3"/>
        <v>61.87</v>
      </c>
      <c r="L14">
        <v>25.33</v>
      </c>
      <c r="M14">
        <v>5800</v>
      </c>
      <c r="N14" s="12">
        <v>6.3</v>
      </c>
      <c r="O14" s="12">
        <f t="shared" si="2"/>
        <v>36.54</v>
      </c>
      <c r="P14" s="12"/>
    </row>
    <row r="15" spans="1:16" x14ac:dyDescent="0.25">
      <c r="A15" s="11">
        <v>42682</v>
      </c>
      <c r="B15" s="12">
        <f t="shared" si="0"/>
        <v>57.354999999999997</v>
      </c>
      <c r="C15">
        <v>25.33</v>
      </c>
      <c r="D15">
        <v>1</v>
      </c>
      <c r="E15">
        <v>6100</v>
      </c>
      <c r="F15">
        <v>5.25</v>
      </c>
      <c r="G15" s="12">
        <f t="shared" si="1"/>
        <v>32.024999999999999</v>
      </c>
      <c r="H15" s="12">
        <v>6.5</v>
      </c>
      <c r="I15" s="12"/>
      <c r="K15" s="12">
        <f t="shared" si="3"/>
        <v>63.76</v>
      </c>
      <c r="L15">
        <v>25.33</v>
      </c>
      <c r="M15">
        <v>6100</v>
      </c>
      <c r="N15" s="12">
        <v>6.3</v>
      </c>
      <c r="O15" s="12">
        <f t="shared" si="2"/>
        <v>38.43</v>
      </c>
      <c r="P15" s="12"/>
    </row>
    <row r="16" spans="1:16" x14ac:dyDescent="0.25">
      <c r="A16" s="11">
        <v>42711</v>
      </c>
      <c r="B16" s="12">
        <f t="shared" si="0"/>
        <v>53.155000000000001</v>
      </c>
      <c r="C16">
        <v>25.33</v>
      </c>
      <c r="D16">
        <v>1</v>
      </c>
      <c r="E16">
        <v>5300</v>
      </c>
      <c r="F16">
        <v>5.25</v>
      </c>
      <c r="G16" s="12">
        <f t="shared" si="1"/>
        <v>27.824999999999999</v>
      </c>
      <c r="H16" s="12">
        <v>6.5</v>
      </c>
      <c r="I16" s="12"/>
      <c r="K16" s="12">
        <f t="shared" si="3"/>
        <v>58.72</v>
      </c>
      <c r="L16">
        <v>25.33</v>
      </c>
      <c r="M16">
        <v>5300</v>
      </c>
      <c r="N16" s="12">
        <v>6.3</v>
      </c>
      <c r="O16" s="12">
        <f t="shared" si="2"/>
        <v>33.39</v>
      </c>
      <c r="P16" s="12"/>
    </row>
    <row r="17" spans="1:18" x14ac:dyDescent="0.25">
      <c r="A17" s="11">
        <v>42746</v>
      </c>
      <c r="B17" s="12">
        <f t="shared" si="0"/>
        <v>62.21125</v>
      </c>
      <c r="C17">
        <v>25.33</v>
      </c>
      <c r="D17">
        <v>1</v>
      </c>
      <c r="E17">
        <v>7025</v>
      </c>
      <c r="F17">
        <v>5.25</v>
      </c>
      <c r="G17" s="12">
        <f t="shared" si="1"/>
        <v>36.881250000000001</v>
      </c>
      <c r="H17" s="12">
        <v>6.5</v>
      </c>
      <c r="I17" s="12"/>
      <c r="K17" s="12">
        <f t="shared" si="3"/>
        <v>69.587500000000006</v>
      </c>
      <c r="L17">
        <v>25.33</v>
      </c>
      <c r="M17">
        <v>7025</v>
      </c>
      <c r="N17" s="12">
        <v>6.3</v>
      </c>
      <c r="O17" s="12">
        <f t="shared" si="2"/>
        <v>44.2575</v>
      </c>
      <c r="P17" s="12"/>
    </row>
    <row r="18" spans="1:18" x14ac:dyDescent="0.25">
      <c r="A18" s="11">
        <v>42773</v>
      </c>
      <c r="B18" s="12">
        <f t="shared" si="0"/>
        <v>47.332749999999997</v>
      </c>
      <c r="C18">
        <v>25.33</v>
      </c>
      <c r="D18">
        <v>1</v>
      </c>
      <c r="E18">
        <v>4191</v>
      </c>
      <c r="F18">
        <v>5.25</v>
      </c>
      <c r="G18" s="12">
        <f t="shared" si="1"/>
        <v>22.002749999999999</v>
      </c>
      <c r="H18" s="12">
        <v>6.5</v>
      </c>
      <c r="I18" s="12"/>
      <c r="K18" s="12">
        <f t="shared" si="3"/>
        <v>51.7333</v>
      </c>
      <c r="L18">
        <v>25.33</v>
      </c>
      <c r="M18">
        <v>4191</v>
      </c>
      <c r="N18" s="12">
        <v>6.3</v>
      </c>
      <c r="O18" s="12">
        <f t="shared" si="2"/>
        <v>26.403299999999998</v>
      </c>
      <c r="P18" s="12"/>
    </row>
    <row r="19" spans="1:18" x14ac:dyDescent="0.25">
      <c r="A19" s="11">
        <v>42801</v>
      </c>
      <c r="B19" s="12">
        <f t="shared" si="0"/>
        <v>52.152249999999995</v>
      </c>
      <c r="C19">
        <v>25.33</v>
      </c>
      <c r="D19">
        <v>1</v>
      </c>
      <c r="E19">
        <v>5109</v>
      </c>
      <c r="F19">
        <v>5.25</v>
      </c>
      <c r="G19" s="12">
        <f t="shared" si="1"/>
        <v>26.82225</v>
      </c>
      <c r="H19" s="12">
        <v>6.5</v>
      </c>
      <c r="I19" s="12"/>
      <c r="K19" s="12">
        <f t="shared" si="3"/>
        <v>57.669969999999999</v>
      </c>
      <c r="L19">
        <v>25.33</v>
      </c>
      <c r="M19">
        <v>5109</v>
      </c>
      <c r="N19" s="12">
        <v>6.33</v>
      </c>
      <c r="O19" s="12">
        <f t="shared" si="2"/>
        <v>32.339970000000001</v>
      </c>
      <c r="P19" s="12"/>
    </row>
    <row r="20" spans="1:18" x14ac:dyDescent="0.25">
      <c r="A20" s="11">
        <v>42835</v>
      </c>
      <c r="B20" s="12">
        <f t="shared" si="0"/>
        <v>41.316240000000001</v>
      </c>
      <c r="C20" s="12">
        <v>6.69</v>
      </c>
      <c r="D20">
        <v>1</v>
      </c>
      <c r="E20">
        <v>6558</v>
      </c>
      <c r="F20">
        <v>5.28</v>
      </c>
      <c r="G20" s="12">
        <f t="shared" si="1"/>
        <v>34.626240000000003</v>
      </c>
      <c r="H20" s="12">
        <v>6.5</v>
      </c>
      <c r="I20" s="12"/>
      <c r="K20" s="12">
        <f t="shared" si="3"/>
        <v>67.002139999999997</v>
      </c>
      <c r="L20">
        <v>25.49</v>
      </c>
      <c r="M20">
        <v>6558</v>
      </c>
      <c r="N20" s="12">
        <v>6.33</v>
      </c>
      <c r="O20" s="12">
        <f t="shared" si="2"/>
        <v>41.512140000000002</v>
      </c>
      <c r="P20" s="12"/>
    </row>
    <row r="21" spans="1:18" x14ac:dyDescent="0.25">
      <c r="A21" s="11">
        <v>42866</v>
      </c>
      <c r="B21" s="12">
        <f t="shared" si="0"/>
        <v>58.519940000000005</v>
      </c>
      <c r="C21" s="12">
        <v>25.49</v>
      </c>
      <c r="D21">
        <v>1</v>
      </c>
      <c r="E21">
        <v>5218</v>
      </c>
      <c r="F21">
        <v>6.33</v>
      </c>
      <c r="G21" s="12">
        <f t="shared" si="1"/>
        <v>33.029940000000003</v>
      </c>
      <c r="H21" s="12">
        <v>7.15</v>
      </c>
      <c r="I21" s="12"/>
      <c r="K21" s="12">
        <f t="shared" si="3"/>
        <v>58.519940000000005</v>
      </c>
      <c r="L21">
        <v>25.49</v>
      </c>
      <c r="M21">
        <v>5218</v>
      </c>
      <c r="N21" s="12">
        <v>6.33</v>
      </c>
      <c r="O21" s="12">
        <f t="shared" si="2"/>
        <v>33.029940000000003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45"/>
      <c r="Q22" s="40"/>
    </row>
    <row r="23" spans="1:18" x14ac:dyDescent="0.25">
      <c r="A23" s="41" t="s">
        <v>11</v>
      </c>
      <c r="B23" s="12">
        <f>SUM(B4:B22)</f>
        <v>1185.19443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950.49284999999998</v>
      </c>
      <c r="N23" s="12"/>
      <c r="O23" s="12"/>
      <c r="P23" s="45"/>
      <c r="Q23" s="40" t="s">
        <v>12</v>
      </c>
      <c r="R23" s="43">
        <f>B23-K23</f>
        <v>234.70158000000004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1257.3444300000001</v>
      </c>
      <c r="G26" s="12"/>
      <c r="L26" s="12"/>
      <c r="P26" s="12"/>
      <c r="Q26" t="s">
        <v>106</v>
      </c>
      <c r="R26" s="13">
        <f>SUM(B26-K23)</f>
        <v>306.85158000000013</v>
      </c>
    </row>
  </sheetData>
  <mergeCells count="1">
    <mergeCell ref="D2:G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28515625" customWidth="1"/>
    <col min="3" max="3" width="11.42578125" customWidth="1"/>
    <col min="4" max="4" width="11.28515625" customWidth="1"/>
    <col min="5" max="5" width="13.5703125" customWidth="1"/>
    <col min="6" max="6" width="18.7109375" customWidth="1"/>
    <col min="7" max="7" width="20.28515625" customWidth="1"/>
    <col min="13" max="13" width="14" customWidth="1"/>
    <col min="15" max="15" width="18.140625" customWidth="1"/>
    <col min="17" max="17" width="12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107.23099999999999</v>
      </c>
      <c r="C4">
        <v>71.239999999999995</v>
      </c>
      <c r="D4">
        <v>4</v>
      </c>
      <c r="E4">
        <v>9300</v>
      </c>
      <c r="F4">
        <v>3.87</v>
      </c>
      <c r="G4" s="12">
        <f>E4/1000*F4</f>
        <v>35.991000000000007</v>
      </c>
      <c r="H4" s="12"/>
      <c r="I4" s="12"/>
      <c r="K4" s="12">
        <f>L4+O4</f>
        <v>60.962000000000003</v>
      </c>
      <c r="L4">
        <v>17.809999999999999</v>
      </c>
      <c r="M4">
        <v>9300</v>
      </c>
      <c r="N4">
        <v>4.6399999999999997</v>
      </c>
      <c r="O4" s="12">
        <f>M4/1000*N4</f>
        <v>43.152000000000001</v>
      </c>
      <c r="P4" s="12"/>
    </row>
    <row r="5" spans="1:16" x14ac:dyDescent="0.25">
      <c r="A5" s="11">
        <v>42377</v>
      </c>
      <c r="B5" s="12">
        <f t="shared" ref="B5:B19" si="0">C5+G5</f>
        <v>104.13499999999999</v>
      </c>
      <c r="C5">
        <v>71.239999999999995</v>
      </c>
      <c r="D5">
        <v>4</v>
      </c>
      <c r="E5">
        <v>8500</v>
      </c>
      <c r="F5">
        <v>3.87</v>
      </c>
      <c r="G5" s="12">
        <f t="shared" ref="G5:G21" si="1">E5/1000*F5</f>
        <v>32.895000000000003</v>
      </c>
      <c r="H5" s="12"/>
      <c r="I5" s="12"/>
      <c r="K5" s="12">
        <f>L5+O5</f>
        <v>57.25</v>
      </c>
      <c r="L5">
        <v>17.809999999999999</v>
      </c>
      <c r="M5">
        <v>8500</v>
      </c>
      <c r="N5">
        <v>4.6399999999999997</v>
      </c>
      <c r="O5" s="12">
        <f t="shared" ref="O5:O21" si="2">M5/1000*N5</f>
        <v>39.44</v>
      </c>
      <c r="P5" s="12"/>
    </row>
    <row r="6" spans="1:16" x14ac:dyDescent="0.25">
      <c r="A6" s="11">
        <v>42407</v>
      </c>
      <c r="B6" s="12">
        <f t="shared" si="0"/>
        <v>98.716999999999999</v>
      </c>
      <c r="C6">
        <v>71.239999999999995</v>
      </c>
      <c r="D6">
        <v>4</v>
      </c>
      <c r="E6">
        <v>7100</v>
      </c>
      <c r="F6">
        <v>3.87</v>
      </c>
      <c r="G6" s="12">
        <f t="shared" si="1"/>
        <v>27.477</v>
      </c>
      <c r="H6" s="12"/>
      <c r="I6" s="12"/>
      <c r="K6" s="12">
        <f t="shared" ref="K6:K21" si="3">L6+O6</f>
        <v>50.753999999999991</v>
      </c>
      <c r="L6">
        <v>17.809999999999999</v>
      </c>
      <c r="M6">
        <v>7100</v>
      </c>
      <c r="N6">
        <v>4.6399999999999997</v>
      </c>
      <c r="O6" s="12">
        <f t="shared" si="2"/>
        <v>32.943999999999996</v>
      </c>
      <c r="P6" s="12"/>
    </row>
    <row r="7" spans="1:16" x14ac:dyDescent="0.25">
      <c r="A7" s="11">
        <v>42432</v>
      </c>
      <c r="B7" s="12">
        <f t="shared" si="0"/>
        <v>88.655000000000001</v>
      </c>
      <c r="C7">
        <v>71.239999999999995</v>
      </c>
      <c r="D7">
        <v>4</v>
      </c>
      <c r="E7">
        <v>4500</v>
      </c>
      <c r="F7">
        <v>3.87</v>
      </c>
      <c r="G7" s="12">
        <f t="shared" si="1"/>
        <v>17.414999999999999</v>
      </c>
      <c r="H7" s="12"/>
      <c r="I7" s="12"/>
      <c r="K7" s="12">
        <f t="shared" si="3"/>
        <v>38.69</v>
      </c>
      <c r="L7">
        <v>17.809999999999999</v>
      </c>
      <c r="M7">
        <v>4500</v>
      </c>
      <c r="N7">
        <v>4.6399999999999997</v>
      </c>
      <c r="O7" s="12">
        <f t="shared" si="2"/>
        <v>20.88</v>
      </c>
      <c r="P7" s="12"/>
    </row>
    <row r="8" spans="1:16" x14ac:dyDescent="0.25">
      <c r="A8" s="11">
        <v>42465</v>
      </c>
      <c r="B8" s="12">
        <f t="shared" si="0"/>
        <v>102.19999999999999</v>
      </c>
      <c r="C8">
        <v>71.239999999999995</v>
      </c>
      <c r="D8">
        <v>4</v>
      </c>
      <c r="E8">
        <v>8000</v>
      </c>
      <c r="F8">
        <v>3.87</v>
      </c>
      <c r="G8" s="12">
        <f t="shared" si="1"/>
        <v>30.96</v>
      </c>
      <c r="H8" s="12"/>
      <c r="I8" s="12"/>
      <c r="K8" s="12">
        <f t="shared" si="3"/>
        <v>75.72999999999999</v>
      </c>
      <c r="L8">
        <v>25.33</v>
      </c>
      <c r="M8">
        <v>8000</v>
      </c>
      <c r="N8" s="12">
        <v>6.3</v>
      </c>
      <c r="O8" s="12">
        <f t="shared" si="2"/>
        <v>50.4</v>
      </c>
      <c r="P8" s="12"/>
    </row>
    <row r="9" spans="1:16" x14ac:dyDescent="0.25">
      <c r="A9" s="11">
        <v>42501</v>
      </c>
      <c r="B9" s="12">
        <f t="shared" si="0"/>
        <v>56.676999999999992</v>
      </c>
      <c r="C9">
        <v>25.33</v>
      </c>
      <c r="D9">
        <v>1</v>
      </c>
      <c r="E9">
        <v>8100</v>
      </c>
      <c r="F9">
        <v>3.87</v>
      </c>
      <c r="G9" s="12">
        <f t="shared" si="1"/>
        <v>31.346999999999998</v>
      </c>
      <c r="H9" s="12"/>
      <c r="I9" s="12"/>
      <c r="K9" s="12">
        <f t="shared" si="3"/>
        <v>76.359999999999985</v>
      </c>
      <c r="L9">
        <v>25.33</v>
      </c>
      <c r="M9">
        <v>8100</v>
      </c>
      <c r="N9" s="12">
        <v>6.3</v>
      </c>
      <c r="O9" s="12">
        <f t="shared" si="2"/>
        <v>51.029999999999994</v>
      </c>
      <c r="P9" s="12"/>
    </row>
    <row r="10" spans="1:16" x14ac:dyDescent="0.25">
      <c r="A10" s="11">
        <v>42527</v>
      </c>
      <c r="B10" s="12">
        <f t="shared" si="0"/>
        <v>71.53</v>
      </c>
      <c r="C10">
        <v>25.33</v>
      </c>
      <c r="D10">
        <v>1</v>
      </c>
      <c r="E10">
        <v>8800</v>
      </c>
      <c r="F10">
        <v>5.25</v>
      </c>
      <c r="G10" s="12">
        <f t="shared" si="1"/>
        <v>46.2</v>
      </c>
      <c r="H10" s="12"/>
      <c r="I10" s="12"/>
      <c r="K10" s="12">
        <f t="shared" si="3"/>
        <v>80.77000000000001</v>
      </c>
      <c r="L10">
        <v>25.33</v>
      </c>
      <c r="M10">
        <v>8800</v>
      </c>
      <c r="N10" s="12">
        <v>6.3</v>
      </c>
      <c r="O10" s="12">
        <f t="shared" si="2"/>
        <v>55.440000000000005</v>
      </c>
      <c r="P10" s="12"/>
    </row>
    <row r="11" spans="1:16" x14ac:dyDescent="0.25">
      <c r="A11" s="11">
        <v>42559</v>
      </c>
      <c r="B11" s="12">
        <f t="shared" si="0"/>
        <v>68.38</v>
      </c>
      <c r="C11">
        <v>25.33</v>
      </c>
      <c r="D11">
        <v>1</v>
      </c>
      <c r="E11">
        <v>8200</v>
      </c>
      <c r="F11">
        <v>5.25</v>
      </c>
      <c r="G11" s="12">
        <f t="shared" si="1"/>
        <v>43.05</v>
      </c>
      <c r="H11" s="12">
        <v>6.5</v>
      </c>
      <c r="I11" s="12"/>
      <c r="K11" s="12">
        <f t="shared" si="3"/>
        <v>76.989999999999995</v>
      </c>
      <c r="L11">
        <v>25.33</v>
      </c>
      <c r="M11">
        <v>8200</v>
      </c>
      <c r="N11" s="12">
        <v>6.3</v>
      </c>
      <c r="O11" s="12">
        <f t="shared" si="2"/>
        <v>51.66</v>
      </c>
      <c r="P11" s="12"/>
    </row>
    <row r="12" spans="1:16" x14ac:dyDescent="0.25">
      <c r="A12" s="11">
        <v>42590</v>
      </c>
      <c r="B12" s="12">
        <f t="shared" si="0"/>
        <v>83.60499999999999</v>
      </c>
      <c r="C12">
        <v>25.33</v>
      </c>
      <c r="D12">
        <v>1</v>
      </c>
      <c r="E12">
        <v>11100</v>
      </c>
      <c r="F12">
        <v>5.25</v>
      </c>
      <c r="G12" s="12">
        <f t="shared" si="1"/>
        <v>58.274999999999999</v>
      </c>
      <c r="H12" s="12">
        <v>6.5</v>
      </c>
      <c r="I12" s="12"/>
      <c r="K12" s="12">
        <f t="shared" si="3"/>
        <v>95.259999999999991</v>
      </c>
      <c r="L12">
        <v>25.33</v>
      </c>
      <c r="M12">
        <v>11100</v>
      </c>
      <c r="N12" s="12">
        <v>6.3</v>
      </c>
      <c r="O12" s="12">
        <f t="shared" si="2"/>
        <v>69.929999999999993</v>
      </c>
      <c r="P12" s="12"/>
    </row>
    <row r="13" spans="1:16" x14ac:dyDescent="0.25">
      <c r="A13" s="11">
        <v>42622</v>
      </c>
      <c r="B13" s="12">
        <f t="shared" si="0"/>
        <v>61.555</v>
      </c>
      <c r="C13">
        <v>25.33</v>
      </c>
      <c r="D13">
        <v>1</v>
      </c>
      <c r="E13">
        <v>6900</v>
      </c>
      <c r="F13">
        <v>5.25</v>
      </c>
      <c r="G13" s="12">
        <f t="shared" si="1"/>
        <v>36.225000000000001</v>
      </c>
      <c r="H13" s="12">
        <v>6.5</v>
      </c>
      <c r="I13" s="12"/>
      <c r="K13" s="12">
        <f t="shared" si="3"/>
        <v>68.8</v>
      </c>
      <c r="L13">
        <v>25.33</v>
      </c>
      <c r="M13">
        <v>6900</v>
      </c>
      <c r="N13" s="12">
        <v>6.3</v>
      </c>
      <c r="O13" s="12">
        <f t="shared" si="2"/>
        <v>43.47</v>
      </c>
      <c r="P13" s="12"/>
    </row>
    <row r="14" spans="1:16" x14ac:dyDescent="0.25">
      <c r="A14" s="11">
        <v>42654</v>
      </c>
      <c r="B14" s="12">
        <f t="shared" si="0"/>
        <v>64.704999999999998</v>
      </c>
      <c r="C14">
        <v>25.33</v>
      </c>
      <c r="D14">
        <v>1</v>
      </c>
      <c r="E14">
        <v>7500</v>
      </c>
      <c r="F14">
        <v>5.25</v>
      </c>
      <c r="G14" s="12">
        <f t="shared" si="1"/>
        <v>39.375</v>
      </c>
      <c r="H14" s="12">
        <v>6.5</v>
      </c>
      <c r="I14" s="12"/>
      <c r="K14" s="12">
        <f t="shared" si="3"/>
        <v>72.58</v>
      </c>
      <c r="L14">
        <v>25.33</v>
      </c>
      <c r="M14">
        <v>7500</v>
      </c>
      <c r="N14" s="12">
        <v>6.3</v>
      </c>
      <c r="O14" s="12">
        <f t="shared" si="2"/>
        <v>47.25</v>
      </c>
      <c r="P14" s="12"/>
    </row>
    <row r="15" spans="1:16" x14ac:dyDescent="0.25">
      <c r="A15" s="11">
        <v>42682</v>
      </c>
      <c r="B15" s="12">
        <f t="shared" si="0"/>
        <v>69.430000000000007</v>
      </c>
      <c r="C15">
        <v>25.33</v>
      </c>
      <c r="D15">
        <v>1</v>
      </c>
      <c r="E15">
        <v>8400</v>
      </c>
      <c r="F15">
        <v>5.25</v>
      </c>
      <c r="G15" s="12">
        <f t="shared" si="1"/>
        <v>44.1</v>
      </c>
      <c r="H15" s="12">
        <v>6.5</v>
      </c>
      <c r="I15" s="12"/>
      <c r="K15" s="12">
        <f t="shared" si="3"/>
        <v>78.25</v>
      </c>
      <c r="L15">
        <v>25.33</v>
      </c>
      <c r="M15">
        <v>8400</v>
      </c>
      <c r="N15" s="12">
        <v>6.3</v>
      </c>
      <c r="O15" s="12">
        <f t="shared" si="2"/>
        <v>52.92</v>
      </c>
      <c r="P15" s="12"/>
    </row>
    <row r="16" spans="1:16" x14ac:dyDescent="0.25">
      <c r="A16" s="11">
        <v>42711</v>
      </c>
      <c r="B16" s="12">
        <f t="shared" si="0"/>
        <v>62.604999999999997</v>
      </c>
      <c r="C16">
        <v>25.33</v>
      </c>
      <c r="D16">
        <v>1</v>
      </c>
      <c r="E16">
        <v>7100</v>
      </c>
      <c r="F16">
        <v>5.25</v>
      </c>
      <c r="G16" s="12">
        <f t="shared" si="1"/>
        <v>37.274999999999999</v>
      </c>
      <c r="H16" s="12">
        <v>6.5</v>
      </c>
      <c r="I16" s="12"/>
      <c r="K16" s="12">
        <f t="shared" si="3"/>
        <v>70.06</v>
      </c>
      <c r="L16">
        <v>25.33</v>
      </c>
      <c r="M16">
        <v>7100</v>
      </c>
      <c r="N16" s="12">
        <v>6.3</v>
      </c>
      <c r="O16" s="12">
        <f t="shared" si="2"/>
        <v>44.73</v>
      </c>
      <c r="P16" s="12"/>
    </row>
    <row r="17" spans="1:18" x14ac:dyDescent="0.25">
      <c r="A17" s="11">
        <v>42746</v>
      </c>
      <c r="B17" s="12">
        <f t="shared" si="0"/>
        <v>73.582750000000004</v>
      </c>
      <c r="C17">
        <v>25.33</v>
      </c>
      <c r="D17">
        <v>1</v>
      </c>
      <c r="E17">
        <v>9191</v>
      </c>
      <c r="F17">
        <v>5.25</v>
      </c>
      <c r="G17" s="12">
        <f t="shared" si="1"/>
        <v>48.252750000000006</v>
      </c>
      <c r="H17" s="12">
        <v>6.5</v>
      </c>
      <c r="I17" s="12"/>
      <c r="K17" s="12">
        <f t="shared" si="3"/>
        <v>83.2333</v>
      </c>
      <c r="L17">
        <v>25.33</v>
      </c>
      <c r="M17">
        <v>9191</v>
      </c>
      <c r="N17" s="12">
        <v>6.3</v>
      </c>
      <c r="O17" s="12">
        <f t="shared" si="2"/>
        <v>57.903300000000002</v>
      </c>
      <c r="P17" s="12"/>
    </row>
    <row r="18" spans="1:18" x14ac:dyDescent="0.25">
      <c r="A18" s="11">
        <v>42773</v>
      </c>
      <c r="B18" s="12">
        <f t="shared" si="0"/>
        <v>89.500749999999996</v>
      </c>
      <c r="C18">
        <v>25.33</v>
      </c>
      <c r="D18">
        <v>1</v>
      </c>
      <c r="E18">
        <v>12223</v>
      </c>
      <c r="F18">
        <v>5.25</v>
      </c>
      <c r="G18" s="12">
        <f t="shared" si="1"/>
        <v>64.170749999999998</v>
      </c>
      <c r="H18" s="12">
        <v>6.5</v>
      </c>
      <c r="I18" s="12"/>
      <c r="K18" s="12">
        <f t="shared" si="3"/>
        <v>102.3349</v>
      </c>
      <c r="L18">
        <v>25.33</v>
      </c>
      <c r="M18">
        <v>12223</v>
      </c>
      <c r="N18" s="12">
        <v>6.3</v>
      </c>
      <c r="O18" s="12">
        <f t="shared" si="2"/>
        <v>77.004900000000006</v>
      </c>
      <c r="P18" s="12"/>
    </row>
    <row r="19" spans="1:18" x14ac:dyDescent="0.25">
      <c r="A19" s="11">
        <v>42801</v>
      </c>
      <c r="B19" s="12">
        <f t="shared" si="0"/>
        <v>73.325500000000005</v>
      </c>
      <c r="C19">
        <v>25.33</v>
      </c>
      <c r="D19">
        <v>1</v>
      </c>
      <c r="E19">
        <v>9142</v>
      </c>
      <c r="F19">
        <v>5.25</v>
      </c>
      <c r="G19" s="12">
        <f t="shared" si="1"/>
        <v>47.9955</v>
      </c>
      <c r="H19" s="12">
        <v>6.5</v>
      </c>
      <c r="I19" s="12"/>
      <c r="K19" s="12">
        <f t="shared" si="3"/>
        <v>83.198859999999996</v>
      </c>
      <c r="L19">
        <v>25.33</v>
      </c>
      <c r="M19">
        <v>9142</v>
      </c>
      <c r="N19" s="12">
        <v>6.33</v>
      </c>
      <c r="O19" s="12">
        <f t="shared" si="2"/>
        <v>57.868859999999998</v>
      </c>
      <c r="P19" s="12"/>
    </row>
    <row r="20" spans="1:18" x14ac:dyDescent="0.25">
      <c r="A20" s="11">
        <v>42835</v>
      </c>
      <c r="B20" s="12">
        <f>C20+G20</f>
        <v>39.55256</v>
      </c>
      <c r="C20" s="12">
        <v>6.41</v>
      </c>
      <c r="D20">
        <v>1</v>
      </c>
      <c r="E20">
        <v>6277</v>
      </c>
      <c r="F20">
        <v>5.28</v>
      </c>
      <c r="G20" s="12">
        <f t="shared" si="1"/>
        <v>33.142560000000003</v>
      </c>
      <c r="H20" s="12">
        <v>6.5</v>
      </c>
      <c r="I20" s="12"/>
      <c r="K20" s="12">
        <f t="shared" si="3"/>
        <v>65.223410000000001</v>
      </c>
      <c r="L20">
        <v>25.49</v>
      </c>
      <c r="M20">
        <v>6277</v>
      </c>
      <c r="N20" s="12">
        <v>6.33</v>
      </c>
      <c r="O20" s="12">
        <f t="shared" si="2"/>
        <v>39.733409999999999</v>
      </c>
      <c r="P20" s="12"/>
    </row>
    <row r="21" spans="1:18" x14ac:dyDescent="0.25">
      <c r="A21" s="11">
        <v>42866</v>
      </c>
      <c r="B21" s="12">
        <f t="shared" ref="B21" si="4">C21+G21</f>
        <v>54.323149999999998</v>
      </c>
      <c r="C21" s="12">
        <v>25.49</v>
      </c>
      <c r="D21">
        <v>1</v>
      </c>
      <c r="E21">
        <v>4555</v>
      </c>
      <c r="F21">
        <v>6.33</v>
      </c>
      <c r="G21" s="12">
        <f t="shared" si="1"/>
        <v>28.83315</v>
      </c>
      <c r="H21" s="12">
        <v>7.15</v>
      </c>
      <c r="I21" s="12"/>
      <c r="K21" s="12">
        <f t="shared" si="3"/>
        <v>54.323149999999998</v>
      </c>
      <c r="L21">
        <v>25.49</v>
      </c>
      <c r="M21">
        <v>4555</v>
      </c>
      <c r="N21" s="12">
        <v>6.33</v>
      </c>
      <c r="O21" s="12">
        <f t="shared" si="2"/>
        <v>28.83315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1369.7097099999999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1290.7696199999998</v>
      </c>
      <c r="N23" s="12"/>
      <c r="O23" s="12"/>
      <c r="P23" s="12"/>
      <c r="Q23" s="40" t="s">
        <v>12</v>
      </c>
      <c r="R23" s="43">
        <f>B23-K23</f>
        <v>78.940090000000055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1441.85971</v>
      </c>
      <c r="G26" s="12"/>
      <c r="L26" s="12"/>
      <c r="P26" s="12"/>
      <c r="Q26" t="s">
        <v>106</v>
      </c>
      <c r="R26" s="13">
        <f>SUM(B26-K23)</f>
        <v>151.09009000000015</v>
      </c>
    </row>
  </sheetData>
  <mergeCells count="1">
    <mergeCell ref="D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4.140625" customWidth="1"/>
    <col min="3" max="3" width="10.42578125" bestFit="1" customWidth="1"/>
    <col min="4" max="4" width="11.7109375" bestFit="1" customWidth="1"/>
    <col min="5" max="5" width="12.85546875" bestFit="1" customWidth="1"/>
    <col min="6" max="6" width="18.42578125" customWidth="1"/>
    <col min="7" max="7" width="20.140625" bestFit="1" customWidth="1"/>
    <col min="12" max="12" width="12.28515625" customWidth="1"/>
    <col min="14" max="14" width="18.5703125" customWidth="1"/>
    <col min="16" max="16" width="13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109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109.553</v>
      </c>
      <c r="C4">
        <v>71.239999999999995</v>
      </c>
      <c r="D4">
        <v>4</v>
      </c>
      <c r="E4">
        <v>9900</v>
      </c>
      <c r="F4">
        <v>3.87</v>
      </c>
      <c r="G4" s="12">
        <f>E4/1000*F4</f>
        <v>38.313000000000002</v>
      </c>
      <c r="H4" s="12"/>
      <c r="J4" s="12">
        <f>K4+N4</f>
        <v>63.745999999999995</v>
      </c>
      <c r="K4">
        <v>17.809999999999999</v>
      </c>
      <c r="L4">
        <v>9900</v>
      </c>
      <c r="M4">
        <v>4.6399999999999997</v>
      </c>
      <c r="N4" s="12">
        <f>L4/1000*M4</f>
        <v>45.936</v>
      </c>
      <c r="O4" s="12"/>
    </row>
    <row r="5" spans="1:15" x14ac:dyDescent="0.25">
      <c r="A5" s="11">
        <v>42377</v>
      </c>
      <c r="B5" s="12">
        <f t="shared" ref="B5:B19" si="0">C5+G5</f>
        <v>115.745</v>
      </c>
      <c r="C5">
        <v>71.239999999999995</v>
      </c>
      <c r="D5">
        <v>4</v>
      </c>
      <c r="E5">
        <v>11500</v>
      </c>
      <c r="F5">
        <v>3.87</v>
      </c>
      <c r="G5" s="12">
        <f t="shared" ref="G5:G21" si="1">E5/1000*F5</f>
        <v>44.505000000000003</v>
      </c>
      <c r="H5" s="12"/>
      <c r="J5" s="12">
        <f>K5+N5</f>
        <v>71.17</v>
      </c>
      <c r="K5">
        <v>17.809999999999999</v>
      </c>
      <c r="L5">
        <v>11500</v>
      </c>
      <c r="M5">
        <v>4.6399999999999997</v>
      </c>
      <c r="N5" s="12">
        <f t="shared" ref="N5:N21" si="2">L5/1000*M5</f>
        <v>53.36</v>
      </c>
      <c r="O5" s="12"/>
    </row>
    <row r="6" spans="1:15" x14ac:dyDescent="0.25">
      <c r="A6" s="11">
        <v>42407</v>
      </c>
      <c r="B6" s="12">
        <f t="shared" si="0"/>
        <v>126.58099999999999</v>
      </c>
      <c r="C6">
        <v>71.239999999999995</v>
      </c>
      <c r="D6">
        <v>4</v>
      </c>
      <c r="E6">
        <v>14300</v>
      </c>
      <c r="F6">
        <v>3.87</v>
      </c>
      <c r="G6" s="12">
        <f t="shared" si="1"/>
        <v>55.341000000000001</v>
      </c>
      <c r="H6" s="12"/>
      <c r="J6" s="12">
        <f t="shared" ref="J6:J21" si="3">K6+N6</f>
        <v>84.162000000000006</v>
      </c>
      <c r="K6">
        <v>17.809999999999999</v>
      </c>
      <c r="L6">
        <v>14300</v>
      </c>
      <c r="M6">
        <v>4.6399999999999997</v>
      </c>
      <c r="N6" s="12">
        <f t="shared" si="2"/>
        <v>66.352000000000004</v>
      </c>
      <c r="O6" s="12"/>
    </row>
    <row r="7" spans="1:15" x14ac:dyDescent="0.25">
      <c r="A7" s="11">
        <v>42432</v>
      </c>
      <c r="B7" s="12">
        <f t="shared" si="0"/>
        <v>123.87199999999999</v>
      </c>
      <c r="C7">
        <v>71.239999999999995</v>
      </c>
      <c r="D7">
        <v>4</v>
      </c>
      <c r="E7">
        <v>13600</v>
      </c>
      <c r="F7">
        <v>3.87</v>
      </c>
      <c r="G7" s="12">
        <f t="shared" si="1"/>
        <v>52.631999999999998</v>
      </c>
      <c r="H7" s="12"/>
      <c r="J7" s="12">
        <f t="shared" si="3"/>
        <v>80.913999999999987</v>
      </c>
      <c r="K7">
        <v>17.809999999999999</v>
      </c>
      <c r="L7">
        <v>13600</v>
      </c>
      <c r="M7">
        <v>4.6399999999999997</v>
      </c>
      <c r="N7" s="12">
        <f t="shared" si="2"/>
        <v>63.103999999999992</v>
      </c>
      <c r="O7" s="12"/>
    </row>
    <row r="8" spans="1:15" x14ac:dyDescent="0.25">
      <c r="A8" s="11">
        <v>42465</v>
      </c>
      <c r="B8" s="12">
        <f t="shared" si="0"/>
        <v>207.464</v>
      </c>
      <c r="C8">
        <v>71.239999999999995</v>
      </c>
      <c r="D8">
        <v>4</v>
      </c>
      <c r="E8">
        <v>35200</v>
      </c>
      <c r="F8">
        <v>3.87</v>
      </c>
      <c r="G8" s="12">
        <f t="shared" si="1"/>
        <v>136.22400000000002</v>
      </c>
      <c r="H8" s="12"/>
      <c r="J8" s="12">
        <f t="shared" si="3"/>
        <v>247.09000000000003</v>
      </c>
      <c r="K8">
        <v>25.33</v>
      </c>
      <c r="L8">
        <v>35200</v>
      </c>
      <c r="M8" s="12">
        <v>6.3</v>
      </c>
      <c r="N8" s="12">
        <f t="shared" si="2"/>
        <v>221.76000000000002</v>
      </c>
      <c r="O8" s="12"/>
    </row>
    <row r="9" spans="1:15" x14ac:dyDescent="0.25">
      <c r="A9" s="11">
        <v>42501</v>
      </c>
      <c r="B9" s="12">
        <f t="shared" si="0"/>
        <v>53.968000000000004</v>
      </c>
      <c r="C9">
        <v>25.33</v>
      </c>
      <c r="D9">
        <v>1</v>
      </c>
      <c r="E9">
        <v>7400</v>
      </c>
      <c r="F9">
        <v>3.87</v>
      </c>
      <c r="G9" s="12">
        <f t="shared" si="1"/>
        <v>28.638000000000002</v>
      </c>
      <c r="H9" s="12"/>
      <c r="J9" s="12">
        <f t="shared" si="3"/>
        <v>71.949999999999989</v>
      </c>
      <c r="K9">
        <v>25.33</v>
      </c>
      <c r="L9">
        <v>7400</v>
      </c>
      <c r="M9" s="12">
        <v>6.3</v>
      </c>
      <c r="N9" s="12">
        <f t="shared" si="2"/>
        <v>46.62</v>
      </c>
      <c r="O9" s="12"/>
    </row>
    <row r="10" spans="1:15" x14ac:dyDescent="0.25">
      <c r="A10" s="11">
        <v>42527</v>
      </c>
      <c r="B10" s="12">
        <f t="shared" si="0"/>
        <v>143.98000000000002</v>
      </c>
      <c r="C10">
        <v>25.33</v>
      </c>
      <c r="D10">
        <v>1</v>
      </c>
      <c r="E10">
        <v>22600</v>
      </c>
      <c r="F10">
        <v>5.25</v>
      </c>
      <c r="G10" s="12">
        <f t="shared" si="1"/>
        <v>118.65</v>
      </c>
      <c r="H10" s="12"/>
      <c r="J10" s="12">
        <f t="shared" si="3"/>
        <v>167.70999999999998</v>
      </c>
      <c r="K10">
        <v>25.33</v>
      </c>
      <c r="L10">
        <v>22600</v>
      </c>
      <c r="M10" s="12">
        <v>6.3</v>
      </c>
      <c r="N10" s="12">
        <f t="shared" si="2"/>
        <v>142.38</v>
      </c>
      <c r="O10" s="12"/>
    </row>
    <row r="11" spans="1:15" x14ac:dyDescent="0.25">
      <c r="A11" s="11">
        <v>42559</v>
      </c>
      <c r="B11" s="12">
        <f t="shared" si="0"/>
        <v>147.655</v>
      </c>
      <c r="C11">
        <v>25.33</v>
      </c>
      <c r="D11">
        <v>1</v>
      </c>
      <c r="E11">
        <v>23300</v>
      </c>
      <c r="F11">
        <v>5.25</v>
      </c>
      <c r="G11" s="12">
        <f t="shared" si="1"/>
        <v>122.325</v>
      </c>
      <c r="H11" s="12">
        <v>6.5</v>
      </c>
      <c r="J11" s="12">
        <f t="shared" si="3"/>
        <v>172.12</v>
      </c>
      <c r="K11">
        <v>25.33</v>
      </c>
      <c r="L11">
        <v>23300</v>
      </c>
      <c r="M11" s="12">
        <v>6.3</v>
      </c>
      <c r="N11" s="12">
        <f t="shared" si="2"/>
        <v>146.79</v>
      </c>
      <c r="O11" s="12"/>
    </row>
    <row r="12" spans="1:15" x14ac:dyDescent="0.25">
      <c r="A12" s="11">
        <v>42590</v>
      </c>
      <c r="B12" s="12">
        <f t="shared" si="0"/>
        <v>190.18</v>
      </c>
      <c r="C12">
        <v>25.33</v>
      </c>
      <c r="D12">
        <v>1</v>
      </c>
      <c r="E12">
        <v>31400</v>
      </c>
      <c r="F12">
        <v>5.25</v>
      </c>
      <c r="G12" s="12">
        <f t="shared" si="1"/>
        <v>164.85</v>
      </c>
      <c r="H12" s="12">
        <v>6.5</v>
      </c>
      <c r="J12" s="12">
        <f t="shared" si="3"/>
        <v>223.14999999999998</v>
      </c>
      <c r="K12">
        <v>25.33</v>
      </c>
      <c r="L12">
        <v>31400</v>
      </c>
      <c r="M12" s="12">
        <v>6.3</v>
      </c>
      <c r="N12" s="12">
        <f t="shared" si="2"/>
        <v>197.82</v>
      </c>
      <c r="O12" s="12"/>
    </row>
    <row r="13" spans="1:15" x14ac:dyDescent="0.25">
      <c r="A13" s="11">
        <v>42622</v>
      </c>
      <c r="B13" s="12">
        <f t="shared" si="0"/>
        <v>79.930000000000007</v>
      </c>
      <c r="C13">
        <v>25.33</v>
      </c>
      <c r="D13">
        <v>1</v>
      </c>
      <c r="E13">
        <v>10400</v>
      </c>
      <c r="F13">
        <v>5.25</v>
      </c>
      <c r="G13" s="12">
        <f t="shared" si="1"/>
        <v>54.6</v>
      </c>
      <c r="H13" s="12">
        <v>6.5</v>
      </c>
      <c r="J13" s="12">
        <f t="shared" si="3"/>
        <v>90.85</v>
      </c>
      <c r="K13">
        <v>25.33</v>
      </c>
      <c r="L13">
        <v>10400</v>
      </c>
      <c r="M13" s="12">
        <v>6.3</v>
      </c>
      <c r="N13" s="12">
        <f t="shared" si="2"/>
        <v>65.52</v>
      </c>
      <c r="O13" s="12"/>
    </row>
    <row r="14" spans="1:15" x14ac:dyDescent="0.25">
      <c r="A14" s="11">
        <v>42654</v>
      </c>
      <c r="B14" s="12">
        <f t="shared" si="0"/>
        <v>66.28</v>
      </c>
      <c r="C14">
        <v>25.33</v>
      </c>
      <c r="D14">
        <v>1</v>
      </c>
      <c r="E14">
        <v>7800</v>
      </c>
      <c r="F14">
        <v>5.25</v>
      </c>
      <c r="G14" s="12">
        <f t="shared" si="1"/>
        <v>40.949999999999996</v>
      </c>
      <c r="H14" s="12">
        <v>6.5</v>
      </c>
      <c r="J14" s="12">
        <f t="shared" si="3"/>
        <v>74.47</v>
      </c>
      <c r="K14">
        <v>25.33</v>
      </c>
      <c r="L14">
        <v>7800</v>
      </c>
      <c r="M14" s="12">
        <v>6.3</v>
      </c>
      <c r="N14" s="12">
        <f t="shared" si="2"/>
        <v>49.14</v>
      </c>
      <c r="O14" s="12"/>
    </row>
    <row r="15" spans="1:15" x14ac:dyDescent="0.25">
      <c r="A15" s="11">
        <v>42682</v>
      </c>
      <c r="B15" s="12">
        <f t="shared" si="0"/>
        <v>69.430000000000007</v>
      </c>
      <c r="C15">
        <v>25.33</v>
      </c>
      <c r="D15">
        <v>1</v>
      </c>
      <c r="E15">
        <v>8400</v>
      </c>
      <c r="F15">
        <v>5.25</v>
      </c>
      <c r="G15" s="12">
        <f t="shared" si="1"/>
        <v>44.1</v>
      </c>
      <c r="H15" s="12">
        <v>6.5</v>
      </c>
      <c r="J15" s="12">
        <f t="shared" si="3"/>
        <v>78.25</v>
      </c>
      <c r="K15">
        <v>25.33</v>
      </c>
      <c r="L15">
        <v>8400</v>
      </c>
      <c r="M15" s="12">
        <v>6.3</v>
      </c>
      <c r="N15" s="12">
        <f t="shared" si="2"/>
        <v>52.92</v>
      </c>
      <c r="O15" s="12"/>
    </row>
    <row r="16" spans="1:15" x14ac:dyDescent="0.25">
      <c r="A16" s="11">
        <v>42711</v>
      </c>
      <c r="B16" s="12">
        <f t="shared" si="0"/>
        <v>73.63</v>
      </c>
      <c r="C16">
        <v>25.33</v>
      </c>
      <c r="D16">
        <v>1</v>
      </c>
      <c r="E16">
        <v>9200</v>
      </c>
      <c r="F16">
        <v>5.25</v>
      </c>
      <c r="G16" s="12">
        <f t="shared" si="1"/>
        <v>48.3</v>
      </c>
      <c r="H16" s="12">
        <v>6.5</v>
      </c>
      <c r="J16" s="12">
        <f t="shared" si="3"/>
        <v>83.289999999999992</v>
      </c>
      <c r="K16">
        <v>25.33</v>
      </c>
      <c r="L16">
        <v>9200</v>
      </c>
      <c r="M16" s="12">
        <v>6.3</v>
      </c>
      <c r="N16" s="12">
        <f t="shared" si="2"/>
        <v>57.959999999999994</v>
      </c>
      <c r="O16" s="12"/>
    </row>
    <row r="17" spans="1:17" x14ac:dyDescent="0.25">
      <c r="A17" s="11">
        <v>42746</v>
      </c>
      <c r="B17" s="12">
        <f t="shared" si="0"/>
        <v>81.746499999999997</v>
      </c>
      <c r="C17">
        <v>25.33</v>
      </c>
      <c r="D17">
        <v>1</v>
      </c>
      <c r="E17">
        <v>10746</v>
      </c>
      <c r="F17">
        <v>5.25</v>
      </c>
      <c r="G17" s="12">
        <f t="shared" si="1"/>
        <v>56.416499999999999</v>
      </c>
      <c r="H17" s="12">
        <v>6.5</v>
      </c>
      <c r="J17" s="12">
        <f t="shared" si="3"/>
        <v>93.029799999999994</v>
      </c>
      <c r="K17">
        <v>25.33</v>
      </c>
      <c r="L17">
        <v>10746</v>
      </c>
      <c r="M17" s="12">
        <v>6.3</v>
      </c>
      <c r="N17" s="12">
        <f t="shared" si="2"/>
        <v>67.699799999999996</v>
      </c>
      <c r="O17" s="12"/>
    </row>
    <row r="18" spans="1:17" x14ac:dyDescent="0.25">
      <c r="A18" s="11">
        <v>42773</v>
      </c>
      <c r="B18" s="12">
        <f t="shared" si="0"/>
        <v>63.518499999999996</v>
      </c>
      <c r="C18">
        <v>25.33</v>
      </c>
      <c r="D18">
        <v>1</v>
      </c>
      <c r="E18">
        <v>7274</v>
      </c>
      <c r="F18">
        <v>5.25</v>
      </c>
      <c r="G18" s="12">
        <f t="shared" si="1"/>
        <v>38.188499999999998</v>
      </c>
      <c r="H18" s="12">
        <v>6.5</v>
      </c>
      <c r="J18" s="12">
        <f t="shared" si="3"/>
        <v>71.156199999999998</v>
      </c>
      <c r="K18">
        <v>25.33</v>
      </c>
      <c r="L18">
        <v>7274</v>
      </c>
      <c r="M18" s="12">
        <v>6.3</v>
      </c>
      <c r="N18" s="12">
        <f t="shared" si="2"/>
        <v>45.8262</v>
      </c>
      <c r="O18" s="12"/>
    </row>
    <row r="19" spans="1:17" x14ac:dyDescent="0.25">
      <c r="A19" s="11">
        <v>42801</v>
      </c>
      <c r="B19" s="12">
        <f t="shared" si="0"/>
        <v>96.72999999999999</v>
      </c>
      <c r="C19">
        <v>25.33</v>
      </c>
      <c r="D19">
        <v>1</v>
      </c>
      <c r="E19">
        <v>13600</v>
      </c>
      <c r="F19">
        <v>5.25</v>
      </c>
      <c r="G19" s="12">
        <f t="shared" si="1"/>
        <v>71.399999999999991</v>
      </c>
      <c r="H19" s="12">
        <v>6.5</v>
      </c>
      <c r="J19" s="12">
        <f t="shared" si="3"/>
        <v>111.41799999999999</v>
      </c>
      <c r="K19">
        <v>25.33</v>
      </c>
      <c r="L19">
        <v>13600</v>
      </c>
      <c r="M19" s="12">
        <v>6.33</v>
      </c>
      <c r="N19" s="12">
        <f t="shared" si="2"/>
        <v>86.087999999999994</v>
      </c>
      <c r="O19" s="12"/>
    </row>
    <row r="20" spans="1:17" x14ac:dyDescent="0.25">
      <c r="A20" s="11">
        <v>42835</v>
      </c>
      <c r="B20" s="12">
        <f>C20+G20</f>
        <v>69.194960000000009</v>
      </c>
      <c r="C20" s="12">
        <v>11.21</v>
      </c>
      <c r="D20">
        <v>1</v>
      </c>
      <c r="E20">
        <v>10982</v>
      </c>
      <c r="F20">
        <v>5.28</v>
      </c>
      <c r="G20" s="12">
        <f t="shared" si="1"/>
        <v>57.984960000000001</v>
      </c>
      <c r="H20" s="12">
        <v>6.5</v>
      </c>
      <c r="J20" s="12">
        <f t="shared" si="3"/>
        <v>95.006059999999991</v>
      </c>
      <c r="K20">
        <v>25.49</v>
      </c>
      <c r="L20">
        <v>10982</v>
      </c>
      <c r="M20" s="12">
        <v>6.33</v>
      </c>
      <c r="N20" s="12">
        <f t="shared" si="2"/>
        <v>69.516059999999996</v>
      </c>
      <c r="O20" s="12"/>
    </row>
    <row r="21" spans="1:17" x14ac:dyDescent="0.25">
      <c r="A21" s="11">
        <v>42866</v>
      </c>
      <c r="B21" s="12">
        <f t="shared" ref="B21" si="4">C21+G21</f>
        <v>89.904079999999993</v>
      </c>
      <c r="C21">
        <v>25.49</v>
      </c>
      <c r="D21">
        <v>1</v>
      </c>
      <c r="E21">
        <v>10176</v>
      </c>
      <c r="F21">
        <v>6.33</v>
      </c>
      <c r="G21" s="12">
        <f t="shared" si="1"/>
        <v>64.414079999999998</v>
      </c>
      <c r="H21" s="12">
        <v>7.15</v>
      </c>
      <c r="J21" s="12">
        <f t="shared" si="3"/>
        <v>89.904079999999993</v>
      </c>
      <c r="K21">
        <v>25.49</v>
      </c>
      <c r="L21">
        <v>10176</v>
      </c>
      <c r="M21" s="12">
        <v>6.33</v>
      </c>
      <c r="N21" s="12">
        <f t="shared" si="2"/>
        <v>64.414079999999998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1909.36204</v>
      </c>
      <c r="G23" s="12"/>
      <c r="H23" s="12">
        <f>SUM(H11:H22)</f>
        <v>72.150000000000006</v>
      </c>
      <c r="I23" t="s">
        <v>11</v>
      </c>
      <c r="J23" s="12">
        <f>SUM(J4:J22)</f>
        <v>1969.3861399999996</v>
      </c>
      <c r="M23" s="12"/>
      <c r="N23" s="12"/>
      <c r="O23" s="12"/>
      <c r="P23" t="s">
        <v>12</v>
      </c>
      <c r="Q23" s="13">
        <f>B23-J23</f>
        <v>-60.024099999999635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1981.5120400000001</v>
      </c>
      <c r="G26" s="12"/>
      <c r="K26" s="12"/>
      <c r="O26" s="12"/>
      <c r="P26" t="s">
        <v>106</v>
      </c>
      <c r="Q26" s="13">
        <f>SUM(B26-J23)</f>
        <v>12.125900000000456</v>
      </c>
    </row>
  </sheetData>
  <mergeCells count="1">
    <mergeCell ref="D2:G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2851562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93.685999999999993</v>
      </c>
      <c r="C4">
        <v>71.239999999999995</v>
      </c>
      <c r="D4">
        <v>4</v>
      </c>
      <c r="E4">
        <v>5800</v>
      </c>
      <c r="F4">
        <v>3.87</v>
      </c>
      <c r="G4" s="12">
        <f>E4/1000*F4</f>
        <v>22.446000000000002</v>
      </c>
      <c r="H4" s="12"/>
      <c r="I4" s="12"/>
      <c r="K4" s="12">
        <f>L4+O4</f>
        <v>44.721999999999994</v>
      </c>
      <c r="L4">
        <v>17.809999999999999</v>
      </c>
      <c r="M4">
        <v>5800</v>
      </c>
      <c r="N4">
        <v>4.6399999999999997</v>
      </c>
      <c r="O4" s="12">
        <f>M4/1000*N4</f>
        <v>26.911999999999999</v>
      </c>
      <c r="P4" s="12"/>
    </row>
    <row r="5" spans="1:16" x14ac:dyDescent="0.25">
      <c r="A5" s="11">
        <v>42377</v>
      </c>
      <c r="B5" s="12">
        <f t="shared" ref="B5:B19" si="0">C5+G5</f>
        <v>89.429000000000002</v>
      </c>
      <c r="C5">
        <v>71.239999999999995</v>
      </c>
      <c r="D5">
        <v>4</v>
      </c>
      <c r="E5">
        <v>4700</v>
      </c>
      <c r="F5">
        <v>3.87</v>
      </c>
      <c r="G5" s="12">
        <f t="shared" ref="G5:G21" si="1">E5/1000*F5</f>
        <v>18.189</v>
      </c>
      <c r="H5" s="12"/>
      <c r="I5" s="12"/>
      <c r="K5" s="12">
        <f>L5+O5</f>
        <v>39.617999999999995</v>
      </c>
      <c r="L5">
        <v>17.809999999999999</v>
      </c>
      <c r="M5">
        <v>4700</v>
      </c>
      <c r="N5">
        <v>4.6399999999999997</v>
      </c>
      <c r="O5" s="12">
        <f t="shared" ref="O5:O21" si="2">M5/1000*N5</f>
        <v>21.808</v>
      </c>
      <c r="P5" s="12"/>
    </row>
    <row r="6" spans="1:16" x14ac:dyDescent="0.25">
      <c r="A6" s="11">
        <v>42407</v>
      </c>
      <c r="B6" s="12">
        <f t="shared" si="0"/>
        <v>115.745</v>
      </c>
      <c r="C6">
        <v>71.239999999999995</v>
      </c>
      <c r="D6">
        <v>4</v>
      </c>
      <c r="E6">
        <v>11500</v>
      </c>
      <c r="F6">
        <v>3.87</v>
      </c>
      <c r="G6" s="12">
        <f t="shared" si="1"/>
        <v>44.505000000000003</v>
      </c>
      <c r="H6" s="12"/>
      <c r="I6" s="12"/>
      <c r="K6" s="12">
        <f t="shared" ref="K6:K21" si="3">L6+O6</f>
        <v>71.17</v>
      </c>
      <c r="L6">
        <v>17.809999999999999</v>
      </c>
      <c r="M6">
        <v>11500</v>
      </c>
      <c r="N6">
        <v>4.6399999999999997</v>
      </c>
      <c r="O6" s="12">
        <f t="shared" si="2"/>
        <v>53.36</v>
      </c>
      <c r="P6" s="12"/>
    </row>
    <row r="7" spans="1:16" x14ac:dyDescent="0.25">
      <c r="A7" s="11">
        <v>42432</v>
      </c>
      <c r="B7" s="12">
        <f t="shared" si="0"/>
        <v>87.106999999999999</v>
      </c>
      <c r="C7">
        <v>71.239999999999995</v>
      </c>
      <c r="D7">
        <v>4</v>
      </c>
      <c r="E7">
        <v>4100</v>
      </c>
      <c r="F7">
        <v>3.87</v>
      </c>
      <c r="G7" s="12">
        <f t="shared" si="1"/>
        <v>15.866999999999999</v>
      </c>
      <c r="H7" s="12"/>
      <c r="I7" s="12"/>
      <c r="K7" s="12">
        <f t="shared" si="3"/>
        <v>36.833999999999996</v>
      </c>
      <c r="L7">
        <v>17.809999999999999</v>
      </c>
      <c r="M7">
        <v>4100</v>
      </c>
      <c r="N7">
        <v>4.6399999999999997</v>
      </c>
      <c r="O7" s="12">
        <f t="shared" si="2"/>
        <v>19.023999999999997</v>
      </c>
      <c r="P7" s="12"/>
    </row>
    <row r="8" spans="1:16" x14ac:dyDescent="0.25">
      <c r="A8" s="11">
        <v>42465</v>
      </c>
      <c r="B8" s="12">
        <f t="shared" si="0"/>
        <v>90.97699999999999</v>
      </c>
      <c r="C8">
        <v>71.239999999999995</v>
      </c>
      <c r="D8">
        <v>4</v>
      </c>
      <c r="E8">
        <v>5100</v>
      </c>
      <c r="F8">
        <v>3.87</v>
      </c>
      <c r="G8" s="12">
        <f t="shared" si="1"/>
        <v>19.736999999999998</v>
      </c>
      <c r="H8" s="12"/>
      <c r="I8" s="12"/>
      <c r="K8" s="12">
        <f t="shared" si="3"/>
        <v>57.459999999999994</v>
      </c>
      <c r="L8">
        <v>25.33</v>
      </c>
      <c r="M8">
        <v>5100</v>
      </c>
      <c r="N8" s="12">
        <v>6.3</v>
      </c>
      <c r="O8" s="12">
        <f t="shared" si="2"/>
        <v>32.129999999999995</v>
      </c>
      <c r="P8" s="12"/>
    </row>
    <row r="9" spans="1:16" x14ac:dyDescent="0.25">
      <c r="A9" s="11">
        <v>42501</v>
      </c>
      <c r="B9" s="12">
        <f t="shared" si="0"/>
        <v>43.905999999999999</v>
      </c>
      <c r="C9">
        <v>25.33</v>
      </c>
      <c r="D9">
        <v>1</v>
      </c>
      <c r="E9">
        <v>4800</v>
      </c>
      <c r="F9">
        <v>3.87</v>
      </c>
      <c r="G9" s="12">
        <f t="shared" si="1"/>
        <v>18.576000000000001</v>
      </c>
      <c r="H9" s="12"/>
      <c r="I9" s="12"/>
      <c r="K9" s="12">
        <f t="shared" si="3"/>
        <v>55.569999999999993</v>
      </c>
      <c r="L9">
        <v>25.33</v>
      </c>
      <c r="M9">
        <v>4800</v>
      </c>
      <c r="N9" s="12">
        <v>6.3</v>
      </c>
      <c r="O9" s="12">
        <f t="shared" si="2"/>
        <v>30.24</v>
      </c>
      <c r="P9" s="12"/>
    </row>
    <row r="10" spans="1:16" x14ac:dyDescent="0.25">
      <c r="A10" s="11">
        <v>42527</v>
      </c>
      <c r="B10" s="12">
        <f t="shared" si="0"/>
        <v>65.22999999999999</v>
      </c>
      <c r="C10">
        <v>25.33</v>
      </c>
      <c r="D10">
        <v>1</v>
      </c>
      <c r="E10">
        <v>7600</v>
      </c>
      <c r="F10">
        <v>5.25</v>
      </c>
      <c r="G10" s="12">
        <f t="shared" si="1"/>
        <v>39.9</v>
      </c>
      <c r="H10" s="12"/>
      <c r="I10" s="12"/>
      <c r="K10" s="12">
        <f t="shared" si="3"/>
        <v>73.209999999999994</v>
      </c>
      <c r="L10">
        <v>25.33</v>
      </c>
      <c r="M10">
        <v>7600</v>
      </c>
      <c r="N10" s="12">
        <v>6.3</v>
      </c>
      <c r="O10" s="12">
        <f t="shared" si="2"/>
        <v>47.879999999999995</v>
      </c>
      <c r="P10" s="12"/>
    </row>
    <row r="11" spans="1:16" x14ac:dyDescent="0.25">
      <c r="A11" s="11">
        <v>42559</v>
      </c>
      <c r="B11" s="12">
        <f t="shared" si="0"/>
        <v>64.180000000000007</v>
      </c>
      <c r="C11">
        <v>25.33</v>
      </c>
      <c r="D11">
        <v>1</v>
      </c>
      <c r="E11">
        <v>7400</v>
      </c>
      <c r="F11">
        <v>5.25</v>
      </c>
      <c r="G11" s="12">
        <f t="shared" si="1"/>
        <v>38.85</v>
      </c>
      <c r="H11" s="12">
        <v>6.5</v>
      </c>
      <c r="I11" s="12"/>
      <c r="K11" s="12">
        <f t="shared" si="3"/>
        <v>71.949999999999989</v>
      </c>
      <c r="L11">
        <v>25.33</v>
      </c>
      <c r="M11">
        <v>7400</v>
      </c>
      <c r="N11" s="12">
        <v>6.3</v>
      </c>
      <c r="O11" s="12">
        <f t="shared" si="2"/>
        <v>46.62</v>
      </c>
      <c r="P11" s="12"/>
    </row>
    <row r="12" spans="1:16" x14ac:dyDescent="0.25">
      <c r="A12" s="11">
        <v>42590</v>
      </c>
      <c r="B12" s="12">
        <f t="shared" si="0"/>
        <v>67.85499999999999</v>
      </c>
      <c r="C12">
        <v>25.33</v>
      </c>
      <c r="D12">
        <v>1</v>
      </c>
      <c r="E12">
        <v>8100</v>
      </c>
      <c r="F12">
        <v>5.25</v>
      </c>
      <c r="G12" s="12">
        <f t="shared" si="1"/>
        <v>42.524999999999999</v>
      </c>
      <c r="H12" s="12">
        <v>6.5</v>
      </c>
      <c r="I12" s="12"/>
      <c r="K12" s="12">
        <f t="shared" si="3"/>
        <v>76.359999999999985</v>
      </c>
      <c r="L12">
        <v>25.33</v>
      </c>
      <c r="M12">
        <v>8100</v>
      </c>
      <c r="N12" s="12">
        <v>6.3</v>
      </c>
      <c r="O12" s="12">
        <f t="shared" si="2"/>
        <v>51.029999999999994</v>
      </c>
      <c r="P12" s="12"/>
    </row>
    <row r="13" spans="1:16" x14ac:dyDescent="0.25">
      <c r="A13" s="11">
        <v>42622</v>
      </c>
      <c r="B13" s="12">
        <f t="shared" si="0"/>
        <v>60.505000000000003</v>
      </c>
      <c r="C13">
        <v>25.33</v>
      </c>
      <c r="D13">
        <v>1</v>
      </c>
      <c r="E13">
        <v>6700</v>
      </c>
      <c r="F13">
        <v>5.25</v>
      </c>
      <c r="G13" s="12">
        <f t="shared" si="1"/>
        <v>35.175000000000004</v>
      </c>
      <c r="H13" s="12">
        <v>6.5</v>
      </c>
      <c r="I13" s="12"/>
      <c r="K13" s="12">
        <f t="shared" si="3"/>
        <v>67.539999999999992</v>
      </c>
      <c r="L13">
        <v>25.33</v>
      </c>
      <c r="M13">
        <v>6700</v>
      </c>
      <c r="N13" s="12">
        <v>6.3</v>
      </c>
      <c r="O13" s="12">
        <f t="shared" si="2"/>
        <v>42.21</v>
      </c>
      <c r="P13" s="12"/>
    </row>
    <row r="14" spans="1:16" x14ac:dyDescent="0.25">
      <c r="A14" s="11">
        <v>42654</v>
      </c>
      <c r="B14" s="12">
        <f t="shared" si="0"/>
        <v>59.98</v>
      </c>
      <c r="C14">
        <v>25.33</v>
      </c>
      <c r="D14">
        <v>1</v>
      </c>
      <c r="E14">
        <v>6600</v>
      </c>
      <c r="F14">
        <v>5.25</v>
      </c>
      <c r="G14" s="12">
        <f t="shared" si="1"/>
        <v>34.65</v>
      </c>
      <c r="H14" s="12">
        <v>6.5</v>
      </c>
      <c r="I14" s="12"/>
      <c r="K14" s="12">
        <f t="shared" si="3"/>
        <v>66.91</v>
      </c>
      <c r="L14">
        <v>25.33</v>
      </c>
      <c r="M14">
        <v>6600</v>
      </c>
      <c r="N14" s="12">
        <v>6.3</v>
      </c>
      <c r="O14" s="12">
        <f t="shared" si="2"/>
        <v>41.58</v>
      </c>
      <c r="P14" s="12"/>
    </row>
    <row r="15" spans="1:16" x14ac:dyDescent="0.25">
      <c r="A15" s="11">
        <v>42682</v>
      </c>
      <c r="B15" s="12">
        <f t="shared" si="0"/>
        <v>56.305</v>
      </c>
      <c r="C15">
        <v>25.33</v>
      </c>
      <c r="D15">
        <v>1</v>
      </c>
      <c r="E15">
        <v>5900</v>
      </c>
      <c r="F15">
        <v>5.25</v>
      </c>
      <c r="G15" s="12">
        <f t="shared" si="1"/>
        <v>30.975000000000001</v>
      </c>
      <c r="H15" s="12">
        <v>6.5</v>
      </c>
      <c r="I15" s="12"/>
      <c r="K15" s="12">
        <f t="shared" si="3"/>
        <v>62.5</v>
      </c>
      <c r="L15">
        <v>25.33</v>
      </c>
      <c r="M15">
        <v>5900</v>
      </c>
      <c r="N15" s="12">
        <v>6.3</v>
      </c>
      <c r="O15" s="12">
        <f t="shared" si="2"/>
        <v>37.17</v>
      </c>
      <c r="P15" s="12"/>
    </row>
    <row r="16" spans="1:16" x14ac:dyDescent="0.25">
      <c r="A16" s="11">
        <v>42711</v>
      </c>
      <c r="B16" s="12">
        <f t="shared" si="0"/>
        <v>57.354999999999997</v>
      </c>
      <c r="C16">
        <v>25.33</v>
      </c>
      <c r="D16">
        <v>1</v>
      </c>
      <c r="E16">
        <v>6100</v>
      </c>
      <c r="F16">
        <v>5.25</v>
      </c>
      <c r="G16" s="12">
        <f t="shared" si="1"/>
        <v>32.024999999999999</v>
      </c>
      <c r="H16" s="12">
        <v>6.5</v>
      </c>
      <c r="I16" s="12"/>
      <c r="K16" s="12">
        <f t="shared" si="3"/>
        <v>63.76</v>
      </c>
      <c r="L16">
        <v>25.33</v>
      </c>
      <c r="M16">
        <v>6100</v>
      </c>
      <c r="N16" s="12">
        <v>6.3</v>
      </c>
      <c r="O16" s="12">
        <f t="shared" si="2"/>
        <v>38.43</v>
      </c>
      <c r="P16" s="12"/>
    </row>
    <row r="17" spans="1:18" x14ac:dyDescent="0.25">
      <c r="A17" s="11">
        <v>42746</v>
      </c>
      <c r="B17" s="12">
        <f t="shared" si="0"/>
        <v>65.214249999999993</v>
      </c>
      <c r="C17">
        <v>25.33</v>
      </c>
      <c r="D17">
        <v>1</v>
      </c>
      <c r="E17">
        <v>7597</v>
      </c>
      <c r="F17">
        <v>5.25</v>
      </c>
      <c r="G17" s="12">
        <f t="shared" si="1"/>
        <v>39.884250000000002</v>
      </c>
      <c r="H17" s="12">
        <v>6.5</v>
      </c>
      <c r="I17" s="12"/>
      <c r="K17" s="12">
        <f t="shared" si="3"/>
        <v>73.191100000000006</v>
      </c>
      <c r="L17">
        <v>25.33</v>
      </c>
      <c r="M17">
        <v>7597</v>
      </c>
      <c r="N17" s="12">
        <v>6.3</v>
      </c>
      <c r="O17" s="12">
        <f t="shared" si="2"/>
        <v>47.8611</v>
      </c>
      <c r="P17" s="12"/>
    </row>
    <row r="18" spans="1:18" x14ac:dyDescent="0.25">
      <c r="A18" s="11">
        <v>42773</v>
      </c>
      <c r="B18" s="12">
        <f t="shared" si="0"/>
        <v>51.732249999999993</v>
      </c>
      <c r="C18">
        <v>25.33</v>
      </c>
      <c r="D18">
        <v>1</v>
      </c>
      <c r="E18">
        <v>5029</v>
      </c>
      <c r="F18">
        <v>5.25</v>
      </c>
      <c r="G18" s="12">
        <f t="shared" si="1"/>
        <v>26.402249999999999</v>
      </c>
      <c r="H18" s="12">
        <v>6.5</v>
      </c>
      <c r="I18" s="12"/>
      <c r="K18" s="12">
        <f t="shared" si="3"/>
        <v>57.012699999999995</v>
      </c>
      <c r="L18">
        <v>25.33</v>
      </c>
      <c r="M18">
        <v>5029</v>
      </c>
      <c r="N18" s="12">
        <v>6.3</v>
      </c>
      <c r="O18" s="12">
        <f t="shared" si="2"/>
        <v>31.682699999999997</v>
      </c>
      <c r="P18" s="12"/>
    </row>
    <row r="19" spans="1:18" x14ac:dyDescent="0.25">
      <c r="A19" s="11">
        <v>42801</v>
      </c>
      <c r="B19" s="12">
        <f t="shared" si="0"/>
        <v>59.691249999999997</v>
      </c>
      <c r="C19">
        <v>25.33</v>
      </c>
      <c r="D19">
        <v>1</v>
      </c>
      <c r="E19">
        <v>6545</v>
      </c>
      <c r="F19">
        <v>5.25</v>
      </c>
      <c r="G19" s="12">
        <f t="shared" si="1"/>
        <v>34.361249999999998</v>
      </c>
      <c r="H19" s="12">
        <v>6.5</v>
      </c>
      <c r="I19" s="12"/>
      <c r="K19" s="12">
        <f t="shared" si="3"/>
        <v>66.75985</v>
      </c>
      <c r="L19">
        <v>25.33</v>
      </c>
      <c r="M19">
        <v>6545</v>
      </c>
      <c r="N19" s="12">
        <v>6.33</v>
      </c>
      <c r="O19" s="12">
        <f t="shared" si="2"/>
        <v>41.429850000000002</v>
      </c>
      <c r="P19" s="12"/>
    </row>
    <row r="20" spans="1:18" x14ac:dyDescent="0.25">
      <c r="A20" s="11">
        <v>42835</v>
      </c>
      <c r="B20" s="12">
        <f>C20+G20</f>
        <v>47.208320000000001</v>
      </c>
      <c r="C20" s="12">
        <v>7.64</v>
      </c>
      <c r="D20">
        <v>1</v>
      </c>
      <c r="E20">
        <v>7494</v>
      </c>
      <c r="F20">
        <v>5.28</v>
      </c>
      <c r="G20" s="12">
        <f t="shared" si="1"/>
        <v>39.56832</v>
      </c>
      <c r="H20" s="12">
        <v>6.5</v>
      </c>
      <c r="I20" s="12"/>
      <c r="K20" s="12">
        <f t="shared" si="3"/>
        <v>72.927019999999999</v>
      </c>
      <c r="L20">
        <v>25.49</v>
      </c>
      <c r="M20">
        <v>7494</v>
      </c>
      <c r="N20" s="12">
        <v>6.33</v>
      </c>
      <c r="O20" s="12">
        <f t="shared" si="2"/>
        <v>47.437019999999997</v>
      </c>
      <c r="P20" s="12"/>
    </row>
    <row r="21" spans="1:18" x14ac:dyDescent="0.25">
      <c r="A21" s="11">
        <v>42866</v>
      </c>
      <c r="B21" s="12">
        <f t="shared" ref="B21" si="4">C21+G21</f>
        <v>62.697739999999996</v>
      </c>
      <c r="C21" s="12">
        <v>25.49</v>
      </c>
      <c r="D21">
        <v>1</v>
      </c>
      <c r="E21">
        <v>5878</v>
      </c>
      <c r="F21">
        <v>6.33</v>
      </c>
      <c r="G21" s="12">
        <f t="shared" si="1"/>
        <v>37.207740000000001</v>
      </c>
      <c r="H21" s="12">
        <v>7.15</v>
      </c>
      <c r="I21" s="12"/>
      <c r="K21" s="12">
        <f t="shared" si="3"/>
        <v>62.697739999999996</v>
      </c>
      <c r="L21">
        <v>25.49</v>
      </c>
      <c r="M21">
        <v>5878</v>
      </c>
      <c r="N21" s="12">
        <v>6.33</v>
      </c>
      <c r="O21" s="12">
        <f t="shared" si="2"/>
        <v>37.207740000000001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1238.8038100000001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1120.1924099999999</v>
      </c>
      <c r="N23" s="12"/>
      <c r="O23" s="12"/>
      <c r="P23" s="12"/>
      <c r="Q23" s="40" t="s">
        <v>12</v>
      </c>
      <c r="R23" s="43">
        <f>B23-K23</f>
        <v>118.61140000000023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1310.9538100000002</v>
      </c>
      <c r="G26" s="12"/>
      <c r="L26" s="12"/>
      <c r="P26" s="12"/>
      <c r="Q26" t="s">
        <v>106</v>
      </c>
      <c r="R26" s="13">
        <f>SUM(B26-K23)</f>
        <v>190.76140000000032</v>
      </c>
    </row>
  </sheetData>
  <mergeCells count="1">
    <mergeCell ref="D2:G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1" customWidth="1"/>
    <col min="4" max="4" width="11.7109375" customWidth="1"/>
    <col min="5" max="5" width="13.140625" customWidth="1"/>
    <col min="6" max="6" width="18.5703125" customWidth="1"/>
    <col min="7" max="7" width="20.42578125" customWidth="1"/>
    <col min="13" max="13" width="13" customWidth="1"/>
    <col min="15" max="15" width="18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81.293999999999997</v>
      </c>
      <c r="C4">
        <v>53.43</v>
      </c>
      <c r="D4">
        <v>3</v>
      </c>
      <c r="E4">
        <v>7200</v>
      </c>
      <c r="F4">
        <v>3.87</v>
      </c>
      <c r="G4" s="12">
        <f>E4/1000*F4</f>
        <v>27.864000000000001</v>
      </c>
      <c r="H4" s="12"/>
      <c r="I4" s="12"/>
      <c r="K4" s="12">
        <f>L4+O4</f>
        <v>51.218000000000004</v>
      </c>
      <c r="L4">
        <v>17.809999999999999</v>
      </c>
      <c r="M4">
        <v>7200</v>
      </c>
      <c r="N4">
        <v>4.6399999999999997</v>
      </c>
      <c r="O4" s="12">
        <f>M4/1000*N4</f>
        <v>33.408000000000001</v>
      </c>
      <c r="P4" s="12"/>
    </row>
    <row r="5" spans="1:16" x14ac:dyDescent="0.25">
      <c r="A5" s="11">
        <v>42377</v>
      </c>
      <c r="B5" s="12">
        <f t="shared" ref="B5:B19" si="0">C5+G5</f>
        <v>79.745999999999995</v>
      </c>
      <c r="C5">
        <v>53.43</v>
      </c>
      <c r="D5">
        <v>3</v>
      </c>
      <c r="E5">
        <v>6800</v>
      </c>
      <c r="F5">
        <v>3.87</v>
      </c>
      <c r="G5" s="12">
        <f t="shared" ref="G5:G21" si="1">E5/1000*F5</f>
        <v>26.315999999999999</v>
      </c>
      <c r="H5" s="12"/>
      <c r="I5" s="12"/>
      <c r="K5" s="12">
        <f>L5+O5</f>
        <v>49.361999999999995</v>
      </c>
      <c r="L5">
        <v>17.809999999999999</v>
      </c>
      <c r="M5">
        <v>6800</v>
      </c>
      <c r="N5">
        <v>4.6399999999999997</v>
      </c>
      <c r="O5" s="12">
        <f t="shared" ref="O5:O21" si="2">M5/1000*N5</f>
        <v>31.551999999999996</v>
      </c>
      <c r="P5" s="12"/>
    </row>
    <row r="6" spans="1:16" x14ac:dyDescent="0.25">
      <c r="A6" s="11">
        <v>42407</v>
      </c>
      <c r="B6" s="12">
        <f t="shared" si="0"/>
        <v>86.325000000000003</v>
      </c>
      <c r="C6">
        <v>53.43</v>
      </c>
      <c r="D6">
        <v>3</v>
      </c>
      <c r="E6">
        <v>8500</v>
      </c>
      <c r="F6">
        <v>3.87</v>
      </c>
      <c r="G6" s="12">
        <f t="shared" si="1"/>
        <v>32.895000000000003</v>
      </c>
      <c r="H6" s="12"/>
      <c r="I6" s="12"/>
      <c r="K6" s="12">
        <f t="shared" ref="K6:K21" si="3">L6+O6</f>
        <v>57.25</v>
      </c>
      <c r="L6">
        <v>17.809999999999999</v>
      </c>
      <c r="M6">
        <v>8500</v>
      </c>
      <c r="N6">
        <v>4.6399999999999997</v>
      </c>
      <c r="O6" s="12">
        <f t="shared" si="2"/>
        <v>39.44</v>
      </c>
      <c r="P6" s="12"/>
    </row>
    <row r="7" spans="1:16" x14ac:dyDescent="0.25">
      <c r="A7" s="11">
        <v>42432</v>
      </c>
      <c r="B7" s="12">
        <f t="shared" si="0"/>
        <v>73.554000000000002</v>
      </c>
      <c r="C7">
        <v>53.43</v>
      </c>
      <c r="D7">
        <v>3</v>
      </c>
      <c r="E7">
        <v>5200</v>
      </c>
      <c r="F7">
        <v>3.87</v>
      </c>
      <c r="G7" s="12">
        <f t="shared" si="1"/>
        <v>20.124000000000002</v>
      </c>
      <c r="H7" s="12"/>
      <c r="I7" s="12"/>
      <c r="K7" s="12">
        <f t="shared" si="3"/>
        <v>41.938000000000002</v>
      </c>
      <c r="L7">
        <v>17.809999999999999</v>
      </c>
      <c r="M7">
        <v>5200</v>
      </c>
      <c r="N7">
        <v>4.6399999999999997</v>
      </c>
      <c r="O7" s="12">
        <f t="shared" si="2"/>
        <v>24.128</v>
      </c>
      <c r="P7" s="12"/>
    </row>
    <row r="8" spans="1:16" x14ac:dyDescent="0.25">
      <c r="A8" s="11">
        <v>42465</v>
      </c>
      <c r="B8" s="12">
        <f t="shared" si="0"/>
        <v>82.454999999999998</v>
      </c>
      <c r="C8">
        <v>53.43</v>
      </c>
      <c r="D8">
        <v>3</v>
      </c>
      <c r="E8">
        <v>7500</v>
      </c>
      <c r="F8">
        <v>3.87</v>
      </c>
      <c r="G8" s="12">
        <f t="shared" si="1"/>
        <v>29.025000000000002</v>
      </c>
      <c r="H8" s="12"/>
      <c r="I8" s="12"/>
      <c r="K8" s="12">
        <f t="shared" si="3"/>
        <v>72.58</v>
      </c>
      <c r="L8">
        <v>25.33</v>
      </c>
      <c r="M8">
        <v>7500</v>
      </c>
      <c r="N8" s="12">
        <v>6.3</v>
      </c>
      <c r="O8" s="12">
        <f t="shared" si="2"/>
        <v>47.25</v>
      </c>
      <c r="P8" s="12"/>
    </row>
    <row r="9" spans="1:16" x14ac:dyDescent="0.25">
      <c r="A9" s="11">
        <v>42501</v>
      </c>
      <c r="B9" s="12">
        <f t="shared" si="0"/>
        <v>46.228000000000002</v>
      </c>
      <c r="C9">
        <v>25.33</v>
      </c>
      <c r="D9">
        <v>1</v>
      </c>
      <c r="E9">
        <v>5400</v>
      </c>
      <c r="F9">
        <v>3.87</v>
      </c>
      <c r="G9" s="12">
        <f t="shared" si="1"/>
        <v>20.898000000000003</v>
      </c>
      <c r="H9" s="12"/>
      <c r="I9" s="12"/>
      <c r="K9" s="12">
        <f t="shared" si="3"/>
        <v>59.35</v>
      </c>
      <c r="L9">
        <v>25.33</v>
      </c>
      <c r="M9">
        <v>5400</v>
      </c>
      <c r="N9" s="12">
        <v>6.3</v>
      </c>
      <c r="O9" s="12">
        <f t="shared" si="2"/>
        <v>34.020000000000003</v>
      </c>
      <c r="P9" s="12"/>
    </row>
    <row r="10" spans="1:16" x14ac:dyDescent="0.25">
      <c r="A10" s="11">
        <v>42527</v>
      </c>
      <c r="B10" s="12">
        <f t="shared" si="0"/>
        <v>60.505000000000003</v>
      </c>
      <c r="C10">
        <v>25.33</v>
      </c>
      <c r="D10">
        <v>1</v>
      </c>
      <c r="E10">
        <v>6700</v>
      </c>
      <c r="F10">
        <v>5.25</v>
      </c>
      <c r="G10" s="12">
        <f t="shared" si="1"/>
        <v>35.175000000000004</v>
      </c>
      <c r="H10" s="12"/>
      <c r="I10" s="12"/>
      <c r="K10" s="12">
        <f t="shared" si="3"/>
        <v>67.539999999999992</v>
      </c>
      <c r="L10">
        <v>25.33</v>
      </c>
      <c r="M10">
        <v>6700</v>
      </c>
      <c r="N10" s="12">
        <v>6.3</v>
      </c>
      <c r="O10" s="12">
        <f t="shared" si="2"/>
        <v>42.21</v>
      </c>
      <c r="P10" s="12"/>
    </row>
    <row r="11" spans="1:16" x14ac:dyDescent="0.25">
      <c r="A11" s="11">
        <v>42559</v>
      </c>
      <c r="B11" s="12">
        <f t="shared" si="0"/>
        <v>60.505000000000003</v>
      </c>
      <c r="C11">
        <v>25.33</v>
      </c>
      <c r="D11">
        <v>1</v>
      </c>
      <c r="E11">
        <v>6700</v>
      </c>
      <c r="F11">
        <v>5.25</v>
      </c>
      <c r="G11" s="12">
        <f t="shared" si="1"/>
        <v>35.175000000000004</v>
      </c>
      <c r="H11" s="12">
        <v>6.5</v>
      </c>
      <c r="I11" s="12"/>
      <c r="K11" s="12">
        <f t="shared" si="3"/>
        <v>67.539999999999992</v>
      </c>
      <c r="L11">
        <v>25.33</v>
      </c>
      <c r="M11">
        <v>6700</v>
      </c>
      <c r="N11" s="12">
        <v>6.3</v>
      </c>
      <c r="O11" s="12">
        <f t="shared" si="2"/>
        <v>42.21</v>
      </c>
      <c r="P11" s="12"/>
    </row>
    <row r="12" spans="1:16" x14ac:dyDescent="0.25">
      <c r="A12" s="11">
        <v>42590</v>
      </c>
      <c r="B12" s="12">
        <f t="shared" si="0"/>
        <v>70.47999999999999</v>
      </c>
      <c r="C12">
        <v>25.33</v>
      </c>
      <c r="D12">
        <v>1</v>
      </c>
      <c r="E12">
        <v>8600</v>
      </c>
      <c r="F12">
        <v>5.25</v>
      </c>
      <c r="G12" s="12">
        <f t="shared" si="1"/>
        <v>45.15</v>
      </c>
      <c r="H12" s="12">
        <v>6.5</v>
      </c>
      <c r="I12" s="12"/>
      <c r="K12" s="12">
        <f t="shared" si="3"/>
        <v>79.509999999999991</v>
      </c>
      <c r="L12">
        <v>25.33</v>
      </c>
      <c r="M12">
        <v>8600</v>
      </c>
      <c r="N12" s="12">
        <v>6.3</v>
      </c>
      <c r="O12" s="12">
        <f t="shared" si="2"/>
        <v>54.18</v>
      </c>
      <c r="P12" s="12"/>
    </row>
    <row r="13" spans="1:16" x14ac:dyDescent="0.25">
      <c r="A13" s="11">
        <v>42622</v>
      </c>
      <c r="B13" s="12">
        <f t="shared" si="0"/>
        <v>62.08</v>
      </c>
      <c r="C13">
        <v>25.33</v>
      </c>
      <c r="D13">
        <v>1</v>
      </c>
      <c r="E13">
        <v>7000</v>
      </c>
      <c r="F13">
        <v>5.25</v>
      </c>
      <c r="G13" s="12">
        <f t="shared" si="1"/>
        <v>36.75</v>
      </c>
      <c r="H13" s="12">
        <v>6.5</v>
      </c>
      <c r="I13" s="12"/>
      <c r="K13" s="12">
        <f t="shared" si="3"/>
        <v>69.430000000000007</v>
      </c>
      <c r="L13">
        <v>25.33</v>
      </c>
      <c r="M13">
        <v>7000</v>
      </c>
      <c r="N13" s="12">
        <v>6.3</v>
      </c>
      <c r="O13" s="12">
        <f t="shared" si="2"/>
        <v>44.1</v>
      </c>
      <c r="P13" s="12"/>
    </row>
    <row r="14" spans="1:16" x14ac:dyDescent="0.25">
      <c r="A14" s="11">
        <v>42654</v>
      </c>
      <c r="B14" s="12">
        <f t="shared" si="0"/>
        <v>70.47999999999999</v>
      </c>
      <c r="C14">
        <v>25.33</v>
      </c>
      <c r="D14">
        <v>1</v>
      </c>
      <c r="E14">
        <v>8600</v>
      </c>
      <c r="F14">
        <v>5.25</v>
      </c>
      <c r="G14" s="12">
        <f t="shared" si="1"/>
        <v>45.15</v>
      </c>
      <c r="H14" s="12">
        <v>6.5</v>
      </c>
      <c r="I14" s="12"/>
      <c r="K14" s="12">
        <f t="shared" si="3"/>
        <v>79.509999999999991</v>
      </c>
      <c r="L14">
        <v>25.33</v>
      </c>
      <c r="M14">
        <v>8600</v>
      </c>
      <c r="N14" s="12">
        <v>6.3</v>
      </c>
      <c r="O14" s="12">
        <f t="shared" si="2"/>
        <v>54.18</v>
      </c>
      <c r="P14" s="12"/>
    </row>
    <row r="15" spans="1:16" x14ac:dyDescent="0.25">
      <c r="A15" s="11">
        <v>42682</v>
      </c>
      <c r="B15" s="12">
        <f t="shared" si="0"/>
        <v>64.704999999999998</v>
      </c>
      <c r="C15">
        <v>25.33</v>
      </c>
      <c r="D15">
        <v>1</v>
      </c>
      <c r="E15">
        <v>7500</v>
      </c>
      <c r="F15">
        <v>5.25</v>
      </c>
      <c r="G15" s="12">
        <f t="shared" si="1"/>
        <v>39.375</v>
      </c>
      <c r="H15" s="12">
        <v>6.5</v>
      </c>
      <c r="I15" s="12"/>
      <c r="K15" s="12">
        <f t="shared" si="3"/>
        <v>72.58</v>
      </c>
      <c r="L15">
        <v>25.33</v>
      </c>
      <c r="M15">
        <v>7500</v>
      </c>
      <c r="N15" s="12">
        <v>6.3</v>
      </c>
      <c r="O15" s="12">
        <f t="shared" si="2"/>
        <v>47.25</v>
      </c>
      <c r="P15" s="12"/>
    </row>
    <row r="16" spans="1:16" x14ac:dyDescent="0.25">
      <c r="A16" s="11">
        <v>42711</v>
      </c>
      <c r="B16" s="12">
        <f t="shared" si="0"/>
        <v>60.505000000000003</v>
      </c>
      <c r="C16">
        <v>25.33</v>
      </c>
      <c r="D16">
        <v>1</v>
      </c>
      <c r="E16">
        <v>6700</v>
      </c>
      <c r="F16">
        <v>5.25</v>
      </c>
      <c r="G16" s="12">
        <f t="shared" si="1"/>
        <v>35.175000000000004</v>
      </c>
      <c r="H16" s="12">
        <v>6.5</v>
      </c>
      <c r="I16" s="12"/>
      <c r="K16" s="12">
        <f t="shared" si="3"/>
        <v>67.539999999999992</v>
      </c>
      <c r="L16">
        <v>25.33</v>
      </c>
      <c r="M16">
        <v>6700</v>
      </c>
      <c r="N16" s="12">
        <v>6.3</v>
      </c>
      <c r="O16" s="12">
        <f t="shared" si="2"/>
        <v>42.21</v>
      </c>
      <c r="P16" s="12"/>
    </row>
    <row r="17" spans="1:18" x14ac:dyDescent="0.25">
      <c r="A17" s="11">
        <v>42746</v>
      </c>
      <c r="B17" s="12">
        <f t="shared" si="0"/>
        <v>71.498500000000007</v>
      </c>
      <c r="C17">
        <v>25.33</v>
      </c>
      <c r="D17">
        <v>1</v>
      </c>
      <c r="E17">
        <v>8794</v>
      </c>
      <c r="F17">
        <v>5.25</v>
      </c>
      <c r="G17" s="12">
        <f t="shared" si="1"/>
        <v>46.168500000000002</v>
      </c>
      <c r="H17" s="12">
        <v>6.5</v>
      </c>
      <c r="I17" s="12"/>
      <c r="K17" s="12">
        <f t="shared" si="3"/>
        <v>80.732200000000006</v>
      </c>
      <c r="L17">
        <v>25.33</v>
      </c>
      <c r="M17">
        <v>8794</v>
      </c>
      <c r="N17" s="12">
        <v>6.3</v>
      </c>
      <c r="O17" s="12">
        <f t="shared" si="2"/>
        <v>55.402200000000001</v>
      </c>
      <c r="P17" s="12"/>
    </row>
    <row r="18" spans="1:18" x14ac:dyDescent="0.25">
      <c r="A18" s="11">
        <v>42773</v>
      </c>
      <c r="B18" s="12">
        <f t="shared" si="0"/>
        <v>58.426000000000002</v>
      </c>
      <c r="C18">
        <v>25.33</v>
      </c>
      <c r="D18">
        <v>1</v>
      </c>
      <c r="E18">
        <v>6304</v>
      </c>
      <c r="F18">
        <v>5.25</v>
      </c>
      <c r="G18" s="12">
        <f t="shared" si="1"/>
        <v>33.096000000000004</v>
      </c>
      <c r="H18" s="12">
        <v>6.5</v>
      </c>
      <c r="I18" s="12"/>
      <c r="K18" s="12">
        <f t="shared" si="3"/>
        <v>65.045199999999994</v>
      </c>
      <c r="L18">
        <v>25.33</v>
      </c>
      <c r="M18">
        <v>6304</v>
      </c>
      <c r="N18" s="12">
        <v>6.3</v>
      </c>
      <c r="O18" s="12">
        <f t="shared" si="2"/>
        <v>39.715200000000003</v>
      </c>
      <c r="P18" s="12"/>
    </row>
    <row r="19" spans="1:18" x14ac:dyDescent="0.25">
      <c r="A19" s="11">
        <v>42801</v>
      </c>
      <c r="B19" s="12">
        <f t="shared" si="0"/>
        <v>72.081249999999997</v>
      </c>
      <c r="C19">
        <v>25.33</v>
      </c>
      <c r="D19">
        <v>1</v>
      </c>
      <c r="E19">
        <v>8905</v>
      </c>
      <c r="F19">
        <v>5.25</v>
      </c>
      <c r="G19" s="12">
        <f t="shared" si="1"/>
        <v>46.751249999999999</v>
      </c>
      <c r="H19" s="12">
        <v>6.5</v>
      </c>
      <c r="I19" s="12"/>
      <c r="K19" s="12">
        <f t="shared" si="3"/>
        <v>81.698649999999986</v>
      </c>
      <c r="L19">
        <v>25.33</v>
      </c>
      <c r="M19">
        <v>8905</v>
      </c>
      <c r="N19" s="12">
        <v>6.33</v>
      </c>
      <c r="O19" s="12">
        <f t="shared" si="2"/>
        <v>56.368649999999995</v>
      </c>
      <c r="P19" s="12"/>
    </row>
    <row r="20" spans="1:18" x14ac:dyDescent="0.25">
      <c r="A20" s="11">
        <v>42835</v>
      </c>
      <c r="B20" s="12">
        <f>C20+G20</f>
        <v>58.28584</v>
      </c>
      <c r="C20" s="12">
        <v>9.43</v>
      </c>
      <c r="D20">
        <v>1</v>
      </c>
      <c r="E20">
        <v>9253</v>
      </c>
      <c r="F20">
        <v>5.28</v>
      </c>
      <c r="G20" s="12">
        <f t="shared" si="1"/>
        <v>48.855840000000001</v>
      </c>
      <c r="H20" s="12">
        <v>6.5</v>
      </c>
      <c r="I20" s="12"/>
      <c r="K20" s="12">
        <f t="shared" si="3"/>
        <v>84.061490000000006</v>
      </c>
      <c r="L20">
        <v>25.49</v>
      </c>
      <c r="M20">
        <v>9253</v>
      </c>
      <c r="N20" s="12">
        <v>6.33</v>
      </c>
      <c r="O20" s="12">
        <f t="shared" si="2"/>
        <v>58.571490000000004</v>
      </c>
      <c r="P20" s="12"/>
    </row>
    <row r="21" spans="1:18" x14ac:dyDescent="0.25">
      <c r="A21" s="11">
        <v>42866</v>
      </c>
      <c r="B21" s="12">
        <f t="shared" ref="B21" si="4">C21+G21</f>
        <v>84.061490000000006</v>
      </c>
      <c r="C21" s="12">
        <v>25.49</v>
      </c>
      <c r="D21">
        <v>1</v>
      </c>
      <c r="E21">
        <v>9253</v>
      </c>
      <c r="F21">
        <v>6.33</v>
      </c>
      <c r="G21" s="12">
        <f t="shared" si="1"/>
        <v>58.571490000000004</v>
      </c>
      <c r="H21" s="12">
        <v>7.15</v>
      </c>
      <c r="I21" s="12"/>
      <c r="K21" s="12">
        <f t="shared" si="3"/>
        <v>84.061490000000006</v>
      </c>
      <c r="L21">
        <v>25.49</v>
      </c>
      <c r="M21">
        <v>9253</v>
      </c>
      <c r="N21" s="12">
        <v>6.33</v>
      </c>
      <c r="O21" s="12">
        <f t="shared" si="2"/>
        <v>58.571490000000004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1243.2150800000002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1230.94703</v>
      </c>
      <c r="N23" s="12"/>
      <c r="O23" s="12"/>
      <c r="P23" s="12"/>
      <c r="Q23" s="40" t="s">
        <v>12</v>
      </c>
      <c r="R23" s="43">
        <f>B23-K23</f>
        <v>12.26805000000013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1315.3650800000003</v>
      </c>
      <c r="G26" s="12"/>
      <c r="L26" s="12"/>
      <c r="P26" s="12"/>
      <c r="Q26" t="s">
        <v>106</v>
      </c>
      <c r="R26" s="13">
        <f>SUM(B26-K23)</f>
        <v>84.418050000000221</v>
      </c>
    </row>
  </sheetData>
  <mergeCells count="1">
    <mergeCell ref="D2:G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2851562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114.584</v>
      </c>
      <c r="C4">
        <v>71.239999999999995</v>
      </c>
      <c r="D4">
        <v>4</v>
      </c>
      <c r="E4">
        <v>11200</v>
      </c>
      <c r="F4">
        <v>3.87</v>
      </c>
      <c r="G4" s="12">
        <f>E4/1000*F4</f>
        <v>43.344000000000001</v>
      </c>
      <c r="H4" s="12"/>
      <c r="I4" s="12"/>
      <c r="K4" s="12">
        <f>L4+O4</f>
        <v>69.777999999999992</v>
      </c>
      <c r="L4">
        <v>17.809999999999999</v>
      </c>
      <c r="M4">
        <v>11200</v>
      </c>
      <c r="N4">
        <v>4.6399999999999997</v>
      </c>
      <c r="O4" s="12">
        <f>M4/1000*N4</f>
        <v>51.967999999999996</v>
      </c>
      <c r="P4" s="12"/>
    </row>
    <row r="5" spans="1:16" x14ac:dyDescent="0.25">
      <c r="A5" s="11">
        <v>42377</v>
      </c>
      <c r="B5" s="12">
        <f t="shared" ref="B5:B19" si="0">C5+G5</f>
        <v>108.392</v>
      </c>
      <c r="C5">
        <v>71.239999999999995</v>
      </c>
      <c r="D5">
        <v>4</v>
      </c>
      <c r="E5">
        <v>9600</v>
      </c>
      <c r="F5">
        <v>3.87</v>
      </c>
      <c r="G5" s="12">
        <f t="shared" ref="G5:G21" si="1">E5/1000*F5</f>
        <v>37.152000000000001</v>
      </c>
      <c r="H5" s="12"/>
      <c r="I5" s="12"/>
      <c r="K5" s="12">
        <f>L5+O5</f>
        <v>62.353999999999999</v>
      </c>
      <c r="L5">
        <v>17.809999999999999</v>
      </c>
      <c r="M5">
        <v>9600</v>
      </c>
      <c r="N5">
        <v>4.6399999999999997</v>
      </c>
      <c r="O5" s="12">
        <f t="shared" ref="O5:O21" si="2">M5/1000*N5</f>
        <v>44.543999999999997</v>
      </c>
      <c r="P5" s="12"/>
    </row>
    <row r="6" spans="1:16" x14ac:dyDescent="0.25">
      <c r="A6" s="11">
        <v>42407</v>
      </c>
      <c r="B6" s="12">
        <f t="shared" si="0"/>
        <v>118.06699999999999</v>
      </c>
      <c r="C6">
        <v>71.239999999999995</v>
      </c>
      <c r="D6">
        <v>4</v>
      </c>
      <c r="E6">
        <v>12100</v>
      </c>
      <c r="F6">
        <v>3.87</v>
      </c>
      <c r="G6" s="12">
        <f t="shared" si="1"/>
        <v>46.826999999999998</v>
      </c>
      <c r="H6" s="12"/>
      <c r="I6" s="12"/>
      <c r="K6" s="12">
        <f t="shared" ref="K6:K21" si="3">L6+O6</f>
        <v>73.953999999999994</v>
      </c>
      <c r="L6">
        <v>17.809999999999999</v>
      </c>
      <c r="M6">
        <v>12100</v>
      </c>
      <c r="N6">
        <v>4.6399999999999997</v>
      </c>
      <c r="O6" s="12">
        <f t="shared" si="2"/>
        <v>56.143999999999991</v>
      </c>
      <c r="P6" s="12"/>
    </row>
    <row r="7" spans="1:16" x14ac:dyDescent="0.25">
      <c r="A7" s="11">
        <v>42432</v>
      </c>
      <c r="B7" s="12">
        <f t="shared" si="0"/>
        <v>96.781999999999996</v>
      </c>
      <c r="C7">
        <v>71.239999999999995</v>
      </c>
      <c r="D7">
        <v>4</v>
      </c>
      <c r="E7">
        <v>6600</v>
      </c>
      <c r="F7">
        <v>3.87</v>
      </c>
      <c r="G7" s="12">
        <f t="shared" si="1"/>
        <v>25.541999999999998</v>
      </c>
      <c r="H7" s="12"/>
      <c r="I7" s="12"/>
      <c r="K7" s="12">
        <f t="shared" si="3"/>
        <v>48.433999999999997</v>
      </c>
      <c r="L7">
        <v>17.809999999999999</v>
      </c>
      <c r="M7">
        <v>6600</v>
      </c>
      <c r="N7">
        <v>4.6399999999999997</v>
      </c>
      <c r="O7" s="12">
        <f t="shared" si="2"/>
        <v>30.623999999999995</v>
      </c>
      <c r="P7" s="12"/>
    </row>
    <row r="8" spans="1:16" x14ac:dyDescent="0.25">
      <c r="A8" s="11">
        <v>42465</v>
      </c>
      <c r="B8" s="12">
        <f t="shared" si="0"/>
        <v>109.553</v>
      </c>
      <c r="C8">
        <v>71.239999999999995</v>
      </c>
      <c r="D8">
        <v>4</v>
      </c>
      <c r="E8">
        <v>9900</v>
      </c>
      <c r="F8">
        <v>3.87</v>
      </c>
      <c r="G8" s="12">
        <f t="shared" si="1"/>
        <v>38.313000000000002</v>
      </c>
      <c r="H8" s="12"/>
      <c r="I8" s="12"/>
      <c r="K8" s="12">
        <f t="shared" si="3"/>
        <v>87.699999999999989</v>
      </c>
      <c r="L8">
        <v>25.33</v>
      </c>
      <c r="M8">
        <v>9900</v>
      </c>
      <c r="N8" s="12">
        <v>6.3</v>
      </c>
      <c r="O8" s="12">
        <f t="shared" si="2"/>
        <v>62.37</v>
      </c>
      <c r="P8" s="12"/>
    </row>
    <row r="9" spans="1:16" x14ac:dyDescent="0.25">
      <c r="A9" s="11">
        <v>42501</v>
      </c>
      <c r="B9" s="12">
        <f t="shared" si="0"/>
        <v>57.451000000000001</v>
      </c>
      <c r="C9">
        <v>25.33</v>
      </c>
      <c r="D9">
        <v>1</v>
      </c>
      <c r="E9">
        <v>8300</v>
      </c>
      <c r="F9">
        <v>3.87</v>
      </c>
      <c r="G9" s="12">
        <f t="shared" si="1"/>
        <v>32.121000000000002</v>
      </c>
      <c r="H9" s="12"/>
      <c r="I9" s="12"/>
      <c r="K9" s="12">
        <f t="shared" si="3"/>
        <v>77.62</v>
      </c>
      <c r="L9">
        <v>25.33</v>
      </c>
      <c r="M9">
        <v>8300</v>
      </c>
      <c r="N9" s="12">
        <v>6.3</v>
      </c>
      <c r="O9" s="12">
        <f t="shared" si="2"/>
        <v>52.290000000000006</v>
      </c>
      <c r="P9" s="12"/>
    </row>
    <row r="10" spans="1:16" x14ac:dyDescent="0.25">
      <c r="A10" s="11">
        <v>42527</v>
      </c>
      <c r="B10" s="12">
        <f t="shared" si="0"/>
        <v>73.10499999999999</v>
      </c>
      <c r="C10">
        <v>25.33</v>
      </c>
      <c r="D10">
        <v>1</v>
      </c>
      <c r="E10">
        <v>9100</v>
      </c>
      <c r="F10">
        <v>5.25</v>
      </c>
      <c r="G10" s="12">
        <f t="shared" si="1"/>
        <v>47.774999999999999</v>
      </c>
      <c r="H10" s="12"/>
      <c r="I10" s="12"/>
      <c r="K10" s="12">
        <f t="shared" si="3"/>
        <v>82.66</v>
      </c>
      <c r="L10">
        <v>25.33</v>
      </c>
      <c r="M10">
        <v>9100</v>
      </c>
      <c r="N10" s="12">
        <v>6.3</v>
      </c>
      <c r="O10" s="12">
        <f t="shared" si="2"/>
        <v>57.33</v>
      </c>
      <c r="P10" s="12"/>
    </row>
    <row r="11" spans="1:16" x14ac:dyDescent="0.25">
      <c r="A11" s="11">
        <v>42559</v>
      </c>
      <c r="B11" s="12">
        <f t="shared" si="0"/>
        <v>67.85499999999999</v>
      </c>
      <c r="C11">
        <v>25.33</v>
      </c>
      <c r="D11">
        <v>1</v>
      </c>
      <c r="E11">
        <v>8100</v>
      </c>
      <c r="F11">
        <v>5.25</v>
      </c>
      <c r="G11" s="12">
        <f t="shared" si="1"/>
        <v>42.524999999999999</v>
      </c>
      <c r="H11" s="12">
        <v>6.5</v>
      </c>
      <c r="I11" s="12"/>
      <c r="K11" s="12">
        <f t="shared" si="3"/>
        <v>76.359999999999985</v>
      </c>
      <c r="L11">
        <v>25.33</v>
      </c>
      <c r="M11">
        <v>8100</v>
      </c>
      <c r="N11" s="12">
        <v>6.3</v>
      </c>
      <c r="O11" s="12">
        <f t="shared" si="2"/>
        <v>51.029999999999994</v>
      </c>
      <c r="P11" s="12"/>
    </row>
    <row r="12" spans="1:16" x14ac:dyDescent="0.25">
      <c r="A12" s="11">
        <v>42590</v>
      </c>
      <c r="B12" s="12">
        <f t="shared" si="0"/>
        <v>73.63</v>
      </c>
      <c r="C12">
        <v>25.33</v>
      </c>
      <c r="D12">
        <v>1</v>
      </c>
      <c r="E12">
        <v>9200</v>
      </c>
      <c r="F12">
        <v>5.25</v>
      </c>
      <c r="G12" s="12">
        <f t="shared" si="1"/>
        <v>48.3</v>
      </c>
      <c r="H12" s="12">
        <v>6.5</v>
      </c>
      <c r="I12" s="12"/>
      <c r="K12" s="12">
        <f t="shared" si="3"/>
        <v>83.289999999999992</v>
      </c>
      <c r="L12">
        <v>25.33</v>
      </c>
      <c r="M12">
        <v>9200</v>
      </c>
      <c r="N12" s="12">
        <v>6.3</v>
      </c>
      <c r="O12" s="12">
        <f t="shared" si="2"/>
        <v>57.959999999999994</v>
      </c>
      <c r="P12" s="12"/>
    </row>
    <row r="13" spans="1:16" x14ac:dyDescent="0.25">
      <c r="A13" s="11">
        <v>42622</v>
      </c>
      <c r="B13" s="12">
        <f t="shared" si="0"/>
        <v>72.58</v>
      </c>
      <c r="C13">
        <v>25.33</v>
      </c>
      <c r="D13">
        <v>1</v>
      </c>
      <c r="E13">
        <v>9000</v>
      </c>
      <c r="F13">
        <v>5.25</v>
      </c>
      <c r="G13" s="12">
        <f t="shared" si="1"/>
        <v>47.25</v>
      </c>
      <c r="H13" s="12">
        <v>6.5</v>
      </c>
      <c r="I13" s="12"/>
      <c r="K13" s="12">
        <f t="shared" si="3"/>
        <v>82.03</v>
      </c>
      <c r="L13">
        <v>25.33</v>
      </c>
      <c r="M13">
        <v>9000</v>
      </c>
      <c r="N13" s="12">
        <v>6.3</v>
      </c>
      <c r="O13" s="12">
        <f t="shared" si="2"/>
        <v>56.699999999999996</v>
      </c>
      <c r="P13" s="12"/>
    </row>
    <row r="14" spans="1:16" x14ac:dyDescent="0.25">
      <c r="A14" s="11">
        <v>42654</v>
      </c>
      <c r="B14" s="12">
        <f t="shared" si="0"/>
        <v>68.38</v>
      </c>
      <c r="C14">
        <v>25.33</v>
      </c>
      <c r="D14">
        <v>1</v>
      </c>
      <c r="E14">
        <v>8200</v>
      </c>
      <c r="F14">
        <v>5.25</v>
      </c>
      <c r="G14" s="12">
        <f t="shared" si="1"/>
        <v>43.05</v>
      </c>
      <c r="H14" s="12">
        <v>6.5</v>
      </c>
      <c r="I14" s="12"/>
      <c r="K14" s="12">
        <f t="shared" si="3"/>
        <v>76.989999999999995</v>
      </c>
      <c r="L14">
        <v>25.33</v>
      </c>
      <c r="M14">
        <v>8200</v>
      </c>
      <c r="N14" s="12">
        <v>6.3</v>
      </c>
      <c r="O14" s="12">
        <f t="shared" si="2"/>
        <v>51.66</v>
      </c>
      <c r="P14" s="12"/>
    </row>
    <row r="15" spans="1:16" x14ac:dyDescent="0.25">
      <c r="A15" s="11">
        <v>42682</v>
      </c>
      <c r="B15" s="12">
        <f t="shared" si="0"/>
        <v>73.63</v>
      </c>
      <c r="C15">
        <v>25.33</v>
      </c>
      <c r="D15">
        <v>1</v>
      </c>
      <c r="E15">
        <v>9200</v>
      </c>
      <c r="F15">
        <v>5.25</v>
      </c>
      <c r="G15" s="12">
        <f t="shared" si="1"/>
        <v>48.3</v>
      </c>
      <c r="H15" s="12">
        <v>6.5</v>
      </c>
      <c r="I15" s="12"/>
      <c r="K15" s="12">
        <f t="shared" si="3"/>
        <v>83.289999999999992</v>
      </c>
      <c r="L15">
        <v>25.33</v>
      </c>
      <c r="M15">
        <v>9200</v>
      </c>
      <c r="N15" s="12">
        <v>6.3</v>
      </c>
      <c r="O15" s="12">
        <f t="shared" si="2"/>
        <v>57.959999999999994</v>
      </c>
      <c r="P15" s="12"/>
    </row>
    <row r="16" spans="1:16" x14ac:dyDescent="0.25">
      <c r="A16" s="11">
        <v>42711</v>
      </c>
      <c r="B16" s="12">
        <f t="shared" si="0"/>
        <v>67.85499999999999</v>
      </c>
      <c r="C16">
        <v>25.33</v>
      </c>
      <c r="D16">
        <v>1</v>
      </c>
      <c r="E16">
        <v>8100</v>
      </c>
      <c r="F16">
        <v>5.25</v>
      </c>
      <c r="G16" s="12">
        <f t="shared" si="1"/>
        <v>42.524999999999999</v>
      </c>
      <c r="H16" s="12">
        <v>6.5</v>
      </c>
      <c r="I16" s="12"/>
      <c r="K16" s="12">
        <f t="shared" si="3"/>
        <v>76.359999999999985</v>
      </c>
      <c r="L16">
        <v>25.33</v>
      </c>
      <c r="M16">
        <v>8100</v>
      </c>
      <c r="N16" s="12">
        <v>6.3</v>
      </c>
      <c r="O16" s="12">
        <f t="shared" si="2"/>
        <v>51.029999999999994</v>
      </c>
      <c r="P16" s="12"/>
    </row>
    <row r="17" spans="1:18" x14ac:dyDescent="0.25">
      <c r="A17" s="11">
        <v>42746</v>
      </c>
      <c r="B17" s="12">
        <f t="shared" si="0"/>
        <v>71.934249999999992</v>
      </c>
      <c r="C17">
        <v>25.33</v>
      </c>
      <c r="D17">
        <v>1</v>
      </c>
      <c r="E17">
        <v>8877</v>
      </c>
      <c r="F17">
        <v>5.25</v>
      </c>
      <c r="G17" s="12">
        <f t="shared" si="1"/>
        <v>46.60425</v>
      </c>
      <c r="H17" s="12">
        <v>6.5</v>
      </c>
      <c r="I17" s="12"/>
      <c r="K17" s="12">
        <f t="shared" si="3"/>
        <v>81.255099999999999</v>
      </c>
      <c r="L17">
        <v>25.33</v>
      </c>
      <c r="M17">
        <v>8877</v>
      </c>
      <c r="N17" s="12">
        <v>6.3</v>
      </c>
      <c r="O17" s="12">
        <f t="shared" si="2"/>
        <v>55.9251</v>
      </c>
      <c r="P17" s="12"/>
    </row>
    <row r="18" spans="1:18" x14ac:dyDescent="0.25">
      <c r="A18" s="11">
        <v>42773</v>
      </c>
      <c r="B18" s="12">
        <f t="shared" si="0"/>
        <v>61.817500000000003</v>
      </c>
      <c r="C18">
        <v>25.33</v>
      </c>
      <c r="D18">
        <v>1</v>
      </c>
      <c r="E18">
        <v>6950</v>
      </c>
      <c r="F18">
        <v>5.25</v>
      </c>
      <c r="G18" s="12">
        <f t="shared" si="1"/>
        <v>36.487500000000004</v>
      </c>
      <c r="H18" s="12">
        <v>6.5</v>
      </c>
      <c r="I18" s="12"/>
      <c r="K18" s="12">
        <f t="shared" si="3"/>
        <v>69.114999999999995</v>
      </c>
      <c r="L18">
        <v>25.33</v>
      </c>
      <c r="M18">
        <v>6950</v>
      </c>
      <c r="N18" s="12">
        <v>6.3</v>
      </c>
      <c r="O18" s="12">
        <f t="shared" si="2"/>
        <v>43.784999999999997</v>
      </c>
      <c r="P18" s="12"/>
    </row>
    <row r="19" spans="1:18" x14ac:dyDescent="0.25">
      <c r="A19" s="11">
        <v>42801</v>
      </c>
      <c r="B19" s="12">
        <f t="shared" si="0"/>
        <v>62.205999999999996</v>
      </c>
      <c r="C19">
        <v>25.33</v>
      </c>
      <c r="D19">
        <v>1</v>
      </c>
      <c r="E19">
        <v>7024</v>
      </c>
      <c r="F19">
        <v>5.25</v>
      </c>
      <c r="G19" s="12">
        <f t="shared" si="1"/>
        <v>36.875999999999998</v>
      </c>
      <c r="H19" s="12">
        <v>6.5</v>
      </c>
      <c r="I19" s="12"/>
      <c r="K19" s="12">
        <f t="shared" si="3"/>
        <v>69.791920000000005</v>
      </c>
      <c r="L19">
        <v>25.33</v>
      </c>
      <c r="M19">
        <v>7024</v>
      </c>
      <c r="N19" s="12">
        <v>6.33</v>
      </c>
      <c r="O19" s="12">
        <f t="shared" si="2"/>
        <v>44.461919999999999</v>
      </c>
      <c r="P19" s="12"/>
    </row>
    <row r="20" spans="1:18" x14ac:dyDescent="0.25">
      <c r="A20" s="11">
        <v>42835</v>
      </c>
      <c r="B20" s="12">
        <f>C20+G20</f>
        <v>54.915760000000006</v>
      </c>
      <c r="C20" s="12">
        <v>8.89</v>
      </c>
      <c r="D20">
        <v>1</v>
      </c>
      <c r="E20">
        <v>8717</v>
      </c>
      <c r="F20">
        <v>5.28</v>
      </c>
      <c r="G20" s="12">
        <f t="shared" si="1"/>
        <v>46.025760000000005</v>
      </c>
      <c r="H20" s="12">
        <v>6.5</v>
      </c>
      <c r="I20" s="12"/>
      <c r="K20" s="12">
        <f t="shared" si="3"/>
        <v>80.668610000000001</v>
      </c>
      <c r="L20">
        <v>25.49</v>
      </c>
      <c r="M20">
        <v>8717</v>
      </c>
      <c r="N20" s="12">
        <v>6.33</v>
      </c>
      <c r="O20" s="12">
        <f t="shared" si="2"/>
        <v>55.178610000000006</v>
      </c>
      <c r="P20" s="12"/>
    </row>
    <row r="21" spans="1:18" x14ac:dyDescent="0.25">
      <c r="A21" s="11">
        <v>42866</v>
      </c>
      <c r="B21" s="12">
        <f t="shared" ref="B21" si="4">C21+G21</f>
        <v>73.572680000000005</v>
      </c>
      <c r="C21" s="12">
        <v>25.49</v>
      </c>
      <c r="D21">
        <v>1</v>
      </c>
      <c r="E21">
        <v>7596</v>
      </c>
      <c r="F21">
        <v>6.33</v>
      </c>
      <c r="G21" s="12">
        <f t="shared" si="1"/>
        <v>48.082680000000003</v>
      </c>
      <c r="H21" s="12">
        <v>7.15</v>
      </c>
      <c r="I21" s="12"/>
      <c r="K21" s="12">
        <f t="shared" si="3"/>
        <v>73.572680000000005</v>
      </c>
      <c r="L21">
        <v>25.49</v>
      </c>
      <c r="M21">
        <v>7596</v>
      </c>
      <c r="N21" s="12">
        <v>6.33</v>
      </c>
      <c r="O21" s="12">
        <f t="shared" si="2"/>
        <v>48.082680000000003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1426.3101900000001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1355.2233099999999</v>
      </c>
      <c r="N23" s="12"/>
      <c r="O23" s="12"/>
      <c r="P23" s="12"/>
      <c r="Q23" s="40" t="s">
        <v>12</v>
      </c>
      <c r="R23" s="43">
        <f>B23-K23</f>
        <v>71.086880000000292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1498.4601900000002</v>
      </c>
      <c r="G26" s="12"/>
      <c r="L26" s="12"/>
      <c r="P26" s="12"/>
      <c r="Q26" t="s">
        <v>106</v>
      </c>
      <c r="R26" s="13">
        <f>SUM(B26-K23)</f>
        <v>143.23688000000038</v>
      </c>
    </row>
  </sheetData>
  <mergeCells count="1">
    <mergeCell ref="D2:G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1.7109375" customWidth="1"/>
    <col min="4" max="4" width="11.85546875" customWidth="1"/>
    <col min="5" max="5" width="12.85546875" customWidth="1"/>
    <col min="6" max="6" width="19.7109375" customWidth="1"/>
    <col min="7" max="7" width="19.85546875" customWidth="1"/>
    <col min="13" max="13" width="13.28515625" customWidth="1"/>
    <col min="15" max="15" width="19" customWidth="1"/>
    <col min="17" max="17" width="13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59.226999999999997</v>
      </c>
      <c r="C4">
        <v>35.619999999999997</v>
      </c>
      <c r="D4">
        <v>2</v>
      </c>
      <c r="E4">
        <v>6100</v>
      </c>
      <c r="F4">
        <v>3.87</v>
      </c>
      <c r="G4" s="12">
        <f>E4/1000*F4</f>
        <v>23.606999999999999</v>
      </c>
      <c r="H4" s="12"/>
      <c r="I4" s="12"/>
      <c r="K4" s="12">
        <f>L4+O4</f>
        <v>46.11399999999999</v>
      </c>
      <c r="L4">
        <v>17.809999999999999</v>
      </c>
      <c r="M4">
        <v>6100</v>
      </c>
      <c r="N4">
        <v>4.6399999999999997</v>
      </c>
      <c r="O4" s="12">
        <f>M4/1000*N4</f>
        <v>28.303999999999995</v>
      </c>
      <c r="P4" s="12"/>
    </row>
    <row r="5" spans="1:16" x14ac:dyDescent="0.25">
      <c r="A5" s="11">
        <v>42377</v>
      </c>
      <c r="B5" s="12">
        <f t="shared" ref="B5:B19" si="0">C5+G5</f>
        <v>52.260999999999996</v>
      </c>
      <c r="C5">
        <v>35.619999999999997</v>
      </c>
      <c r="D5">
        <v>2</v>
      </c>
      <c r="E5">
        <v>4300</v>
      </c>
      <c r="F5">
        <v>3.87</v>
      </c>
      <c r="G5" s="12">
        <f t="shared" ref="G5:G21" si="1">E5/1000*F5</f>
        <v>16.640999999999998</v>
      </c>
      <c r="H5" s="12"/>
      <c r="I5" s="12"/>
      <c r="K5" s="12">
        <f>L5+O5</f>
        <v>37.762</v>
      </c>
      <c r="L5">
        <v>17.809999999999999</v>
      </c>
      <c r="M5">
        <v>4300</v>
      </c>
      <c r="N5">
        <v>4.6399999999999997</v>
      </c>
      <c r="O5" s="12">
        <f t="shared" ref="O5:O21" si="2">M5/1000*N5</f>
        <v>19.951999999999998</v>
      </c>
      <c r="P5" s="12"/>
    </row>
    <row r="6" spans="1:16" x14ac:dyDescent="0.25">
      <c r="A6" s="11">
        <v>42407</v>
      </c>
      <c r="B6" s="12">
        <f t="shared" si="0"/>
        <v>57.292000000000002</v>
      </c>
      <c r="C6">
        <v>35.619999999999997</v>
      </c>
      <c r="D6">
        <v>2</v>
      </c>
      <c r="E6">
        <v>5600</v>
      </c>
      <c r="F6">
        <v>3.87</v>
      </c>
      <c r="G6" s="12">
        <f t="shared" si="1"/>
        <v>21.672000000000001</v>
      </c>
      <c r="H6" s="12"/>
      <c r="I6" s="12"/>
      <c r="K6" s="12">
        <f t="shared" ref="K6:K21" si="3">L6+O6</f>
        <v>43.793999999999997</v>
      </c>
      <c r="L6">
        <v>17.809999999999999</v>
      </c>
      <c r="M6">
        <v>5600</v>
      </c>
      <c r="N6">
        <v>4.6399999999999997</v>
      </c>
      <c r="O6" s="12">
        <f t="shared" si="2"/>
        <v>25.983999999999998</v>
      </c>
      <c r="P6" s="12"/>
    </row>
    <row r="7" spans="1:16" x14ac:dyDescent="0.25">
      <c r="A7" s="11">
        <v>42432</v>
      </c>
      <c r="B7" s="12">
        <f t="shared" si="0"/>
        <v>47.23</v>
      </c>
      <c r="C7">
        <v>35.619999999999997</v>
      </c>
      <c r="D7">
        <v>2</v>
      </c>
      <c r="E7">
        <v>3000</v>
      </c>
      <c r="F7">
        <v>3.87</v>
      </c>
      <c r="G7" s="12">
        <f t="shared" si="1"/>
        <v>11.61</v>
      </c>
      <c r="H7" s="12"/>
      <c r="I7" s="12"/>
      <c r="K7" s="12">
        <f t="shared" si="3"/>
        <v>31.729999999999997</v>
      </c>
      <c r="L7">
        <v>17.809999999999999</v>
      </c>
      <c r="M7">
        <v>3000</v>
      </c>
      <c r="N7">
        <v>4.6399999999999997</v>
      </c>
      <c r="O7" s="12">
        <f t="shared" si="2"/>
        <v>13.919999999999998</v>
      </c>
      <c r="P7" s="12"/>
    </row>
    <row r="8" spans="1:16" x14ac:dyDescent="0.25">
      <c r="A8" s="11">
        <v>42465</v>
      </c>
      <c r="B8" s="12">
        <f t="shared" si="0"/>
        <v>54.582999999999998</v>
      </c>
      <c r="C8">
        <v>35.619999999999997</v>
      </c>
      <c r="D8">
        <v>2</v>
      </c>
      <c r="E8">
        <v>4900</v>
      </c>
      <c r="F8">
        <v>3.87</v>
      </c>
      <c r="G8" s="12">
        <f t="shared" si="1"/>
        <v>18.963000000000001</v>
      </c>
      <c r="H8" s="12"/>
      <c r="I8" s="12"/>
      <c r="K8" s="12">
        <f t="shared" si="3"/>
        <v>56.2</v>
      </c>
      <c r="L8">
        <v>25.33</v>
      </c>
      <c r="M8">
        <v>4900</v>
      </c>
      <c r="N8" s="12">
        <v>6.3</v>
      </c>
      <c r="O8" s="12">
        <f t="shared" si="2"/>
        <v>30.87</v>
      </c>
      <c r="P8" s="12"/>
    </row>
    <row r="9" spans="1:16" x14ac:dyDescent="0.25">
      <c r="A9" s="11">
        <v>42501</v>
      </c>
      <c r="B9" s="12">
        <f t="shared" si="0"/>
        <v>40.81</v>
      </c>
      <c r="C9">
        <v>25.33</v>
      </c>
      <c r="D9">
        <v>1</v>
      </c>
      <c r="E9">
        <v>4000</v>
      </c>
      <c r="F9">
        <v>3.87</v>
      </c>
      <c r="G9" s="12">
        <f t="shared" si="1"/>
        <v>15.48</v>
      </c>
      <c r="H9" s="12"/>
      <c r="I9" s="12"/>
      <c r="K9" s="12">
        <f t="shared" si="3"/>
        <v>50.53</v>
      </c>
      <c r="L9">
        <v>25.33</v>
      </c>
      <c r="M9">
        <v>4000</v>
      </c>
      <c r="N9" s="12">
        <v>6.3</v>
      </c>
      <c r="O9" s="12">
        <f t="shared" si="2"/>
        <v>25.2</v>
      </c>
      <c r="P9" s="12"/>
    </row>
    <row r="10" spans="1:16" x14ac:dyDescent="0.25">
      <c r="A10" s="11">
        <v>42527</v>
      </c>
      <c r="B10" s="12">
        <f t="shared" si="0"/>
        <v>51.58</v>
      </c>
      <c r="C10">
        <v>25.33</v>
      </c>
      <c r="D10">
        <v>1</v>
      </c>
      <c r="E10">
        <v>5000</v>
      </c>
      <c r="F10">
        <v>5.25</v>
      </c>
      <c r="G10" s="12">
        <f t="shared" si="1"/>
        <v>26.25</v>
      </c>
      <c r="H10" s="12"/>
      <c r="I10" s="12"/>
      <c r="K10" s="12">
        <f t="shared" si="3"/>
        <v>56.83</v>
      </c>
      <c r="L10">
        <v>25.33</v>
      </c>
      <c r="M10">
        <v>5000</v>
      </c>
      <c r="N10" s="12">
        <v>6.3</v>
      </c>
      <c r="O10" s="12">
        <f t="shared" si="2"/>
        <v>31.5</v>
      </c>
      <c r="P10" s="12"/>
    </row>
    <row r="11" spans="1:16" x14ac:dyDescent="0.25">
      <c r="A11" s="11">
        <v>42559</v>
      </c>
      <c r="B11" s="12">
        <f t="shared" si="0"/>
        <v>46.854999999999997</v>
      </c>
      <c r="C11">
        <v>25.33</v>
      </c>
      <c r="D11">
        <v>1</v>
      </c>
      <c r="E11">
        <v>4100</v>
      </c>
      <c r="F11">
        <v>5.25</v>
      </c>
      <c r="G11" s="12">
        <f t="shared" si="1"/>
        <v>21.524999999999999</v>
      </c>
      <c r="H11" s="12">
        <v>6.5</v>
      </c>
      <c r="I11" s="12"/>
      <c r="K11" s="12">
        <f t="shared" si="3"/>
        <v>51.16</v>
      </c>
      <c r="L11">
        <v>25.33</v>
      </c>
      <c r="M11">
        <v>4100</v>
      </c>
      <c r="N11" s="12">
        <v>6.3</v>
      </c>
      <c r="O11" s="12">
        <f t="shared" si="2"/>
        <v>25.83</v>
      </c>
      <c r="P11" s="12"/>
    </row>
    <row r="12" spans="1:16" x14ac:dyDescent="0.25">
      <c r="A12" s="11">
        <v>42590</v>
      </c>
      <c r="B12" s="12">
        <f t="shared" si="0"/>
        <v>48.954999999999998</v>
      </c>
      <c r="C12">
        <v>25.33</v>
      </c>
      <c r="D12">
        <v>1</v>
      </c>
      <c r="E12">
        <v>4500</v>
      </c>
      <c r="F12">
        <v>5.25</v>
      </c>
      <c r="G12" s="12">
        <f t="shared" si="1"/>
        <v>23.625</v>
      </c>
      <c r="H12" s="12">
        <v>6.5</v>
      </c>
      <c r="I12" s="12"/>
      <c r="K12" s="12">
        <f t="shared" si="3"/>
        <v>53.679999999999993</v>
      </c>
      <c r="L12">
        <v>25.33</v>
      </c>
      <c r="M12">
        <v>4500</v>
      </c>
      <c r="N12" s="12">
        <v>6.3</v>
      </c>
      <c r="O12" s="12">
        <f t="shared" si="2"/>
        <v>28.349999999999998</v>
      </c>
      <c r="P12" s="12"/>
    </row>
    <row r="13" spans="1:16" x14ac:dyDescent="0.25">
      <c r="A13" s="11">
        <v>42622</v>
      </c>
      <c r="B13" s="12">
        <f t="shared" si="0"/>
        <v>55.254999999999995</v>
      </c>
      <c r="C13">
        <v>25.33</v>
      </c>
      <c r="D13">
        <v>1</v>
      </c>
      <c r="E13">
        <v>5700</v>
      </c>
      <c r="F13">
        <v>5.25</v>
      </c>
      <c r="G13" s="12">
        <f t="shared" si="1"/>
        <v>29.925000000000001</v>
      </c>
      <c r="H13" s="12">
        <v>6.5</v>
      </c>
      <c r="I13" s="12"/>
      <c r="K13" s="12">
        <f t="shared" si="3"/>
        <v>61.239999999999995</v>
      </c>
      <c r="L13">
        <v>25.33</v>
      </c>
      <c r="M13">
        <v>5700</v>
      </c>
      <c r="N13" s="12">
        <v>6.3</v>
      </c>
      <c r="O13" s="12">
        <f t="shared" si="2"/>
        <v>35.909999999999997</v>
      </c>
      <c r="P13" s="12"/>
    </row>
    <row r="14" spans="1:16" x14ac:dyDescent="0.25">
      <c r="A14" s="11">
        <v>42654</v>
      </c>
      <c r="B14" s="12">
        <f t="shared" si="0"/>
        <v>62.604999999999997</v>
      </c>
      <c r="C14">
        <v>25.33</v>
      </c>
      <c r="D14">
        <v>1</v>
      </c>
      <c r="E14">
        <v>7100</v>
      </c>
      <c r="F14">
        <v>5.25</v>
      </c>
      <c r="G14" s="12">
        <f t="shared" si="1"/>
        <v>37.274999999999999</v>
      </c>
      <c r="H14" s="12">
        <v>6.5</v>
      </c>
      <c r="I14" s="12"/>
      <c r="K14" s="12">
        <f t="shared" si="3"/>
        <v>70.06</v>
      </c>
      <c r="L14">
        <v>25.33</v>
      </c>
      <c r="M14">
        <v>7100</v>
      </c>
      <c r="N14" s="12">
        <v>6.3</v>
      </c>
      <c r="O14" s="12">
        <f t="shared" si="2"/>
        <v>44.73</v>
      </c>
      <c r="P14" s="12"/>
    </row>
    <row r="15" spans="1:16" x14ac:dyDescent="0.25">
      <c r="A15" s="11">
        <v>42682</v>
      </c>
      <c r="B15" s="12">
        <f t="shared" si="0"/>
        <v>57.354999999999997</v>
      </c>
      <c r="C15">
        <v>25.33</v>
      </c>
      <c r="D15">
        <v>1</v>
      </c>
      <c r="E15">
        <v>6100</v>
      </c>
      <c r="F15">
        <v>5.25</v>
      </c>
      <c r="G15" s="12">
        <f t="shared" si="1"/>
        <v>32.024999999999999</v>
      </c>
      <c r="H15" s="12">
        <v>6.5</v>
      </c>
      <c r="I15" s="12"/>
      <c r="K15" s="12">
        <f t="shared" si="3"/>
        <v>63.76</v>
      </c>
      <c r="L15">
        <v>25.33</v>
      </c>
      <c r="M15">
        <v>6100</v>
      </c>
      <c r="N15" s="12">
        <v>6.3</v>
      </c>
      <c r="O15" s="12">
        <f t="shared" si="2"/>
        <v>38.43</v>
      </c>
      <c r="P15" s="12"/>
    </row>
    <row r="16" spans="1:16" x14ac:dyDescent="0.25">
      <c r="A16" s="11">
        <v>42711</v>
      </c>
      <c r="B16" s="12">
        <f t="shared" si="0"/>
        <v>54.204999999999998</v>
      </c>
      <c r="C16">
        <v>25.33</v>
      </c>
      <c r="D16">
        <v>1</v>
      </c>
      <c r="E16">
        <v>5500</v>
      </c>
      <c r="F16">
        <v>5.25</v>
      </c>
      <c r="G16" s="12">
        <f t="shared" si="1"/>
        <v>28.875</v>
      </c>
      <c r="H16" s="12">
        <v>6.5</v>
      </c>
      <c r="I16" s="12"/>
      <c r="K16" s="12">
        <f t="shared" si="3"/>
        <v>59.98</v>
      </c>
      <c r="L16">
        <v>25.33</v>
      </c>
      <c r="M16">
        <v>5500</v>
      </c>
      <c r="N16" s="12">
        <v>6.3</v>
      </c>
      <c r="O16" s="12">
        <f t="shared" si="2"/>
        <v>34.65</v>
      </c>
      <c r="P16" s="12"/>
    </row>
    <row r="17" spans="1:18" x14ac:dyDescent="0.25">
      <c r="A17" s="11">
        <v>42746</v>
      </c>
      <c r="B17" s="12">
        <f t="shared" si="0"/>
        <v>57.575499999999998</v>
      </c>
      <c r="C17">
        <v>25.33</v>
      </c>
      <c r="D17">
        <v>1</v>
      </c>
      <c r="E17">
        <v>6142</v>
      </c>
      <c r="F17">
        <v>5.25</v>
      </c>
      <c r="G17" s="12">
        <f t="shared" si="1"/>
        <v>32.2455</v>
      </c>
      <c r="H17" s="12">
        <v>6.5</v>
      </c>
      <c r="I17" s="12"/>
      <c r="K17" s="12">
        <f t="shared" si="3"/>
        <v>64.024599999999992</v>
      </c>
      <c r="L17">
        <v>25.33</v>
      </c>
      <c r="M17">
        <v>6142</v>
      </c>
      <c r="N17" s="12">
        <v>6.3</v>
      </c>
      <c r="O17" s="12">
        <f t="shared" si="2"/>
        <v>38.694600000000001</v>
      </c>
      <c r="P17" s="12"/>
    </row>
    <row r="18" spans="1:18" x14ac:dyDescent="0.25">
      <c r="A18" s="11">
        <v>42773</v>
      </c>
      <c r="B18" s="12">
        <f t="shared" si="0"/>
        <v>48.91825</v>
      </c>
      <c r="C18">
        <v>25.33</v>
      </c>
      <c r="D18">
        <v>1</v>
      </c>
      <c r="E18">
        <v>4493</v>
      </c>
      <c r="F18">
        <v>5.25</v>
      </c>
      <c r="G18" s="12">
        <f t="shared" si="1"/>
        <v>23.588250000000002</v>
      </c>
      <c r="H18" s="12">
        <v>6.5</v>
      </c>
      <c r="I18" s="12"/>
      <c r="K18" s="12">
        <f t="shared" si="3"/>
        <v>53.635899999999999</v>
      </c>
      <c r="L18">
        <v>25.33</v>
      </c>
      <c r="M18">
        <v>4493</v>
      </c>
      <c r="N18" s="12">
        <v>6.3</v>
      </c>
      <c r="O18" s="12">
        <f t="shared" si="2"/>
        <v>28.305900000000001</v>
      </c>
      <c r="P18" s="12"/>
    </row>
    <row r="19" spans="1:18" x14ac:dyDescent="0.25">
      <c r="A19" s="11">
        <v>42801</v>
      </c>
      <c r="B19" s="12">
        <f t="shared" si="0"/>
        <v>50.619250000000001</v>
      </c>
      <c r="C19">
        <v>25.33</v>
      </c>
      <c r="D19">
        <v>1</v>
      </c>
      <c r="E19">
        <v>4817</v>
      </c>
      <c r="F19">
        <v>5.25</v>
      </c>
      <c r="G19" s="12">
        <f t="shared" si="1"/>
        <v>25.289250000000003</v>
      </c>
      <c r="H19" s="12">
        <v>6.5</v>
      </c>
      <c r="I19" s="12"/>
      <c r="K19" s="12">
        <f t="shared" si="3"/>
        <v>55.82161</v>
      </c>
      <c r="L19">
        <v>25.33</v>
      </c>
      <c r="M19">
        <v>4817</v>
      </c>
      <c r="N19" s="12">
        <v>6.33</v>
      </c>
      <c r="O19" s="12">
        <f t="shared" si="2"/>
        <v>30.491610000000001</v>
      </c>
      <c r="P19" s="12"/>
    </row>
    <row r="20" spans="1:18" x14ac:dyDescent="0.25">
      <c r="A20" s="11">
        <v>42835</v>
      </c>
      <c r="B20" s="12">
        <f>C20+G20</f>
        <v>29.621279999999999</v>
      </c>
      <c r="C20" s="12">
        <v>4.8</v>
      </c>
      <c r="D20">
        <v>1</v>
      </c>
      <c r="E20">
        <v>4701</v>
      </c>
      <c r="F20">
        <v>5.28</v>
      </c>
      <c r="G20" s="12">
        <f t="shared" si="1"/>
        <v>24.821279999999998</v>
      </c>
      <c r="H20" s="12">
        <v>6.5</v>
      </c>
      <c r="I20" s="12"/>
      <c r="K20" s="12">
        <f t="shared" si="3"/>
        <v>55.247329999999998</v>
      </c>
      <c r="L20">
        <v>25.49</v>
      </c>
      <c r="M20">
        <v>4701</v>
      </c>
      <c r="N20" s="12">
        <v>6.33</v>
      </c>
      <c r="O20" s="12">
        <f t="shared" si="2"/>
        <v>29.75733</v>
      </c>
      <c r="P20" s="12"/>
    </row>
    <row r="21" spans="1:18" x14ac:dyDescent="0.25">
      <c r="A21" s="11">
        <v>42866</v>
      </c>
      <c r="B21" s="12">
        <f t="shared" ref="B21" si="4">C21+G21</f>
        <v>44.752189999999999</v>
      </c>
      <c r="C21" s="12">
        <v>25.49</v>
      </c>
      <c r="D21">
        <v>1</v>
      </c>
      <c r="E21">
        <v>3043</v>
      </c>
      <c r="F21">
        <v>6.33</v>
      </c>
      <c r="G21" s="12">
        <f t="shared" si="1"/>
        <v>19.26219</v>
      </c>
      <c r="H21" s="12">
        <v>7.15</v>
      </c>
      <c r="I21" s="12"/>
      <c r="K21" s="12">
        <f t="shared" si="3"/>
        <v>44.752189999999999</v>
      </c>
      <c r="L21">
        <v>25.49</v>
      </c>
      <c r="M21">
        <v>3043</v>
      </c>
      <c r="N21" s="12">
        <v>6.33</v>
      </c>
      <c r="O21" s="12">
        <f t="shared" si="2"/>
        <v>19.26219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919.69947000000002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956.32163000000003</v>
      </c>
      <c r="N23" s="12"/>
      <c r="O23" s="12"/>
      <c r="P23" s="12"/>
      <c r="Q23" s="40" t="s">
        <v>12</v>
      </c>
      <c r="R23" s="43">
        <f>B23-K23</f>
        <v>-36.622160000000008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991.84947</v>
      </c>
      <c r="G26" s="12"/>
      <c r="L26" s="12"/>
      <c r="P26" s="12"/>
      <c r="Q26" t="s">
        <v>106</v>
      </c>
      <c r="R26" s="13">
        <f>SUM(B26-K23)</f>
        <v>35.527839999999969</v>
      </c>
    </row>
  </sheetData>
  <mergeCells count="1">
    <mergeCell ref="D2:G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42578125" customWidth="1"/>
    <col min="4" max="4" width="11.7109375" customWidth="1"/>
    <col min="5" max="5" width="13.42578125" customWidth="1"/>
    <col min="6" max="6" width="19.7109375" customWidth="1"/>
    <col min="7" max="7" width="20.140625" customWidth="1"/>
    <col min="13" max="13" width="14.28515625" customWidth="1"/>
    <col min="15" max="15" width="18.140625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106.45699999999999</v>
      </c>
      <c r="C4">
        <v>71.239999999999995</v>
      </c>
      <c r="D4">
        <v>4</v>
      </c>
      <c r="E4">
        <v>9100</v>
      </c>
      <c r="F4">
        <v>3.87</v>
      </c>
      <c r="G4" s="12">
        <f>E4/1000*F4</f>
        <v>35.216999999999999</v>
      </c>
      <c r="H4" s="12"/>
      <c r="I4" s="12"/>
      <c r="K4" s="12">
        <f>L4+O4</f>
        <v>60.033999999999992</v>
      </c>
      <c r="L4">
        <v>17.809999999999999</v>
      </c>
      <c r="M4">
        <v>9100</v>
      </c>
      <c r="N4">
        <v>4.6399999999999997</v>
      </c>
      <c r="O4" s="12">
        <f>M4/1000*N4</f>
        <v>42.223999999999997</v>
      </c>
      <c r="P4" s="12"/>
    </row>
    <row r="5" spans="1:16" x14ac:dyDescent="0.25">
      <c r="A5" s="11">
        <v>42377</v>
      </c>
      <c r="B5" s="12">
        <f t="shared" ref="B5:B19" si="0">C5+G5</f>
        <v>98.33</v>
      </c>
      <c r="C5">
        <v>71.239999999999995</v>
      </c>
      <c r="D5">
        <v>4</v>
      </c>
      <c r="E5">
        <v>7000</v>
      </c>
      <c r="F5">
        <v>3.87</v>
      </c>
      <c r="G5" s="12">
        <f t="shared" ref="G5:G21" si="1">E5/1000*F5</f>
        <v>27.09</v>
      </c>
      <c r="H5" s="12"/>
      <c r="I5" s="12"/>
      <c r="K5" s="12">
        <f>L5+O5</f>
        <v>50.289999999999992</v>
      </c>
      <c r="L5">
        <v>17.809999999999999</v>
      </c>
      <c r="M5">
        <v>7000</v>
      </c>
      <c r="N5">
        <v>4.6399999999999997</v>
      </c>
      <c r="O5" s="12">
        <f t="shared" ref="O5:O21" si="2">M5/1000*N5</f>
        <v>32.479999999999997</v>
      </c>
      <c r="P5" s="12"/>
    </row>
    <row r="6" spans="1:16" x14ac:dyDescent="0.25">
      <c r="A6" s="11">
        <v>42407</v>
      </c>
      <c r="B6" s="12">
        <f t="shared" si="0"/>
        <v>106.07</v>
      </c>
      <c r="C6">
        <v>71.239999999999995</v>
      </c>
      <c r="D6">
        <v>4</v>
      </c>
      <c r="E6">
        <v>9000</v>
      </c>
      <c r="F6">
        <v>3.87</v>
      </c>
      <c r="G6" s="12">
        <f t="shared" si="1"/>
        <v>34.83</v>
      </c>
      <c r="H6" s="12"/>
      <c r="I6" s="12"/>
      <c r="K6" s="12">
        <f t="shared" ref="K6:K21" si="3">L6+O6</f>
        <v>59.569999999999993</v>
      </c>
      <c r="L6">
        <v>17.809999999999999</v>
      </c>
      <c r="M6">
        <v>9000</v>
      </c>
      <c r="N6">
        <v>4.6399999999999997</v>
      </c>
      <c r="O6" s="12">
        <f t="shared" si="2"/>
        <v>41.76</v>
      </c>
      <c r="P6" s="12"/>
    </row>
    <row r="7" spans="1:16" x14ac:dyDescent="0.25">
      <c r="A7" s="11">
        <v>42432</v>
      </c>
      <c r="B7" s="12">
        <f t="shared" si="0"/>
        <v>89.429000000000002</v>
      </c>
      <c r="C7">
        <v>71.239999999999995</v>
      </c>
      <c r="D7">
        <v>4</v>
      </c>
      <c r="E7">
        <v>4700</v>
      </c>
      <c r="F7">
        <v>3.87</v>
      </c>
      <c r="G7" s="12">
        <f t="shared" si="1"/>
        <v>18.189</v>
      </c>
      <c r="H7" s="12"/>
      <c r="I7" s="12"/>
      <c r="K7" s="12">
        <f t="shared" si="3"/>
        <v>39.617999999999995</v>
      </c>
      <c r="L7">
        <v>17.809999999999999</v>
      </c>
      <c r="M7">
        <v>4700</v>
      </c>
      <c r="N7">
        <v>4.6399999999999997</v>
      </c>
      <c r="O7" s="12">
        <f t="shared" si="2"/>
        <v>21.808</v>
      </c>
      <c r="P7" s="12"/>
    </row>
    <row r="8" spans="1:16" x14ac:dyDescent="0.25">
      <c r="A8" s="11">
        <v>42465</v>
      </c>
      <c r="B8" s="12">
        <f t="shared" si="0"/>
        <v>109.94</v>
      </c>
      <c r="C8">
        <v>71.239999999999995</v>
      </c>
      <c r="D8">
        <v>4</v>
      </c>
      <c r="E8">
        <v>10000</v>
      </c>
      <c r="F8">
        <v>3.87</v>
      </c>
      <c r="G8" s="12">
        <f t="shared" si="1"/>
        <v>38.700000000000003</v>
      </c>
      <c r="H8" s="12"/>
      <c r="I8" s="12"/>
      <c r="K8" s="12">
        <f t="shared" si="3"/>
        <v>88.33</v>
      </c>
      <c r="L8">
        <v>25.33</v>
      </c>
      <c r="M8">
        <v>10000</v>
      </c>
      <c r="N8" s="12">
        <v>6.3</v>
      </c>
      <c r="O8" s="12">
        <f t="shared" si="2"/>
        <v>63</v>
      </c>
      <c r="P8" s="12"/>
    </row>
    <row r="9" spans="1:16" x14ac:dyDescent="0.25">
      <c r="A9" s="11">
        <v>42501</v>
      </c>
      <c r="B9" s="12">
        <f t="shared" si="0"/>
        <v>49.323999999999998</v>
      </c>
      <c r="C9">
        <v>25.33</v>
      </c>
      <c r="D9">
        <v>1</v>
      </c>
      <c r="E9">
        <v>6200</v>
      </c>
      <c r="F9">
        <v>3.87</v>
      </c>
      <c r="G9" s="12">
        <f t="shared" si="1"/>
        <v>23.994</v>
      </c>
      <c r="H9" s="12"/>
      <c r="I9" s="12"/>
      <c r="K9" s="12">
        <f t="shared" si="3"/>
        <v>64.39</v>
      </c>
      <c r="L9">
        <v>25.33</v>
      </c>
      <c r="M9">
        <v>6200</v>
      </c>
      <c r="N9" s="12">
        <v>6.3</v>
      </c>
      <c r="O9" s="12">
        <f t="shared" si="2"/>
        <v>39.06</v>
      </c>
      <c r="P9" s="12"/>
    </row>
    <row r="10" spans="1:16" x14ac:dyDescent="0.25">
      <c r="A10" s="11">
        <v>42527</v>
      </c>
      <c r="B10" s="12">
        <f t="shared" si="0"/>
        <v>62.604999999999997</v>
      </c>
      <c r="C10">
        <v>25.33</v>
      </c>
      <c r="D10">
        <v>1</v>
      </c>
      <c r="E10">
        <v>7100</v>
      </c>
      <c r="F10">
        <v>5.25</v>
      </c>
      <c r="G10" s="12">
        <f t="shared" si="1"/>
        <v>37.274999999999999</v>
      </c>
      <c r="H10" s="12"/>
      <c r="I10" s="12"/>
      <c r="K10" s="12">
        <f t="shared" si="3"/>
        <v>70.06</v>
      </c>
      <c r="L10">
        <v>25.33</v>
      </c>
      <c r="M10">
        <v>7100</v>
      </c>
      <c r="N10" s="12">
        <v>6.3</v>
      </c>
      <c r="O10" s="12">
        <f t="shared" si="2"/>
        <v>44.73</v>
      </c>
      <c r="P10" s="12"/>
    </row>
    <row r="11" spans="1:16" x14ac:dyDescent="0.25">
      <c r="A11" s="11">
        <v>42559</v>
      </c>
      <c r="B11" s="12">
        <f t="shared" si="0"/>
        <v>51.58</v>
      </c>
      <c r="C11">
        <v>25.33</v>
      </c>
      <c r="D11">
        <v>1</v>
      </c>
      <c r="E11">
        <v>5000</v>
      </c>
      <c r="F11">
        <v>5.25</v>
      </c>
      <c r="G11" s="12">
        <f t="shared" si="1"/>
        <v>26.25</v>
      </c>
      <c r="H11" s="12">
        <v>6.5</v>
      </c>
      <c r="I11" s="12"/>
      <c r="K11" s="12">
        <f t="shared" si="3"/>
        <v>56.83</v>
      </c>
      <c r="L11">
        <v>25.33</v>
      </c>
      <c r="M11">
        <v>5000</v>
      </c>
      <c r="N11" s="12">
        <v>6.3</v>
      </c>
      <c r="O11" s="12">
        <f t="shared" si="2"/>
        <v>31.5</v>
      </c>
      <c r="P11" s="12"/>
    </row>
    <row r="12" spans="1:16" x14ac:dyDescent="0.25">
      <c r="A12" s="11">
        <v>42590</v>
      </c>
      <c r="B12" s="12">
        <f t="shared" si="0"/>
        <v>66.805000000000007</v>
      </c>
      <c r="C12">
        <v>25.33</v>
      </c>
      <c r="D12">
        <v>1</v>
      </c>
      <c r="E12">
        <v>7900</v>
      </c>
      <c r="F12">
        <v>5.25</v>
      </c>
      <c r="G12" s="12">
        <f t="shared" si="1"/>
        <v>41.475000000000001</v>
      </c>
      <c r="H12" s="12">
        <v>6.5</v>
      </c>
      <c r="I12" s="12"/>
      <c r="K12" s="12">
        <f t="shared" si="3"/>
        <v>75.099999999999994</v>
      </c>
      <c r="L12">
        <v>25.33</v>
      </c>
      <c r="M12">
        <v>7900</v>
      </c>
      <c r="N12" s="12">
        <v>6.3</v>
      </c>
      <c r="O12" s="12">
        <f t="shared" si="2"/>
        <v>49.77</v>
      </c>
      <c r="P12" s="12"/>
    </row>
    <row r="13" spans="1:16" x14ac:dyDescent="0.25">
      <c r="A13" s="11">
        <v>42622</v>
      </c>
      <c r="B13" s="12">
        <f t="shared" si="0"/>
        <v>71.004999999999995</v>
      </c>
      <c r="C13">
        <v>25.33</v>
      </c>
      <c r="D13">
        <v>1</v>
      </c>
      <c r="E13">
        <v>8700</v>
      </c>
      <c r="F13">
        <v>5.25</v>
      </c>
      <c r="G13" s="12">
        <f t="shared" si="1"/>
        <v>45.674999999999997</v>
      </c>
      <c r="H13" s="12">
        <v>6.5</v>
      </c>
      <c r="I13" s="12"/>
      <c r="K13" s="12">
        <f t="shared" si="3"/>
        <v>80.139999999999986</v>
      </c>
      <c r="L13">
        <v>25.33</v>
      </c>
      <c r="M13">
        <v>8700</v>
      </c>
      <c r="N13" s="12">
        <v>6.3</v>
      </c>
      <c r="O13" s="12">
        <f t="shared" si="2"/>
        <v>54.809999999999995</v>
      </c>
      <c r="P13" s="12"/>
    </row>
    <row r="14" spans="1:16" x14ac:dyDescent="0.25">
      <c r="A14" s="11">
        <v>42654</v>
      </c>
      <c r="B14" s="12">
        <f t="shared" si="0"/>
        <v>99.35499999999999</v>
      </c>
      <c r="C14">
        <v>25.33</v>
      </c>
      <c r="D14">
        <v>1</v>
      </c>
      <c r="E14">
        <v>14100</v>
      </c>
      <c r="F14">
        <v>5.25</v>
      </c>
      <c r="G14" s="12">
        <f t="shared" si="1"/>
        <v>74.024999999999991</v>
      </c>
      <c r="H14" s="12">
        <v>6.5</v>
      </c>
      <c r="I14" s="12"/>
      <c r="K14" s="12">
        <f t="shared" si="3"/>
        <v>114.16</v>
      </c>
      <c r="L14">
        <v>25.33</v>
      </c>
      <c r="M14">
        <v>14100</v>
      </c>
      <c r="N14" s="12">
        <v>6.3</v>
      </c>
      <c r="O14" s="12">
        <f t="shared" si="2"/>
        <v>88.83</v>
      </c>
      <c r="P14" s="12"/>
    </row>
    <row r="15" spans="1:16" x14ac:dyDescent="0.25">
      <c r="A15" s="11">
        <v>42682</v>
      </c>
      <c r="B15" s="12">
        <f t="shared" si="0"/>
        <v>117.73</v>
      </c>
      <c r="C15">
        <v>25.33</v>
      </c>
      <c r="D15">
        <v>1</v>
      </c>
      <c r="E15">
        <v>17600</v>
      </c>
      <c r="F15">
        <v>5.25</v>
      </c>
      <c r="G15" s="12">
        <f t="shared" si="1"/>
        <v>92.4</v>
      </c>
      <c r="H15" s="12">
        <v>6.5</v>
      </c>
      <c r="I15" s="12"/>
      <c r="K15" s="12">
        <f t="shared" si="3"/>
        <v>136.21</v>
      </c>
      <c r="L15">
        <v>25.33</v>
      </c>
      <c r="M15">
        <v>17600</v>
      </c>
      <c r="N15" s="12">
        <v>6.3</v>
      </c>
      <c r="O15" s="12">
        <f t="shared" si="2"/>
        <v>110.88000000000001</v>
      </c>
      <c r="P15" s="12"/>
    </row>
    <row r="16" spans="1:16" x14ac:dyDescent="0.25">
      <c r="A16" s="11">
        <v>42711</v>
      </c>
      <c r="B16" s="12">
        <f t="shared" si="0"/>
        <v>124.03</v>
      </c>
      <c r="C16">
        <v>25.33</v>
      </c>
      <c r="D16">
        <v>1</v>
      </c>
      <c r="E16">
        <v>18800</v>
      </c>
      <c r="F16">
        <v>5.25</v>
      </c>
      <c r="G16" s="12">
        <f t="shared" si="1"/>
        <v>98.7</v>
      </c>
      <c r="H16" s="12">
        <v>6.5</v>
      </c>
      <c r="I16" s="12"/>
      <c r="K16" s="12">
        <f t="shared" si="3"/>
        <v>143.76999999999998</v>
      </c>
      <c r="L16">
        <v>25.33</v>
      </c>
      <c r="M16">
        <v>18800</v>
      </c>
      <c r="N16" s="12">
        <v>6.3</v>
      </c>
      <c r="O16" s="12">
        <f t="shared" si="2"/>
        <v>118.44</v>
      </c>
      <c r="P16" s="12"/>
    </row>
    <row r="17" spans="1:18" x14ac:dyDescent="0.25">
      <c r="A17" s="11">
        <v>42746</v>
      </c>
      <c r="B17" s="12">
        <f t="shared" si="0"/>
        <v>167.11149999999998</v>
      </c>
      <c r="C17">
        <v>25.33</v>
      </c>
      <c r="D17">
        <v>1</v>
      </c>
      <c r="E17">
        <v>27006</v>
      </c>
      <c r="F17">
        <v>5.25</v>
      </c>
      <c r="G17" s="12">
        <f t="shared" si="1"/>
        <v>141.78149999999999</v>
      </c>
      <c r="H17" s="12">
        <v>6.5</v>
      </c>
      <c r="I17" s="12"/>
      <c r="K17" s="12">
        <f t="shared" si="3"/>
        <v>195.46780000000001</v>
      </c>
      <c r="L17">
        <v>25.33</v>
      </c>
      <c r="M17">
        <v>27006</v>
      </c>
      <c r="N17" s="12">
        <v>6.3</v>
      </c>
      <c r="O17" s="12">
        <f t="shared" si="2"/>
        <v>170.1378</v>
      </c>
      <c r="P17" s="12"/>
    </row>
    <row r="18" spans="1:18" x14ac:dyDescent="0.25">
      <c r="A18" s="11">
        <v>42773</v>
      </c>
      <c r="B18" s="12">
        <f t="shared" si="0"/>
        <v>148.27975000000001</v>
      </c>
      <c r="C18">
        <v>25.33</v>
      </c>
      <c r="D18">
        <v>1</v>
      </c>
      <c r="E18">
        <v>23419</v>
      </c>
      <c r="F18">
        <v>5.25</v>
      </c>
      <c r="G18" s="12">
        <f t="shared" si="1"/>
        <v>122.94975000000001</v>
      </c>
      <c r="H18" s="12">
        <v>6.5</v>
      </c>
      <c r="I18" s="12"/>
      <c r="K18" s="12">
        <f t="shared" si="3"/>
        <v>172.86970000000002</v>
      </c>
      <c r="L18">
        <v>25.33</v>
      </c>
      <c r="M18">
        <v>23419</v>
      </c>
      <c r="N18" s="12">
        <v>6.3</v>
      </c>
      <c r="O18" s="12">
        <f t="shared" si="2"/>
        <v>147.53970000000001</v>
      </c>
      <c r="P18" s="12"/>
    </row>
    <row r="19" spans="1:18" x14ac:dyDescent="0.25">
      <c r="A19" s="11">
        <v>42801</v>
      </c>
      <c r="B19" s="12">
        <f t="shared" si="0"/>
        <v>134.95524999999998</v>
      </c>
      <c r="C19">
        <v>25.33</v>
      </c>
      <c r="D19">
        <v>1</v>
      </c>
      <c r="E19">
        <v>20881</v>
      </c>
      <c r="F19">
        <v>5.25</v>
      </c>
      <c r="G19" s="12">
        <f t="shared" si="1"/>
        <v>109.62524999999999</v>
      </c>
      <c r="H19" s="12">
        <v>6.5</v>
      </c>
      <c r="I19" s="12"/>
      <c r="K19" s="12">
        <f t="shared" si="3"/>
        <v>157.50673</v>
      </c>
      <c r="L19">
        <v>25.33</v>
      </c>
      <c r="M19">
        <v>20881</v>
      </c>
      <c r="N19" s="12">
        <v>6.33</v>
      </c>
      <c r="O19" s="12">
        <f t="shared" si="2"/>
        <v>132.17672999999999</v>
      </c>
      <c r="P19" s="12"/>
    </row>
    <row r="20" spans="1:18" x14ac:dyDescent="0.25">
      <c r="A20" s="11">
        <v>42835</v>
      </c>
      <c r="B20" s="12">
        <f>C20+G20</f>
        <v>189.66968000000003</v>
      </c>
      <c r="C20" s="12">
        <v>30.71</v>
      </c>
      <c r="D20">
        <v>1</v>
      </c>
      <c r="E20">
        <v>30106</v>
      </c>
      <c r="F20">
        <v>5.28</v>
      </c>
      <c r="G20" s="12">
        <f t="shared" si="1"/>
        <v>158.95968000000002</v>
      </c>
      <c r="H20" s="12">
        <v>6.5</v>
      </c>
      <c r="I20" s="12"/>
      <c r="K20" s="12">
        <f t="shared" si="3"/>
        <v>216.06098000000003</v>
      </c>
      <c r="L20">
        <v>25.49</v>
      </c>
      <c r="M20">
        <v>30106</v>
      </c>
      <c r="N20" s="12">
        <v>6.33</v>
      </c>
      <c r="O20" s="12">
        <f t="shared" si="2"/>
        <v>190.57098000000002</v>
      </c>
      <c r="P20" s="12"/>
    </row>
    <row r="21" spans="1:18" x14ac:dyDescent="0.25">
      <c r="A21" s="11">
        <v>42866</v>
      </c>
      <c r="B21" s="12">
        <f t="shared" ref="B21" si="4">C21+G21</f>
        <v>151.91276000000002</v>
      </c>
      <c r="C21" s="12">
        <v>25.49</v>
      </c>
      <c r="D21">
        <v>1</v>
      </c>
      <c r="E21">
        <v>19972</v>
      </c>
      <c r="F21">
        <v>6.33</v>
      </c>
      <c r="G21" s="12">
        <f t="shared" si="1"/>
        <v>126.42276000000001</v>
      </c>
      <c r="H21" s="12">
        <v>7.15</v>
      </c>
      <c r="I21" s="12"/>
      <c r="K21" s="12">
        <f t="shared" si="3"/>
        <v>151.91276000000002</v>
      </c>
      <c r="L21">
        <v>25.49</v>
      </c>
      <c r="M21">
        <v>19972</v>
      </c>
      <c r="N21" s="12">
        <v>6.33</v>
      </c>
      <c r="O21" s="12">
        <f t="shared" si="2"/>
        <v>126.42276000000001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1944.5889399999996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1932.3199699999998</v>
      </c>
      <c r="N23" s="12"/>
      <c r="O23" s="12"/>
      <c r="P23" s="12"/>
      <c r="Q23" s="40" t="s">
        <v>12</v>
      </c>
      <c r="R23" s="43">
        <f>B23-K23</f>
        <v>12.268969999999854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2016.7389399999997</v>
      </c>
      <c r="G26" s="12"/>
      <c r="L26" s="12"/>
      <c r="P26" s="12"/>
      <c r="Q26" t="s">
        <v>106</v>
      </c>
      <c r="R26" s="13">
        <f>SUM(B26-K23)</f>
        <v>84.418969999999945</v>
      </c>
    </row>
  </sheetData>
  <mergeCells count="1">
    <mergeCell ref="D2:G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1.5703125" customWidth="1"/>
    <col min="4" max="4" width="14" customWidth="1"/>
    <col min="5" max="5" width="13.140625" customWidth="1"/>
    <col min="6" max="6" width="19.28515625" customWidth="1"/>
    <col min="7" max="7" width="18.5703125" customWidth="1"/>
    <col min="13" max="13" width="13.28515625" customWidth="1"/>
    <col min="15" max="15" width="18.8554687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200.88499999999999</v>
      </c>
      <c r="C4">
        <v>71.239999999999995</v>
      </c>
      <c r="D4">
        <v>4</v>
      </c>
      <c r="E4">
        <v>33500</v>
      </c>
      <c r="F4">
        <v>3.87</v>
      </c>
      <c r="G4" s="12">
        <f>E4/1000*F4</f>
        <v>129.64500000000001</v>
      </c>
      <c r="H4" s="12"/>
      <c r="I4" s="12"/>
      <c r="K4" s="12">
        <f>L4+O4</f>
        <v>173.25</v>
      </c>
      <c r="L4">
        <v>17.809999999999999</v>
      </c>
      <c r="M4">
        <v>33500</v>
      </c>
      <c r="N4">
        <v>4.6399999999999997</v>
      </c>
      <c r="O4" s="12">
        <f>M4/1000*N4</f>
        <v>155.44</v>
      </c>
      <c r="P4" s="12"/>
    </row>
    <row r="5" spans="1:16" x14ac:dyDescent="0.25">
      <c r="A5" s="11">
        <v>42377</v>
      </c>
      <c r="B5" s="12">
        <f t="shared" ref="B5:B19" si="0">C5+G5</f>
        <v>112.262</v>
      </c>
      <c r="C5">
        <v>71.239999999999995</v>
      </c>
      <c r="D5">
        <v>4</v>
      </c>
      <c r="E5">
        <v>10600</v>
      </c>
      <c r="F5">
        <v>3.87</v>
      </c>
      <c r="G5" s="12">
        <f t="shared" ref="G5:G21" si="1">E5/1000*F5</f>
        <v>41.021999999999998</v>
      </c>
      <c r="H5" s="12"/>
      <c r="I5" s="12"/>
      <c r="K5" s="12">
        <f>L5+O5</f>
        <v>66.994</v>
      </c>
      <c r="L5">
        <v>17.809999999999999</v>
      </c>
      <c r="M5">
        <v>10600</v>
      </c>
      <c r="N5">
        <v>4.6399999999999997</v>
      </c>
      <c r="O5" s="12">
        <f t="shared" ref="O5:O21" si="2">M5/1000*N5</f>
        <v>49.183999999999997</v>
      </c>
      <c r="P5" s="12"/>
    </row>
    <row r="6" spans="1:16" x14ac:dyDescent="0.25">
      <c r="A6" s="11">
        <v>42407</v>
      </c>
      <c r="B6" s="12">
        <f t="shared" si="0"/>
        <v>117.29300000000001</v>
      </c>
      <c r="C6">
        <v>71.239999999999995</v>
      </c>
      <c r="D6">
        <v>4</v>
      </c>
      <c r="E6">
        <v>11900</v>
      </c>
      <c r="F6">
        <v>3.87</v>
      </c>
      <c r="G6" s="12">
        <f t="shared" si="1"/>
        <v>46.053000000000004</v>
      </c>
      <c r="H6" s="12"/>
      <c r="I6" s="12"/>
      <c r="K6" s="12">
        <f t="shared" ref="K6:K21" si="3">L6+O6</f>
        <v>73.025999999999996</v>
      </c>
      <c r="L6">
        <v>17.809999999999999</v>
      </c>
      <c r="M6">
        <v>11900</v>
      </c>
      <c r="N6">
        <v>4.6399999999999997</v>
      </c>
      <c r="O6" s="12">
        <f t="shared" si="2"/>
        <v>55.216000000000001</v>
      </c>
      <c r="P6" s="12"/>
    </row>
    <row r="7" spans="1:16" x14ac:dyDescent="0.25">
      <c r="A7" s="11">
        <v>42432</v>
      </c>
      <c r="B7" s="12">
        <f t="shared" si="0"/>
        <v>104.52199999999999</v>
      </c>
      <c r="C7">
        <v>71.239999999999995</v>
      </c>
      <c r="D7">
        <v>4</v>
      </c>
      <c r="E7">
        <v>8600</v>
      </c>
      <c r="F7">
        <v>3.87</v>
      </c>
      <c r="G7" s="12">
        <f t="shared" si="1"/>
        <v>33.281999999999996</v>
      </c>
      <c r="H7" s="12"/>
      <c r="I7" s="12"/>
      <c r="K7" s="12">
        <f t="shared" si="3"/>
        <v>57.713999999999999</v>
      </c>
      <c r="L7">
        <v>17.809999999999999</v>
      </c>
      <c r="M7">
        <v>8600</v>
      </c>
      <c r="N7">
        <v>4.6399999999999997</v>
      </c>
      <c r="O7" s="12">
        <f t="shared" si="2"/>
        <v>39.903999999999996</v>
      </c>
      <c r="P7" s="12"/>
    </row>
    <row r="8" spans="1:16" x14ac:dyDescent="0.25">
      <c r="A8" s="11">
        <v>42465</v>
      </c>
      <c r="B8" s="12">
        <f t="shared" si="0"/>
        <v>125.033</v>
      </c>
      <c r="C8">
        <v>71.239999999999995</v>
      </c>
      <c r="D8">
        <v>4</v>
      </c>
      <c r="E8">
        <v>13900</v>
      </c>
      <c r="F8">
        <v>3.87</v>
      </c>
      <c r="G8" s="12">
        <f t="shared" si="1"/>
        <v>53.793000000000006</v>
      </c>
      <c r="H8" s="12"/>
      <c r="I8" s="12"/>
      <c r="K8" s="12">
        <f t="shared" si="3"/>
        <v>112.89999999999999</v>
      </c>
      <c r="L8">
        <v>25.33</v>
      </c>
      <c r="M8">
        <v>13900</v>
      </c>
      <c r="N8" s="12">
        <v>6.3</v>
      </c>
      <c r="O8" s="12">
        <f t="shared" si="2"/>
        <v>87.57</v>
      </c>
      <c r="P8" s="12"/>
    </row>
    <row r="9" spans="1:16" x14ac:dyDescent="0.25">
      <c r="A9" s="11">
        <v>42501</v>
      </c>
      <c r="B9" s="12">
        <f t="shared" si="0"/>
        <v>69.061000000000007</v>
      </c>
      <c r="C9">
        <v>25.33</v>
      </c>
      <c r="D9">
        <v>1</v>
      </c>
      <c r="E9">
        <v>11300</v>
      </c>
      <c r="F9">
        <v>3.87</v>
      </c>
      <c r="G9" s="12">
        <f t="shared" si="1"/>
        <v>43.731000000000002</v>
      </c>
      <c r="H9" s="12"/>
      <c r="I9" s="12"/>
      <c r="K9" s="12">
        <f t="shared" si="3"/>
        <v>96.52</v>
      </c>
      <c r="L9">
        <v>25.33</v>
      </c>
      <c r="M9">
        <v>11300</v>
      </c>
      <c r="N9" s="12">
        <v>6.3</v>
      </c>
      <c r="O9" s="12">
        <f t="shared" si="2"/>
        <v>71.19</v>
      </c>
      <c r="P9" s="12"/>
    </row>
    <row r="10" spans="1:16" x14ac:dyDescent="0.25">
      <c r="A10" s="11">
        <v>42527</v>
      </c>
      <c r="B10" s="12">
        <f t="shared" si="0"/>
        <v>117.73</v>
      </c>
      <c r="C10">
        <v>25.33</v>
      </c>
      <c r="D10">
        <v>1</v>
      </c>
      <c r="E10">
        <v>17600</v>
      </c>
      <c r="F10">
        <v>5.25</v>
      </c>
      <c r="G10" s="12">
        <f t="shared" si="1"/>
        <v>92.4</v>
      </c>
      <c r="H10" s="12"/>
      <c r="I10" s="12"/>
      <c r="K10" s="12">
        <f t="shared" si="3"/>
        <v>136.21</v>
      </c>
      <c r="L10">
        <v>25.33</v>
      </c>
      <c r="M10">
        <v>17600</v>
      </c>
      <c r="N10" s="12">
        <v>6.3</v>
      </c>
      <c r="O10" s="12">
        <f t="shared" si="2"/>
        <v>110.88000000000001</v>
      </c>
      <c r="P10" s="12"/>
    </row>
    <row r="11" spans="1:16" x14ac:dyDescent="0.25">
      <c r="A11" s="11">
        <v>42559</v>
      </c>
      <c r="B11" s="12">
        <f t="shared" si="0"/>
        <v>91.47999999999999</v>
      </c>
      <c r="C11">
        <v>25.33</v>
      </c>
      <c r="D11">
        <v>1</v>
      </c>
      <c r="E11">
        <v>12600</v>
      </c>
      <c r="F11">
        <v>5.25</v>
      </c>
      <c r="G11" s="12">
        <f t="shared" si="1"/>
        <v>66.149999999999991</v>
      </c>
      <c r="H11" s="12">
        <v>6.5</v>
      </c>
      <c r="I11" s="12"/>
      <c r="K11" s="12">
        <f t="shared" si="3"/>
        <v>104.71</v>
      </c>
      <c r="L11">
        <v>25.33</v>
      </c>
      <c r="M11">
        <v>12600</v>
      </c>
      <c r="N11" s="12">
        <v>6.3</v>
      </c>
      <c r="O11" s="12">
        <f t="shared" si="2"/>
        <v>79.38</v>
      </c>
      <c r="P11" s="12"/>
    </row>
    <row r="12" spans="1:16" x14ac:dyDescent="0.25">
      <c r="A12" s="11">
        <v>42590</v>
      </c>
      <c r="B12" s="12">
        <f t="shared" si="0"/>
        <v>119.83</v>
      </c>
      <c r="C12">
        <v>25.33</v>
      </c>
      <c r="D12">
        <v>1</v>
      </c>
      <c r="E12">
        <v>18000</v>
      </c>
      <c r="F12">
        <v>5.25</v>
      </c>
      <c r="G12" s="12">
        <f t="shared" si="1"/>
        <v>94.5</v>
      </c>
      <c r="H12" s="12">
        <v>6.5</v>
      </c>
      <c r="I12" s="12"/>
      <c r="K12" s="12">
        <f t="shared" si="3"/>
        <v>138.72999999999999</v>
      </c>
      <c r="L12">
        <v>25.33</v>
      </c>
      <c r="M12">
        <v>18000</v>
      </c>
      <c r="N12" s="12">
        <v>6.3</v>
      </c>
      <c r="O12" s="12">
        <f t="shared" si="2"/>
        <v>113.39999999999999</v>
      </c>
      <c r="P12" s="12"/>
    </row>
    <row r="13" spans="1:16" x14ac:dyDescent="0.25">
      <c r="A13" s="11">
        <v>42622</v>
      </c>
      <c r="B13" s="12">
        <f t="shared" si="0"/>
        <v>112.48</v>
      </c>
      <c r="C13">
        <v>25.33</v>
      </c>
      <c r="D13">
        <v>1</v>
      </c>
      <c r="E13">
        <v>16600</v>
      </c>
      <c r="F13">
        <v>5.25</v>
      </c>
      <c r="G13" s="12">
        <f t="shared" si="1"/>
        <v>87.15</v>
      </c>
      <c r="H13" s="12">
        <v>6.5</v>
      </c>
      <c r="I13" s="12"/>
      <c r="K13" s="12">
        <f t="shared" si="3"/>
        <v>129.91000000000003</v>
      </c>
      <c r="L13">
        <v>25.33</v>
      </c>
      <c r="M13">
        <v>16600</v>
      </c>
      <c r="N13" s="12">
        <v>6.3</v>
      </c>
      <c r="O13" s="12">
        <f t="shared" si="2"/>
        <v>104.58000000000001</v>
      </c>
      <c r="P13" s="12"/>
    </row>
    <row r="14" spans="1:16" x14ac:dyDescent="0.25">
      <c r="A14" s="11">
        <v>42654</v>
      </c>
      <c r="B14" s="12">
        <f t="shared" si="0"/>
        <v>86.22999999999999</v>
      </c>
      <c r="C14">
        <v>25.33</v>
      </c>
      <c r="D14">
        <v>1</v>
      </c>
      <c r="E14">
        <v>11600</v>
      </c>
      <c r="F14">
        <v>5.25</v>
      </c>
      <c r="G14" s="12">
        <f t="shared" si="1"/>
        <v>60.9</v>
      </c>
      <c r="H14" s="12">
        <v>6.5</v>
      </c>
      <c r="I14" s="12"/>
      <c r="K14" s="12">
        <f t="shared" si="3"/>
        <v>98.41</v>
      </c>
      <c r="L14">
        <v>25.33</v>
      </c>
      <c r="M14">
        <v>11600</v>
      </c>
      <c r="N14" s="12">
        <v>6.3</v>
      </c>
      <c r="O14" s="12">
        <f t="shared" si="2"/>
        <v>73.08</v>
      </c>
      <c r="P14" s="12"/>
    </row>
    <row r="15" spans="1:16" x14ac:dyDescent="0.25">
      <c r="A15" s="11">
        <v>42682</v>
      </c>
      <c r="B15" s="12">
        <f t="shared" si="0"/>
        <v>110.38</v>
      </c>
      <c r="C15">
        <v>25.33</v>
      </c>
      <c r="D15">
        <v>1</v>
      </c>
      <c r="E15">
        <v>16200</v>
      </c>
      <c r="F15">
        <v>5.25</v>
      </c>
      <c r="G15" s="12">
        <f t="shared" si="1"/>
        <v>85.05</v>
      </c>
      <c r="H15" s="12">
        <v>6.5</v>
      </c>
      <c r="I15" s="12"/>
      <c r="K15" s="12">
        <f t="shared" si="3"/>
        <v>127.38999999999999</v>
      </c>
      <c r="L15">
        <v>25.33</v>
      </c>
      <c r="M15">
        <v>16200</v>
      </c>
      <c r="N15" s="12">
        <v>6.3</v>
      </c>
      <c r="O15" s="12">
        <f t="shared" si="2"/>
        <v>102.05999999999999</v>
      </c>
      <c r="P15" s="12"/>
    </row>
    <row r="16" spans="1:16" x14ac:dyDescent="0.25">
      <c r="A16" s="11">
        <v>42711</v>
      </c>
      <c r="B16" s="12">
        <f t="shared" si="0"/>
        <v>128.755</v>
      </c>
      <c r="C16">
        <v>25.33</v>
      </c>
      <c r="D16">
        <v>1</v>
      </c>
      <c r="E16">
        <v>19700</v>
      </c>
      <c r="F16">
        <v>5.25</v>
      </c>
      <c r="G16" s="12">
        <f t="shared" si="1"/>
        <v>103.425</v>
      </c>
      <c r="H16" s="12">
        <v>6.5</v>
      </c>
      <c r="I16" s="12"/>
      <c r="K16" s="12">
        <f t="shared" si="3"/>
        <v>149.44</v>
      </c>
      <c r="L16">
        <v>25.33</v>
      </c>
      <c r="M16">
        <v>19700</v>
      </c>
      <c r="N16" s="12">
        <v>6.3</v>
      </c>
      <c r="O16" s="12">
        <f t="shared" si="2"/>
        <v>124.10999999999999</v>
      </c>
      <c r="P16" s="12"/>
    </row>
    <row r="17" spans="1:18" x14ac:dyDescent="0.25">
      <c r="A17" s="11">
        <v>42746</v>
      </c>
      <c r="B17" s="12">
        <f t="shared" si="0"/>
        <v>115.4515</v>
      </c>
      <c r="C17">
        <v>25.33</v>
      </c>
      <c r="D17">
        <v>1</v>
      </c>
      <c r="E17">
        <v>17166</v>
      </c>
      <c r="F17">
        <v>5.25</v>
      </c>
      <c r="G17" s="12">
        <f t="shared" si="1"/>
        <v>90.121499999999997</v>
      </c>
      <c r="H17" s="12">
        <v>6.5</v>
      </c>
      <c r="I17" s="12"/>
      <c r="K17" s="12">
        <f t="shared" si="3"/>
        <v>133.47579999999999</v>
      </c>
      <c r="L17">
        <v>25.33</v>
      </c>
      <c r="M17">
        <v>17166</v>
      </c>
      <c r="N17" s="12">
        <v>6.3</v>
      </c>
      <c r="O17" s="12">
        <f t="shared" si="2"/>
        <v>108.14579999999999</v>
      </c>
      <c r="P17" s="12"/>
    </row>
    <row r="18" spans="1:18" x14ac:dyDescent="0.25">
      <c r="A18" s="11">
        <v>42773</v>
      </c>
      <c r="B18" s="12">
        <f t="shared" si="0"/>
        <v>135.92124999999999</v>
      </c>
      <c r="C18">
        <v>25.33</v>
      </c>
      <c r="D18">
        <v>1</v>
      </c>
      <c r="E18">
        <v>21065</v>
      </c>
      <c r="F18">
        <v>5.25</v>
      </c>
      <c r="G18" s="12">
        <f t="shared" si="1"/>
        <v>110.59125</v>
      </c>
      <c r="H18" s="12">
        <v>6.5</v>
      </c>
      <c r="I18" s="12"/>
      <c r="K18" s="12">
        <f t="shared" si="3"/>
        <v>158.03949999999998</v>
      </c>
      <c r="L18">
        <v>25.33</v>
      </c>
      <c r="M18">
        <v>21065</v>
      </c>
      <c r="N18" s="12">
        <v>6.3</v>
      </c>
      <c r="O18" s="12">
        <f t="shared" si="2"/>
        <v>132.70949999999999</v>
      </c>
      <c r="P18" s="12"/>
    </row>
    <row r="19" spans="1:18" x14ac:dyDescent="0.25">
      <c r="A19" s="11">
        <v>42801</v>
      </c>
      <c r="B19" s="12">
        <f t="shared" si="0"/>
        <v>124.6705</v>
      </c>
      <c r="C19">
        <v>25.33</v>
      </c>
      <c r="D19">
        <v>1</v>
      </c>
      <c r="E19">
        <v>18922</v>
      </c>
      <c r="F19">
        <v>5.25</v>
      </c>
      <c r="G19" s="12">
        <f t="shared" si="1"/>
        <v>99.340500000000006</v>
      </c>
      <c r="H19" s="12">
        <v>6.5</v>
      </c>
      <c r="I19" s="12"/>
      <c r="K19" s="12">
        <f t="shared" si="3"/>
        <v>145.10626000000002</v>
      </c>
      <c r="L19">
        <v>25.33</v>
      </c>
      <c r="M19">
        <v>18922</v>
      </c>
      <c r="N19" s="12">
        <v>6.33</v>
      </c>
      <c r="O19" s="12">
        <f t="shared" si="2"/>
        <v>119.77626000000001</v>
      </c>
      <c r="P19" s="12"/>
    </row>
    <row r="20" spans="1:18" x14ac:dyDescent="0.25">
      <c r="A20" s="11">
        <v>42835</v>
      </c>
      <c r="B20" s="12">
        <f>C20+G20</f>
        <v>137.1456</v>
      </c>
      <c r="C20" s="12">
        <v>22.2</v>
      </c>
      <c r="D20">
        <v>1</v>
      </c>
      <c r="E20">
        <v>21770</v>
      </c>
      <c r="F20">
        <v>5.28</v>
      </c>
      <c r="G20" s="12">
        <f t="shared" si="1"/>
        <v>114.9456</v>
      </c>
      <c r="H20" s="12">
        <v>6.5</v>
      </c>
      <c r="I20" s="12"/>
      <c r="K20" s="12">
        <f t="shared" si="3"/>
        <v>163.29410000000001</v>
      </c>
      <c r="L20">
        <v>25.49</v>
      </c>
      <c r="M20">
        <v>21770</v>
      </c>
      <c r="N20" s="12">
        <v>6.33</v>
      </c>
      <c r="O20" s="12">
        <f t="shared" si="2"/>
        <v>137.80410000000001</v>
      </c>
      <c r="P20" s="12"/>
    </row>
    <row r="21" spans="1:18" x14ac:dyDescent="0.25">
      <c r="A21" s="11">
        <v>42866</v>
      </c>
      <c r="B21" s="12">
        <f t="shared" ref="B21" si="4">C21+G21</f>
        <v>114.20495</v>
      </c>
      <c r="C21" s="12">
        <v>25.49</v>
      </c>
      <c r="D21">
        <v>1</v>
      </c>
      <c r="E21">
        <v>14015</v>
      </c>
      <c r="F21">
        <v>6.33</v>
      </c>
      <c r="G21" s="12">
        <f t="shared" si="1"/>
        <v>88.714950000000002</v>
      </c>
      <c r="H21" s="12">
        <v>7.15</v>
      </c>
      <c r="I21" s="12"/>
      <c r="K21" s="12">
        <f t="shared" si="3"/>
        <v>114.20495</v>
      </c>
      <c r="L21">
        <v>25.49</v>
      </c>
      <c r="M21">
        <v>14015</v>
      </c>
      <c r="N21" s="12">
        <v>6.33</v>
      </c>
      <c r="O21" s="12">
        <f t="shared" si="2"/>
        <v>88.714950000000002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2123.3348000000001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2179.3246100000001</v>
      </c>
      <c r="N23" s="12"/>
      <c r="O23" s="12"/>
      <c r="P23" s="12"/>
      <c r="Q23" s="40" t="s">
        <v>12</v>
      </c>
      <c r="R23" s="43">
        <f>B23-K23</f>
        <v>-55.989810000000034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2195.4848000000002</v>
      </c>
      <c r="G26" s="12"/>
      <c r="L26" s="12"/>
      <c r="P26" s="12"/>
      <c r="Q26" t="s">
        <v>106</v>
      </c>
      <c r="R26" s="13">
        <f>SUM(B26-K23)</f>
        <v>16.160190000000057</v>
      </c>
    </row>
  </sheetData>
  <mergeCells count="1">
    <mergeCell ref="D2:G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28515625" customWidth="1"/>
    <col min="2" max="2" width="10.28515625" customWidth="1"/>
    <col min="3" max="3" width="10.7109375" customWidth="1"/>
    <col min="4" max="4" width="11.42578125" customWidth="1"/>
    <col min="5" max="5" width="12.42578125" customWidth="1"/>
    <col min="6" max="7" width="19.42578125" customWidth="1"/>
    <col min="13" max="13" width="12.7109375" customWidth="1"/>
    <col min="15" max="15" width="18.710937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69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160.65300000000002</v>
      </c>
      <c r="C4">
        <v>106.86</v>
      </c>
      <c r="D4">
        <v>6</v>
      </c>
      <c r="E4">
        <v>13900</v>
      </c>
      <c r="F4">
        <v>3.87</v>
      </c>
      <c r="G4" s="12">
        <f>E4/1000*F4</f>
        <v>53.793000000000006</v>
      </c>
      <c r="H4" s="12"/>
      <c r="I4" s="12"/>
      <c r="K4" s="12">
        <f>L4+O4</f>
        <v>82.305999999999997</v>
      </c>
      <c r="L4">
        <v>17.809999999999999</v>
      </c>
      <c r="M4">
        <v>13900</v>
      </c>
      <c r="N4">
        <v>4.6399999999999997</v>
      </c>
      <c r="O4" s="12">
        <f>M4/1000*N4</f>
        <v>64.495999999999995</v>
      </c>
      <c r="P4" s="12"/>
    </row>
    <row r="5" spans="1:16" x14ac:dyDescent="0.25">
      <c r="A5" s="11">
        <v>42377</v>
      </c>
      <c r="B5" s="12">
        <f t="shared" ref="B5:B19" si="0">C5+G5</f>
        <v>153.30000000000001</v>
      </c>
      <c r="C5">
        <v>106.86</v>
      </c>
      <c r="D5">
        <v>6</v>
      </c>
      <c r="E5">
        <v>12000</v>
      </c>
      <c r="F5">
        <v>3.87</v>
      </c>
      <c r="G5" s="12">
        <f t="shared" ref="G5:G21" si="1">E5/1000*F5</f>
        <v>46.44</v>
      </c>
      <c r="H5" s="12"/>
      <c r="I5" s="12"/>
      <c r="K5" s="12">
        <f>L5+O5</f>
        <v>73.489999999999995</v>
      </c>
      <c r="L5">
        <v>17.809999999999999</v>
      </c>
      <c r="M5">
        <v>12000</v>
      </c>
      <c r="N5">
        <v>4.6399999999999997</v>
      </c>
      <c r="O5" s="12">
        <f t="shared" ref="O5:O21" si="2">M5/1000*N5</f>
        <v>55.679999999999993</v>
      </c>
      <c r="P5" s="12"/>
    </row>
    <row r="6" spans="1:16" x14ac:dyDescent="0.25">
      <c r="A6" s="11">
        <v>42407</v>
      </c>
      <c r="B6" s="12">
        <f t="shared" si="0"/>
        <v>168.006</v>
      </c>
      <c r="C6">
        <v>106.86</v>
      </c>
      <c r="D6">
        <v>6</v>
      </c>
      <c r="E6">
        <v>15800</v>
      </c>
      <c r="F6">
        <v>3.87</v>
      </c>
      <c r="G6" s="12">
        <f t="shared" si="1"/>
        <v>61.146000000000008</v>
      </c>
      <c r="H6" s="12"/>
      <c r="I6" s="12"/>
      <c r="K6" s="12">
        <f t="shared" ref="K6:K21" si="3">L6+O6</f>
        <v>91.122</v>
      </c>
      <c r="L6">
        <v>17.809999999999999</v>
      </c>
      <c r="M6">
        <v>15800</v>
      </c>
      <c r="N6">
        <v>4.6399999999999997</v>
      </c>
      <c r="O6" s="12">
        <f t="shared" si="2"/>
        <v>73.311999999999998</v>
      </c>
      <c r="P6" s="12"/>
    </row>
    <row r="7" spans="1:16" x14ac:dyDescent="0.25">
      <c r="A7" s="11">
        <v>42432</v>
      </c>
      <c r="B7" s="12">
        <f t="shared" si="0"/>
        <v>142.077</v>
      </c>
      <c r="C7">
        <v>106.86</v>
      </c>
      <c r="D7">
        <v>6</v>
      </c>
      <c r="E7">
        <v>9100</v>
      </c>
      <c r="F7">
        <v>3.87</v>
      </c>
      <c r="G7" s="12">
        <f t="shared" si="1"/>
        <v>35.216999999999999</v>
      </c>
      <c r="H7" s="12"/>
      <c r="I7" s="12"/>
      <c r="K7" s="12">
        <f t="shared" si="3"/>
        <v>60.033999999999992</v>
      </c>
      <c r="L7">
        <v>17.809999999999999</v>
      </c>
      <c r="M7">
        <v>9100</v>
      </c>
      <c r="N7">
        <v>4.6399999999999997</v>
      </c>
      <c r="O7" s="12">
        <f t="shared" si="2"/>
        <v>42.223999999999997</v>
      </c>
      <c r="P7" s="12"/>
    </row>
    <row r="8" spans="1:16" x14ac:dyDescent="0.25">
      <c r="A8" s="11">
        <v>42465</v>
      </c>
      <c r="B8" s="12">
        <f t="shared" si="0"/>
        <v>167.232</v>
      </c>
      <c r="C8">
        <v>106.86</v>
      </c>
      <c r="D8">
        <v>6</v>
      </c>
      <c r="E8">
        <v>15600</v>
      </c>
      <c r="F8">
        <v>3.87</v>
      </c>
      <c r="G8" s="12">
        <f t="shared" si="1"/>
        <v>60.372</v>
      </c>
      <c r="H8" s="12"/>
      <c r="I8" s="12"/>
      <c r="K8" s="12">
        <f t="shared" si="3"/>
        <v>123.61</v>
      </c>
      <c r="L8">
        <v>25.33</v>
      </c>
      <c r="M8">
        <v>15600</v>
      </c>
      <c r="N8" s="12">
        <v>6.3</v>
      </c>
      <c r="O8" s="12">
        <f t="shared" si="2"/>
        <v>98.28</v>
      </c>
      <c r="P8" s="12"/>
    </row>
    <row r="9" spans="1:16" x14ac:dyDescent="0.25">
      <c r="A9" s="11">
        <v>42501</v>
      </c>
      <c r="B9" s="12">
        <f t="shared" si="0"/>
        <v>76.027000000000001</v>
      </c>
      <c r="C9">
        <v>25.33</v>
      </c>
      <c r="D9">
        <v>1</v>
      </c>
      <c r="E9">
        <v>13100</v>
      </c>
      <c r="F9">
        <v>3.87</v>
      </c>
      <c r="G9" s="12">
        <f t="shared" si="1"/>
        <v>50.697000000000003</v>
      </c>
      <c r="H9" s="12"/>
      <c r="I9" s="12"/>
      <c r="K9" s="12">
        <f t="shared" si="3"/>
        <v>107.86</v>
      </c>
      <c r="L9">
        <v>25.33</v>
      </c>
      <c r="M9">
        <v>13100</v>
      </c>
      <c r="N9" s="12">
        <v>6.3</v>
      </c>
      <c r="O9" s="12">
        <f t="shared" si="2"/>
        <v>82.53</v>
      </c>
      <c r="P9" s="12"/>
    </row>
    <row r="10" spans="1:16" x14ac:dyDescent="0.25">
      <c r="A10" s="11">
        <v>42527</v>
      </c>
      <c r="B10" s="12">
        <f t="shared" si="0"/>
        <v>122.98</v>
      </c>
      <c r="C10">
        <v>25.33</v>
      </c>
      <c r="D10">
        <v>1</v>
      </c>
      <c r="E10">
        <v>18600</v>
      </c>
      <c r="F10">
        <v>5.25</v>
      </c>
      <c r="G10" s="12">
        <f t="shared" si="1"/>
        <v>97.65</v>
      </c>
      <c r="H10" s="12"/>
      <c r="I10" s="12"/>
      <c r="K10" s="12">
        <f t="shared" si="3"/>
        <v>142.51</v>
      </c>
      <c r="L10">
        <v>25.33</v>
      </c>
      <c r="M10">
        <v>18600</v>
      </c>
      <c r="N10" s="12">
        <v>6.3</v>
      </c>
      <c r="O10" s="12">
        <f t="shared" si="2"/>
        <v>117.18</v>
      </c>
      <c r="P10" s="12"/>
    </row>
    <row r="11" spans="1:16" x14ac:dyDescent="0.25">
      <c r="A11" s="11">
        <v>42559</v>
      </c>
      <c r="B11" s="12">
        <f t="shared" si="0"/>
        <v>106.18</v>
      </c>
      <c r="C11">
        <v>25.33</v>
      </c>
      <c r="D11">
        <v>1</v>
      </c>
      <c r="E11">
        <v>15400</v>
      </c>
      <c r="F11">
        <v>5.25</v>
      </c>
      <c r="G11" s="12">
        <f t="shared" si="1"/>
        <v>80.850000000000009</v>
      </c>
      <c r="H11" s="12">
        <v>6.5</v>
      </c>
      <c r="I11" s="12"/>
      <c r="K11" s="12">
        <f t="shared" si="3"/>
        <v>122.35</v>
      </c>
      <c r="L11">
        <v>25.33</v>
      </c>
      <c r="M11">
        <v>15400</v>
      </c>
      <c r="N11" s="12">
        <v>6.3</v>
      </c>
      <c r="O11" s="12">
        <f t="shared" si="2"/>
        <v>97.02</v>
      </c>
      <c r="P11" s="12"/>
    </row>
    <row r="12" spans="1:16" x14ac:dyDescent="0.25">
      <c r="A12" s="11">
        <v>42590</v>
      </c>
      <c r="B12" s="12">
        <f t="shared" si="0"/>
        <v>113.53</v>
      </c>
      <c r="C12">
        <v>25.33</v>
      </c>
      <c r="D12">
        <v>1</v>
      </c>
      <c r="E12">
        <v>16800</v>
      </c>
      <c r="F12">
        <v>5.25</v>
      </c>
      <c r="G12" s="12">
        <f t="shared" si="1"/>
        <v>88.2</v>
      </c>
      <c r="H12" s="12">
        <v>6.5</v>
      </c>
      <c r="I12" s="12"/>
      <c r="K12" s="12">
        <f t="shared" si="3"/>
        <v>131.17000000000002</v>
      </c>
      <c r="L12">
        <v>25.33</v>
      </c>
      <c r="M12">
        <v>16800</v>
      </c>
      <c r="N12" s="12">
        <v>6.3</v>
      </c>
      <c r="O12" s="12">
        <f t="shared" si="2"/>
        <v>105.84</v>
      </c>
      <c r="P12" s="12"/>
    </row>
    <row r="13" spans="1:16" x14ac:dyDescent="0.25">
      <c r="A13" s="11">
        <v>42622</v>
      </c>
      <c r="B13" s="12">
        <f t="shared" si="0"/>
        <v>106.705</v>
      </c>
      <c r="C13">
        <v>25.33</v>
      </c>
      <c r="D13">
        <v>1</v>
      </c>
      <c r="E13">
        <v>15500</v>
      </c>
      <c r="F13">
        <v>5.25</v>
      </c>
      <c r="G13" s="12">
        <f t="shared" si="1"/>
        <v>81.375</v>
      </c>
      <c r="H13" s="12">
        <v>6.5</v>
      </c>
      <c r="I13" s="12"/>
      <c r="K13" s="12">
        <f t="shared" si="3"/>
        <v>122.97999999999999</v>
      </c>
      <c r="L13">
        <v>25.33</v>
      </c>
      <c r="M13">
        <v>15500</v>
      </c>
      <c r="N13" s="12">
        <v>6.3</v>
      </c>
      <c r="O13" s="12">
        <f t="shared" si="2"/>
        <v>97.649999999999991</v>
      </c>
      <c r="P13" s="12"/>
    </row>
    <row r="14" spans="1:16" x14ac:dyDescent="0.25">
      <c r="A14" s="11">
        <v>42654</v>
      </c>
      <c r="B14" s="12">
        <f t="shared" si="0"/>
        <v>115.63</v>
      </c>
      <c r="C14">
        <v>25.33</v>
      </c>
      <c r="D14">
        <v>1</v>
      </c>
      <c r="E14">
        <v>17200</v>
      </c>
      <c r="F14">
        <v>5.25</v>
      </c>
      <c r="G14" s="12">
        <f t="shared" si="1"/>
        <v>90.3</v>
      </c>
      <c r="H14" s="12">
        <v>6.5</v>
      </c>
      <c r="I14" s="12"/>
      <c r="K14" s="12">
        <f t="shared" si="3"/>
        <v>133.69</v>
      </c>
      <c r="L14">
        <v>25.33</v>
      </c>
      <c r="M14">
        <v>17200</v>
      </c>
      <c r="N14" s="12">
        <v>6.3</v>
      </c>
      <c r="O14" s="12">
        <f t="shared" si="2"/>
        <v>108.36</v>
      </c>
      <c r="P14" s="12"/>
    </row>
    <row r="15" spans="1:16" x14ac:dyDescent="0.25">
      <c r="A15" s="11">
        <v>42682</v>
      </c>
      <c r="B15" s="12">
        <f t="shared" si="0"/>
        <v>99.35499999999999</v>
      </c>
      <c r="C15">
        <v>25.33</v>
      </c>
      <c r="D15">
        <v>1</v>
      </c>
      <c r="E15">
        <v>14100</v>
      </c>
      <c r="F15">
        <v>5.25</v>
      </c>
      <c r="G15" s="12">
        <f t="shared" si="1"/>
        <v>74.024999999999991</v>
      </c>
      <c r="H15" s="12">
        <v>6.5</v>
      </c>
      <c r="I15" s="12"/>
      <c r="K15" s="12">
        <f t="shared" si="3"/>
        <v>114.16</v>
      </c>
      <c r="L15">
        <v>25.33</v>
      </c>
      <c r="M15">
        <v>14100</v>
      </c>
      <c r="N15" s="12">
        <v>6.3</v>
      </c>
      <c r="O15" s="12">
        <f t="shared" si="2"/>
        <v>88.83</v>
      </c>
      <c r="P15" s="12"/>
    </row>
    <row r="16" spans="1:16" x14ac:dyDescent="0.25">
      <c r="A16" s="11">
        <v>42711</v>
      </c>
      <c r="B16" s="12">
        <f t="shared" si="0"/>
        <v>105.13</v>
      </c>
      <c r="C16">
        <v>25.33</v>
      </c>
      <c r="D16">
        <v>1</v>
      </c>
      <c r="E16">
        <v>15200</v>
      </c>
      <c r="F16">
        <v>5.25</v>
      </c>
      <c r="G16" s="12">
        <f t="shared" si="1"/>
        <v>79.8</v>
      </c>
      <c r="H16" s="12">
        <v>6.5</v>
      </c>
      <c r="I16" s="12"/>
      <c r="K16" s="12">
        <f t="shared" si="3"/>
        <v>121.08999999999999</v>
      </c>
      <c r="L16">
        <v>25.33</v>
      </c>
      <c r="M16">
        <v>15200</v>
      </c>
      <c r="N16" s="12">
        <v>6.3</v>
      </c>
      <c r="O16" s="12">
        <f t="shared" si="2"/>
        <v>95.759999999999991</v>
      </c>
      <c r="P16" s="12"/>
    </row>
    <row r="17" spans="1:18" x14ac:dyDescent="0.25">
      <c r="A17" s="11">
        <v>42746</v>
      </c>
      <c r="B17" s="12">
        <f t="shared" si="0"/>
        <v>117.0475</v>
      </c>
      <c r="C17">
        <v>25.33</v>
      </c>
      <c r="D17">
        <v>1</v>
      </c>
      <c r="E17">
        <v>17470</v>
      </c>
      <c r="F17">
        <v>5.25</v>
      </c>
      <c r="G17" s="12">
        <f t="shared" si="1"/>
        <v>91.717500000000001</v>
      </c>
      <c r="H17" s="12">
        <v>6.5</v>
      </c>
      <c r="I17" s="12"/>
      <c r="K17" s="12">
        <f t="shared" si="3"/>
        <v>135.39099999999999</v>
      </c>
      <c r="L17">
        <v>25.33</v>
      </c>
      <c r="M17">
        <v>17470</v>
      </c>
      <c r="N17" s="12">
        <v>6.3</v>
      </c>
      <c r="O17" s="12">
        <f t="shared" si="2"/>
        <v>110.06099999999999</v>
      </c>
      <c r="P17" s="12"/>
    </row>
    <row r="18" spans="1:18" x14ac:dyDescent="0.25">
      <c r="A18" s="11">
        <v>42773</v>
      </c>
      <c r="B18" s="12">
        <f t="shared" si="0"/>
        <v>99.024250000000009</v>
      </c>
      <c r="C18">
        <v>25.33</v>
      </c>
      <c r="D18">
        <v>1</v>
      </c>
      <c r="E18">
        <v>14037</v>
      </c>
      <c r="F18">
        <v>5.25</v>
      </c>
      <c r="G18" s="12">
        <f t="shared" si="1"/>
        <v>73.694250000000011</v>
      </c>
      <c r="H18" s="12">
        <v>6.5</v>
      </c>
      <c r="I18" s="12"/>
      <c r="K18" s="12">
        <f t="shared" si="3"/>
        <v>113.76309999999999</v>
      </c>
      <c r="L18">
        <v>25.33</v>
      </c>
      <c r="M18">
        <v>14037</v>
      </c>
      <c r="N18" s="12">
        <v>6.3</v>
      </c>
      <c r="O18" s="12">
        <f t="shared" si="2"/>
        <v>88.433099999999996</v>
      </c>
      <c r="P18" s="12"/>
    </row>
    <row r="19" spans="1:18" x14ac:dyDescent="0.25">
      <c r="A19" s="11">
        <v>42801</v>
      </c>
      <c r="B19" s="12">
        <f t="shared" si="0"/>
        <v>106.852</v>
      </c>
      <c r="C19">
        <v>25.33</v>
      </c>
      <c r="D19">
        <v>1</v>
      </c>
      <c r="E19">
        <v>15528</v>
      </c>
      <c r="F19">
        <v>5.25</v>
      </c>
      <c r="G19" s="12">
        <f t="shared" si="1"/>
        <v>81.522000000000006</v>
      </c>
      <c r="H19" s="12">
        <v>6.5</v>
      </c>
      <c r="I19" s="12"/>
      <c r="K19" s="12">
        <f t="shared" si="3"/>
        <v>123.62224000000001</v>
      </c>
      <c r="L19">
        <v>25.33</v>
      </c>
      <c r="M19">
        <v>15528</v>
      </c>
      <c r="N19" s="12">
        <v>6.33</v>
      </c>
      <c r="O19" s="12">
        <f t="shared" si="2"/>
        <v>98.292240000000007</v>
      </c>
      <c r="P19" s="12"/>
    </row>
    <row r="20" spans="1:18" x14ac:dyDescent="0.25">
      <c r="A20" s="11">
        <v>42835</v>
      </c>
      <c r="B20" s="12">
        <f>C20+G20</f>
        <v>114.30719999999999</v>
      </c>
      <c r="C20" s="12">
        <v>16.68</v>
      </c>
      <c r="D20">
        <v>1</v>
      </c>
      <c r="E20">
        <v>18490</v>
      </c>
      <c r="F20">
        <v>5.28</v>
      </c>
      <c r="G20" s="12">
        <f t="shared" si="1"/>
        <v>97.627200000000002</v>
      </c>
      <c r="H20" s="12">
        <v>6.5</v>
      </c>
      <c r="I20" s="12"/>
      <c r="K20" s="12">
        <f t="shared" si="3"/>
        <v>142.5317</v>
      </c>
      <c r="L20">
        <v>25.49</v>
      </c>
      <c r="M20">
        <v>18490</v>
      </c>
      <c r="N20" s="12">
        <v>6.33</v>
      </c>
      <c r="O20" s="12">
        <f t="shared" si="2"/>
        <v>117.04169999999999</v>
      </c>
      <c r="P20" s="12"/>
    </row>
    <row r="21" spans="1:18" x14ac:dyDescent="0.25">
      <c r="A21" s="11">
        <v>42866</v>
      </c>
      <c r="B21" s="12">
        <f t="shared" ref="B21" si="4">C21+G21</f>
        <v>115.16710999999999</v>
      </c>
      <c r="C21">
        <v>25.49</v>
      </c>
      <c r="D21">
        <v>1</v>
      </c>
      <c r="E21">
        <v>14167</v>
      </c>
      <c r="F21">
        <v>6.33</v>
      </c>
      <c r="G21" s="12">
        <f t="shared" si="1"/>
        <v>89.677109999999999</v>
      </c>
      <c r="H21" s="12">
        <v>7.15</v>
      </c>
      <c r="I21" s="12"/>
      <c r="K21" s="12">
        <f t="shared" si="3"/>
        <v>115.16710999999999</v>
      </c>
      <c r="L21">
        <v>25.49</v>
      </c>
      <c r="M21">
        <v>14167</v>
      </c>
      <c r="N21" s="12">
        <v>6.33</v>
      </c>
      <c r="O21" s="12">
        <f t="shared" si="2"/>
        <v>89.677109999999999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11" t="s">
        <v>11</v>
      </c>
      <c r="B23" s="12">
        <f>SUM(B4:B22)</f>
        <v>2189.2030600000003</v>
      </c>
      <c r="G23" s="12"/>
      <c r="H23" s="12">
        <f>SUM(H11:H22)</f>
        <v>72.150000000000006</v>
      </c>
      <c r="I23" s="12"/>
      <c r="J23" t="s">
        <v>11</v>
      </c>
      <c r="K23" s="12">
        <f>SUM(K4:K22)</f>
        <v>2056.8471500000001</v>
      </c>
      <c r="N23" s="12"/>
      <c r="O23" s="12"/>
      <c r="P23" s="12"/>
      <c r="Q23" t="s">
        <v>12</v>
      </c>
      <c r="R23" s="13">
        <f>B23-K23</f>
        <v>132.35591000000022</v>
      </c>
    </row>
    <row r="24" spans="1:18" x14ac:dyDescent="0.25">
      <c r="G24" s="12"/>
      <c r="K24" s="12"/>
      <c r="O24" s="12"/>
      <c r="P24" s="12"/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2261.3530600000004</v>
      </c>
      <c r="G26" s="12"/>
      <c r="L26" s="12"/>
      <c r="P26" s="12"/>
      <c r="Q26" t="s">
        <v>106</v>
      </c>
      <c r="R26" s="13">
        <f>SUM(B26-K23)</f>
        <v>204.50591000000031</v>
      </c>
    </row>
  </sheetData>
  <mergeCells count="1">
    <mergeCell ref="D2:G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customWidth="1"/>
    <col min="4" max="4" width="11.28515625" customWidth="1"/>
    <col min="5" max="5" width="13.5703125" customWidth="1"/>
    <col min="6" max="6" width="20" customWidth="1"/>
    <col min="7" max="7" width="20.140625" customWidth="1"/>
    <col min="13" max="13" width="12.85546875" customWidth="1"/>
    <col min="15" max="15" width="18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22.841000000000001</v>
      </c>
      <c r="C4">
        <v>17.809999999999999</v>
      </c>
      <c r="D4">
        <v>1</v>
      </c>
      <c r="E4">
        <v>1300</v>
      </c>
      <c r="F4">
        <v>3.87</v>
      </c>
      <c r="G4" s="12">
        <f>E4/1000*F4</f>
        <v>5.0310000000000006</v>
      </c>
      <c r="H4" s="12"/>
      <c r="I4" s="12"/>
      <c r="K4" s="12">
        <f>L4+O4</f>
        <v>23.841999999999999</v>
      </c>
      <c r="L4">
        <v>17.809999999999999</v>
      </c>
      <c r="M4">
        <v>1300</v>
      </c>
      <c r="N4">
        <v>4.6399999999999997</v>
      </c>
      <c r="O4" s="12">
        <f>M4/1000*N4</f>
        <v>6.032</v>
      </c>
      <c r="P4" s="12"/>
    </row>
    <row r="5" spans="1:16" x14ac:dyDescent="0.25">
      <c r="A5" s="11">
        <v>42377</v>
      </c>
      <c r="B5" s="12">
        <f t="shared" ref="B5:B19" si="0">C5+G5</f>
        <v>23.227999999999998</v>
      </c>
      <c r="C5">
        <v>17.809999999999999</v>
      </c>
      <c r="D5">
        <v>1</v>
      </c>
      <c r="E5">
        <v>1400</v>
      </c>
      <c r="F5">
        <v>3.87</v>
      </c>
      <c r="G5" s="12">
        <f t="shared" ref="G5:G21" si="1">E5/1000*F5</f>
        <v>5.4180000000000001</v>
      </c>
      <c r="H5" s="12"/>
      <c r="I5" s="12"/>
      <c r="K5" s="12">
        <f>L5+O5</f>
        <v>24.305999999999997</v>
      </c>
      <c r="L5">
        <v>17.809999999999999</v>
      </c>
      <c r="M5">
        <v>1400</v>
      </c>
      <c r="N5">
        <v>4.6399999999999997</v>
      </c>
      <c r="O5" s="12">
        <f t="shared" ref="O5:O21" si="2">M5/1000*N5</f>
        <v>6.4959999999999996</v>
      </c>
      <c r="P5" s="12"/>
    </row>
    <row r="6" spans="1:16" x14ac:dyDescent="0.25">
      <c r="A6" s="11">
        <v>42407</v>
      </c>
      <c r="B6" s="12">
        <f t="shared" si="0"/>
        <v>22.841000000000001</v>
      </c>
      <c r="C6">
        <v>17.809999999999999</v>
      </c>
      <c r="D6">
        <v>1</v>
      </c>
      <c r="E6">
        <v>1300</v>
      </c>
      <c r="F6">
        <v>3.87</v>
      </c>
      <c r="G6" s="12">
        <f t="shared" si="1"/>
        <v>5.0310000000000006</v>
      </c>
      <c r="H6" s="12"/>
      <c r="I6" s="12"/>
      <c r="K6" s="12">
        <f t="shared" ref="K6:K21" si="3">L6+O6</f>
        <v>23.841999999999999</v>
      </c>
      <c r="L6">
        <v>17.809999999999999</v>
      </c>
      <c r="M6">
        <v>1300</v>
      </c>
      <c r="N6">
        <v>4.6399999999999997</v>
      </c>
      <c r="O6" s="12">
        <f t="shared" si="2"/>
        <v>6.032</v>
      </c>
      <c r="P6" s="12"/>
    </row>
    <row r="7" spans="1:16" x14ac:dyDescent="0.25">
      <c r="A7" s="11">
        <v>42432</v>
      </c>
      <c r="B7" s="12">
        <f t="shared" si="0"/>
        <v>21.68</v>
      </c>
      <c r="C7">
        <v>17.809999999999999</v>
      </c>
      <c r="D7">
        <v>1</v>
      </c>
      <c r="E7">
        <v>1000</v>
      </c>
      <c r="F7">
        <v>3.87</v>
      </c>
      <c r="G7" s="12">
        <f t="shared" si="1"/>
        <v>3.87</v>
      </c>
      <c r="H7" s="12"/>
      <c r="I7" s="12"/>
      <c r="K7" s="12">
        <f t="shared" si="3"/>
        <v>22.45</v>
      </c>
      <c r="L7">
        <v>17.809999999999999</v>
      </c>
      <c r="M7">
        <v>1000</v>
      </c>
      <c r="N7">
        <v>4.6399999999999997</v>
      </c>
      <c r="O7" s="12">
        <f t="shared" si="2"/>
        <v>4.6399999999999997</v>
      </c>
      <c r="P7" s="12"/>
    </row>
    <row r="8" spans="1:16" x14ac:dyDescent="0.25">
      <c r="A8" s="11">
        <v>42465</v>
      </c>
      <c r="B8" s="12">
        <f t="shared" si="0"/>
        <v>23.614999999999998</v>
      </c>
      <c r="C8">
        <v>17.809999999999999</v>
      </c>
      <c r="D8">
        <v>1</v>
      </c>
      <c r="E8">
        <v>1500</v>
      </c>
      <c r="F8">
        <v>3.87</v>
      </c>
      <c r="G8" s="12">
        <f t="shared" si="1"/>
        <v>5.8049999999999997</v>
      </c>
      <c r="H8" s="12"/>
      <c r="I8" s="12"/>
      <c r="K8" s="12">
        <f t="shared" si="3"/>
        <v>34.78</v>
      </c>
      <c r="L8">
        <v>25.33</v>
      </c>
      <c r="M8">
        <v>1500</v>
      </c>
      <c r="N8" s="12">
        <v>6.3</v>
      </c>
      <c r="O8" s="12">
        <f t="shared" si="2"/>
        <v>9.4499999999999993</v>
      </c>
      <c r="P8" s="12"/>
    </row>
    <row r="9" spans="1:16" x14ac:dyDescent="0.25">
      <c r="A9" s="11">
        <v>42501</v>
      </c>
      <c r="B9" s="12">
        <f t="shared" si="0"/>
        <v>37.078000000000003</v>
      </c>
      <c r="C9">
        <v>31.66</v>
      </c>
      <c r="D9">
        <v>1</v>
      </c>
      <c r="E9">
        <v>1400</v>
      </c>
      <c r="F9">
        <v>3.87</v>
      </c>
      <c r="G9" s="12">
        <f t="shared" si="1"/>
        <v>5.4180000000000001</v>
      </c>
      <c r="H9" s="12"/>
      <c r="I9" s="12"/>
      <c r="K9" s="12">
        <f t="shared" si="3"/>
        <v>34.15</v>
      </c>
      <c r="L9">
        <v>25.33</v>
      </c>
      <c r="M9">
        <v>1400</v>
      </c>
      <c r="N9" s="12">
        <v>6.3</v>
      </c>
      <c r="O9" s="12">
        <f t="shared" si="2"/>
        <v>8.8199999999999985</v>
      </c>
      <c r="P9" s="12"/>
    </row>
    <row r="10" spans="1:16" x14ac:dyDescent="0.25">
      <c r="A10" s="11">
        <v>42527</v>
      </c>
      <c r="B10" s="12">
        <f t="shared" si="0"/>
        <v>39.534999999999997</v>
      </c>
      <c r="C10">
        <v>31.66</v>
      </c>
      <c r="D10">
        <v>1</v>
      </c>
      <c r="E10">
        <v>1500</v>
      </c>
      <c r="F10">
        <v>5.25</v>
      </c>
      <c r="G10" s="12">
        <f t="shared" si="1"/>
        <v>7.875</v>
      </c>
      <c r="H10" s="12"/>
      <c r="I10" s="12"/>
      <c r="K10" s="12">
        <f t="shared" si="3"/>
        <v>34.78</v>
      </c>
      <c r="L10">
        <v>25.33</v>
      </c>
      <c r="M10">
        <v>1500</v>
      </c>
      <c r="N10" s="12">
        <v>6.3</v>
      </c>
      <c r="O10" s="12">
        <f t="shared" si="2"/>
        <v>9.4499999999999993</v>
      </c>
      <c r="P10" s="12"/>
    </row>
    <row r="11" spans="1:16" x14ac:dyDescent="0.25">
      <c r="A11" s="11">
        <v>42559</v>
      </c>
      <c r="B11" s="12">
        <f t="shared" si="0"/>
        <v>37.96</v>
      </c>
      <c r="C11">
        <v>31.66</v>
      </c>
      <c r="D11">
        <v>1</v>
      </c>
      <c r="E11">
        <v>1200</v>
      </c>
      <c r="F11">
        <v>5.25</v>
      </c>
      <c r="G11" s="12">
        <f t="shared" si="1"/>
        <v>6.3</v>
      </c>
      <c r="H11" s="12">
        <v>6.5</v>
      </c>
      <c r="I11" s="12"/>
      <c r="K11" s="12">
        <f t="shared" si="3"/>
        <v>32.89</v>
      </c>
      <c r="L11">
        <v>25.33</v>
      </c>
      <c r="M11">
        <v>1200</v>
      </c>
      <c r="N11" s="12">
        <v>6.3</v>
      </c>
      <c r="O11" s="12">
        <f t="shared" si="2"/>
        <v>7.56</v>
      </c>
      <c r="P11" s="12"/>
    </row>
    <row r="12" spans="1:16" x14ac:dyDescent="0.25">
      <c r="A12" s="11">
        <v>42590</v>
      </c>
      <c r="B12" s="12">
        <f t="shared" si="0"/>
        <v>41.634999999999998</v>
      </c>
      <c r="C12">
        <v>31.66</v>
      </c>
      <c r="D12">
        <v>1</v>
      </c>
      <c r="E12">
        <v>1900</v>
      </c>
      <c r="F12">
        <v>5.25</v>
      </c>
      <c r="G12" s="12">
        <f t="shared" si="1"/>
        <v>9.9749999999999996</v>
      </c>
      <c r="H12" s="12">
        <v>6.5</v>
      </c>
      <c r="I12" s="12"/>
      <c r="K12" s="12">
        <f t="shared" si="3"/>
        <v>37.299999999999997</v>
      </c>
      <c r="L12">
        <v>25.33</v>
      </c>
      <c r="M12">
        <v>1900</v>
      </c>
      <c r="N12" s="12">
        <v>6.3</v>
      </c>
      <c r="O12" s="12">
        <f t="shared" si="2"/>
        <v>11.969999999999999</v>
      </c>
      <c r="P12" s="12"/>
    </row>
    <row r="13" spans="1:16" x14ac:dyDescent="0.25">
      <c r="A13" s="11">
        <v>42622</v>
      </c>
      <c r="B13" s="12">
        <f t="shared" si="0"/>
        <v>37.435000000000002</v>
      </c>
      <c r="C13">
        <v>31.66</v>
      </c>
      <c r="D13">
        <v>1</v>
      </c>
      <c r="E13">
        <v>1100</v>
      </c>
      <c r="F13">
        <v>5.25</v>
      </c>
      <c r="G13" s="12">
        <f t="shared" si="1"/>
        <v>5.7750000000000004</v>
      </c>
      <c r="H13" s="12">
        <v>6.5</v>
      </c>
      <c r="I13" s="12"/>
      <c r="K13" s="12">
        <f t="shared" si="3"/>
        <v>32.26</v>
      </c>
      <c r="L13">
        <v>25.33</v>
      </c>
      <c r="M13">
        <v>1100</v>
      </c>
      <c r="N13" s="12">
        <v>6.3</v>
      </c>
      <c r="O13" s="12">
        <f t="shared" si="2"/>
        <v>6.9300000000000006</v>
      </c>
      <c r="P13" s="12"/>
    </row>
    <row r="14" spans="1:16" x14ac:dyDescent="0.25">
      <c r="A14" s="11">
        <v>42654</v>
      </c>
      <c r="B14" s="12">
        <f t="shared" si="0"/>
        <v>39.01</v>
      </c>
      <c r="C14">
        <v>31.66</v>
      </c>
      <c r="D14">
        <v>1</v>
      </c>
      <c r="E14">
        <v>1400</v>
      </c>
      <c r="F14">
        <v>5.25</v>
      </c>
      <c r="G14" s="12">
        <f t="shared" si="1"/>
        <v>7.35</v>
      </c>
      <c r="H14" s="12">
        <v>6.5</v>
      </c>
      <c r="I14" s="12"/>
      <c r="K14" s="12">
        <f t="shared" si="3"/>
        <v>34.15</v>
      </c>
      <c r="L14">
        <v>25.33</v>
      </c>
      <c r="M14">
        <v>1400</v>
      </c>
      <c r="N14" s="12">
        <v>6.3</v>
      </c>
      <c r="O14" s="12">
        <f t="shared" si="2"/>
        <v>8.8199999999999985</v>
      </c>
      <c r="P14" s="12"/>
    </row>
    <row r="15" spans="1:16" x14ac:dyDescent="0.25">
      <c r="A15" s="11">
        <v>42682</v>
      </c>
      <c r="B15" s="12">
        <f t="shared" si="0"/>
        <v>39.01</v>
      </c>
      <c r="C15">
        <v>31.66</v>
      </c>
      <c r="D15">
        <v>1</v>
      </c>
      <c r="E15">
        <v>1400</v>
      </c>
      <c r="F15">
        <v>5.25</v>
      </c>
      <c r="G15" s="12">
        <f t="shared" si="1"/>
        <v>7.35</v>
      </c>
      <c r="H15" s="12">
        <v>6.5</v>
      </c>
      <c r="I15" s="12"/>
      <c r="K15" s="12">
        <f t="shared" si="3"/>
        <v>34.15</v>
      </c>
      <c r="L15">
        <v>25.33</v>
      </c>
      <c r="M15">
        <v>1400</v>
      </c>
      <c r="N15" s="12">
        <v>6.3</v>
      </c>
      <c r="O15" s="12">
        <f t="shared" si="2"/>
        <v>8.8199999999999985</v>
      </c>
      <c r="P15" s="12"/>
    </row>
    <row r="16" spans="1:16" x14ac:dyDescent="0.25">
      <c r="A16" s="11">
        <v>42711</v>
      </c>
      <c r="B16" s="12">
        <f t="shared" si="0"/>
        <v>54.760000000000005</v>
      </c>
      <c r="C16">
        <v>31.66</v>
      </c>
      <c r="D16">
        <v>1</v>
      </c>
      <c r="E16">
        <v>4400</v>
      </c>
      <c r="F16">
        <v>5.25</v>
      </c>
      <c r="G16" s="12">
        <f t="shared" si="1"/>
        <v>23.1</v>
      </c>
      <c r="H16" s="12">
        <v>6.5</v>
      </c>
      <c r="I16" s="12"/>
      <c r="K16" s="12">
        <f t="shared" si="3"/>
        <v>53.05</v>
      </c>
      <c r="L16">
        <v>25.33</v>
      </c>
      <c r="M16">
        <v>4400</v>
      </c>
      <c r="N16" s="12">
        <v>6.3</v>
      </c>
      <c r="O16" s="12">
        <f t="shared" si="2"/>
        <v>27.720000000000002</v>
      </c>
      <c r="P16" s="12"/>
    </row>
    <row r="17" spans="1:18" x14ac:dyDescent="0.25">
      <c r="A17" s="11">
        <v>42746</v>
      </c>
      <c r="B17" s="12">
        <f t="shared" si="0"/>
        <v>48.024249999999995</v>
      </c>
      <c r="C17">
        <v>31.66</v>
      </c>
      <c r="D17">
        <v>1</v>
      </c>
      <c r="E17">
        <v>3117</v>
      </c>
      <c r="F17">
        <v>5.25</v>
      </c>
      <c r="G17" s="12">
        <f t="shared" si="1"/>
        <v>16.364249999999998</v>
      </c>
      <c r="H17" s="12">
        <v>6.5</v>
      </c>
      <c r="I17" s="12"/>
      <c r="K17" s="12">
        <f t="shared" si="3"/>
        <v>44.967100000000002</v>
      </c>
      <c r="L17">
        <v>25.33</v>
      </c>
      <c r="M17">
        <v>3117</v>
      </c>
      <c r="N17" s="12">
        <v>6.3</v>
      </c>
      <c r="O17" s="12">
        <f t="shared" si="2"/>
        <v>19.6371</v>
      </c>
      <c r="P17" s="12"/>
    </row>
    <row r="18" spans="1:18" x14ac:dyDescent="0.25">
      <c r="A18" s="11">
        <v>42773</v>
      </c>
      <c r="B18" s="12">
        <f t="shared" si="0"/>
        <v>49.604500000000002</v>
      </c>
      <c r="C18">
        <v>31.66</v>
      </c>
      <c r="D18">
        <v>1</v>
      </c>
      <c r="E18">
        <v>3418</v>
      </c>
      <c r="F18">
        <v>5.25</v>
      </c>
      <c r="G18" s="12">
        <f t="shared" si="1"/>
        <v>17.944500000000001</v>
      </c>
      <c r="H18" s="12">
        <v>6.5</v>
      </c>
      <c r="I18" s="12"/>
      <c r="K18" s="12">
        <f t="shared" si="3"/>
        <v>46.863399999999999</v>
      </c>
      <c r="L18">
        <v>25.33</v>
      </c>
      <c r="M18">
        <v>3418</v>
      </c>
      <c r="N18" s="12">
        <v>6.3</v>
      </c>
      <c r="O18" s="12">
        <f t="shared" si="2"/>
        <v>21.5334</v>
      </c>
      <c r="P18" s="12"/>
    </row>
    <row r="19" spans="1:18" x14ac:dyDescent="0.25">
      <c r="A19" s="11">
        <v>42801</v>
      </c>
      <c r="B19" s="12">
        <f t="shared" si="0"/>
        <v>37.135750000000002</v>
      </c>
      <c r="C19">
        <v>31.66</v>
      </c>
      <c r="D19">
        <v>1</v>
      </c>
      <c r="E19">
        <v>1043</v>
      </c>
      <c r="F19">
        <v>5.25</v>
      </c>
      <c r="G19" s="12">
        <f t="shared" si="1"/>
        <v>5.4757499999999997</v>
      </c>
      <c r="H19" s="12">
        <v>6.5</v>
      </c>
      <c r="I19" s="12"/>
      <c r="K19" s="12">
        <f t="shared" si="3"/>
        <v>31.932189999999999</v>
      </c>
      <c r="L19">
        <v>25.33</v>
      </c>
      <c r="M19">
        <v>1043</v>
      </c>
      <c r="N19" s="12">
        <v>6.33</v>
      </c>
      <c r="O19" s="12">
        <f t="shared" si="2"/>
        <v>6.6021899999999993</v>
      </c>
      <c r="P19" s="12"/>
    </row>
    <row r="20" spans="1:18" x14ac:dyDescent="0.25">
      <c r="A20" s="11">
        <v>42835</v>
      </c>
      <c r="B20" s="12">
        <f>C20+G20</f>
        <v>14.829120000000001</v>
      </c>
      <c r="C20" s="12">
        <v>2.4</v>
      </c>
      <c r="D20">
        <v>1</v>
      </c>
      <c r="E20">
        <v>2354</v>
      </c>
      <c r="F20">
        <v>5.28</v>
      </c>
      <c r="G20" s="12">
        <f t="shared" si="1"/>
        <v>12.429120000000001</v>
      </c>
      <c r="H20" s="12">
        <v>6.5</v>
      </c>
      <c r="I20" s="12"/>
      <c r="K20" s="12">
        <f t="shared" si="3"/>
        <v>40.390819999999998</v>
      </c>
      <c r="L20">
        <v>25.49</v>
      </c>
      <c r="M20">
        <v>2354</v>
      </c>
      <c r="N20" s="12">
        <v>6.33</v>
      </c>
      <c r="O20" s="12">
        <f t="shared" si="2"/>
        <v>14.900820000000001</v>
      </c>
      <c r="P20" s="12"/>
    </row>
    <row r="21" spans="1:18" x14ac:dyDescent="0.25">
      <c r="A21" s="11">
        <v>42866</v>
      </c>
      <c r="B21" s="12">
        <f t="shared" ref="B21" si="4">C21+G21</f>
        <v>35.776249999999997</v>
      </c>
      <c r="C21" s="12">
        <v>25.49</v>
      </c>
      <c r="D21">
        <v>1</v>
      </c>
      <c r="E21">
        <v>1625</v>
      </c>
      <c r="F21">
        <v>6.33</v>
      </c>
      <c r="G21" s="12">
        <f t="shared" si="1"/>
        <v>10.286250000000001</v>
      </c>
      <c r="H21" s="12">
        <v>7.15</v>
      </c>
      <c r="I21" s="12"/>
      <c r="K21" s="12">
        <f t="shared" si="3"/>
        <v>35.776249999999997</v>
      </c>
      <c r="L21">
        <v>25.49</v>
      </c>
      <c r="M21">
        <v>1625</v>
      </c>
      <c r="N21" s="12">
        <v>6.33</v>
      </c>
      <c r="O21" s="12">
        <f t="shared" si="2"/>
        <v>10.286250000000001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625.99787000000003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621.87975999999992</v>
      </c>
      <c r="N23" s="12"/>
      <c r="O23" s="12"/>
      <c r="P23" s="12"/>
      <c r="Q23" s="40" t="s">
        <v>12</v>
      </c>
      <c r="R23" s="43">
        <f>B23-K23</f>
        <v>4.1181100000001152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698.14787000000001</v>
      </c>
      <c r="G26" s="12"/>
      <c r="L26" s="12"/>
      <c r="P26" s="12"/>
      <c r="Q26" t="s">
        <v>106</v>
      </c>
      <c r="R26" s="13">
        <f>SUM(B26-K23)</f>
        <v>76.268110000000092</v>
      </c>
    </row>
  </sheetData>
  <mergeCells count="1">
    <mergeCell ref="D2:G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28515625" customWidth="1"/>
    <col min="3" max="3" width="10.7109375" customWidth="1"/>
    <col min="4" max="4" width="12.5703125" customWidth="1"/>
    <col min="5" max="5" width="14" customWidth="1"/>
    <col min="6" max="6" width="19.85546875" customWidth="1"/>
    <col min="7" max="7" width="20" customWidth="1"/>
    <col min="13" max="13" width="13" customWidth="1"/>
    <col min="15" max="15" width="18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71.619</v>
      </c>
      <c r="C4">
        <v>53.43</v>
      </c>
      <c r="D4">
        <v>3</v>
      </c>
      <c r="E4">
        <v>4700</v>
      </c>
      <c r="F4">
        <v>3.87</v>
      </c>
      <c r="G4" s="12">
        <f>E4/1000*F4</f>
        <v>18.189</v>
      </c>
      <c r="H4" s="12"/>
      <c r="I4" s="12"/>
      <c r="K4" s="12">
        <f>L4+O4</f>
        <v>39.617999999999995</v>
      </c>
      <c r="L4">
        <v>17.809999999999999</v>
      </c>
      <c r="M4">
        <v>4700</v>
      </c>
      <c r="N4">
        <v>4.6399999999999997</v>
      </c>
      <c r="O4" s="12">
        <f>M4/1000*N4</f>
        <v>21.808</v>
      </c>
      <c r="P4" s="12"/>
    </row>
    <row r="5" spans="1:16" x14ac:dyDescent="0.25">
      <c r="A5" s="11">
        <v>42377</v>
      </c>
      <c r="B5" s="12">
        <f t="shared" ref="B5:B19" si="0">C5+G5</f>
        <v>70.844999999999999</v>
      </c>
      <c r="C5">
        <v>53.43</v>
      </c>
      <c r="D5">
        <v>3</v>
      </c>
      <c r="E5">
        <v>4500</v>
      </c>
      <c r="F5">
        <v>3.87</v>
      </c>
      <c r="G5" s="12">
        <f t="shared" ref="G5:G21" si="1">E5/1000*F5</f>
        <v>17.414999999999999</v>
      </c>
      <c r="H5" s="12"/>
      <c r="I5" s="12"/>
      <c r="K5" s="12">
        <f>L5+O5</f>
        <v>38.69</v>
      </c>
      <c r="L5">
        <v>17.809999999999999</v>
      </c>
      <c r="M5">
        <v>4500</v>
      </c>
      <c r="N5">
        <v>4.6399999999999997</v>
      </c>
      <c r="O5" s="12">
        <f t="shared" ref="O5:O21" si="2">M5/1000*N5</f>
        <v>20.88</v>
      </c>
      <c r="P5" s="12"/>
    </row>
    <row r="6" spans="1:16" x14ac:dyDescent="0.25">
      <c r="A6" s="11">
        <v>42407</v>
      </c>
      <c r="B6" s="12">
        <f t="shared" si="0"/>
        <v>85.551000000000002</v>
      </c>
      <c r="C6">
        <v>53.43</v>
      </c>
      <c r="D6">
        <v>3</v>
      </c>
      <c r="E6">
        <v>8300</v>
      </c>
      <c r="F6">
        <v>3.87</v>
      </c>
      <c r="G6" s="12">
        <f t="shared" si="1"/>
        <v>32.121000000000002</v>
      </c>
      <c r="H6" s="12"/>
      <c r="I6" s="12"/>
      <c r="K6" s="12">
        <f t="shared" ref="K6:K21" si="3">L6+O6</f>
        <v>56.322000000000003</v>
      </c>
      <c r="L6">
        <v>17.809999999999999</v>
      </c>
      <c r="M6">
        <v>8300</v>
      </c>
      <c r="N6">
        <v>4.6399999999999997</v>
      </c>
      <c r="O6" s="12">
        <f t="shared" si="2"/>
        <v>38.512</v>
      </c>
      <c r="P6" s="12"/>
    </row>
    <row r="7" spans="1:16" x14ac:dyDescent="0.25">
      <c r="A7" s="11">
        <v>42432</v>
      </c>
      <c r="B7" s="12">
        <f t="shared" si="0"/>
        <v>70.070999999999998</v>
      </c>
      <c r="C7">
        <v>53.43</v>
      </c>
      <c r="D7">
        <v>3</v>
      </c>
      <c r="E7">
        <v>4300</v>
      </c>
      <c r="F7">
        <v>3.87</v>
      </c>
      <c r="G7" s="12">
        <f t="shared" si="1"/>
        <v>16.640999999999998</v>
      </c>
      <c r="H7" s="12"/>
      <c r="I7" s="12"/>
      <c r="K7" s="12">
        <f t="shared" si="3"/>
        <v>37.762</v>
      </c>
      <c r="L7">
        <v>17.809999999999999</v>
      </c>
      <c r="M7">
        <v>4300</v>
      </c>
      <c r="N7">
        <v>4.6399999999999997</v>
      </c>
      <c r="O7" s="12">
        <f t="shared" si="2"/>
        <v>19.951999999999998</v>
      </c>
      <c r="P7" s="12"/>
    </row>
    <row r="8" spans="1:16" x14ac:dyDescent="0.25">
      <c r="A8" s="11">
        <v>42465</v>
      </c>
      <c r="B8" s="12">
        <f t="shared" si="0"/>
        <v>77.424000000000007</v>
      </c>
      <c r="C8">
        <v>53.43</v>
      </c>
      <c r="D8">
        <v>3</v>
      </c>
      <c r="E8">
        <v>6200</v>
      </c>
      <c r="F8">
        <v>3.87</v>
      </c>
      <c r="G8" s="12">
        <f t="shared" si="1"/>
        <v>23.994</v>
      </c>
      <c r="H8" s="12"/>
      <c r="I8" s="12"/>
      <c r="K8" s="12">
        <f t="shared" si="3"/>
        <v>64.39</v>
      </c>
      <c r="L8">
        <v>25.33</v>
      </c>
      <c r="M8">
        <v>6200</v>
      </c>
      <c r="N8" s="12">
        <v>6.3</v>
      </c>
      <c r="O8" s="12">
        <f t="shared" si="2"/>
        <v>39.06</v>
      </c>
      <c r="P8" s="12"/>
    </row>
    <row r="9" spans="1:16" x14ac:dyDescent="0.25">
      <c r="A9" s="11">
        <v>42501</v>
      </c>
      <c r="B9" s="12">
        <f t="shared" si="0"/>
        <v>43.905999999999999</v>
      </c>
      <c r="C9">
        <v>25.33</v>
      </c>
      <c r="D9">
        <v>1</v>
      </c>
      <c r="E9">
        <v>4800</v>
      </c>
      <c r="F9">
        <v>3.87</v>
      </c>
      <c r="G9" s="12">
        <f t="shared" si="1"/>
        <v>18.576000000000001</v>
      </c>
      <c r="H9" s="12"/>
      <c r="I9" s="12"/>
      <c r="K9" s="12">
        <f t="shared" si="3"/>
        <v>55.569999999999993</v>
      </c>
      <c r="L9">
        <v>25.33</v>
      </c>
      <c r="M9">
        <v>4800</v>
      </c>
      <c r="N9" s="12">
        <v>6.3</v>
      </c>
      <c r="O9" s="12">
        <f t="shared" si="2"/>
        <v>30.24</v>
      </c>
      <c r="P9" s="12"/>
    </row>
    <row r="10" spans="1:16" x14ac:dyDescent="0.25">
      <c r="A10" s="11">
        <v>42527</v>
      </c>
      <c r="B10" s="12">
        <f t="shared" si="0"/>
        <v>55.254999999999995</v>
      </c>
      <c r="C10">
        <v>25.33</v>
      </c>
      <c r="D10">
        <v>1</v>
      </c>
      <c r="E10">
        <v>5700</v>
      </c>
      <c r="F10">
        <v>5.25</v>
      </c>
      <c r="G10" s="12">
        <f t="shared" si="1"/>
        <v>29.925000000000001</v>
      </c>
      <c r="H10" s="12"/>
      <c r="I10" s="12"/>
      <c r="K10" s="12">
        <f t="shared" si="3"/>
        <v>61.239999999999995</v>
      </c>
      <c r="L10">
        <v>25.33</v>
      </c>
      <c r="M10">
        <v>5700</v>
      </c>
      <c r="N10" s="12">
        <v>6.3</v>
      </c>
      <c r="O10" s="12">
        <f t="shared" si="2"/>
        <v>35.909999999999997</v>
      </c>
      <c r="P10" s="12"/>
    </row>
    <row r="11" spans="1:16" x14ac:dyDescent="0.25">
      <c r="A11" s="11">
        <v>42559</v>
      </c>
      <c r="B11" s="12">
        <f t="shared" si="0"/>
        <v>48.43</v>
      </c>
      <c r="C11">
        <v>25.33</v>
      </c>
      <c r="D11">
        <v>1</v>
      </c>
      <c r="E11">
        <v>4400</v>
      </c>
      <c r="F11">
        <v>5.25</v>
      </c>
      <c r="G11" s="12">
        <f t="shared" si="1"/>
        <v>23.1</v>
      </c>
      <c r="H11" s="12">
        <v>6.5</v>
      </c>
      <c r="I11" s="12"/>
      <c r="K11" s="12">
        <f t="shared" si="3"/>
        <v>53.05</v>
      </c>
      <c r="L11">
        <v>25.33</v>
      </c>
      <c r="M11">
        <v>4400</v>
      </c>
      <c r="N11" s="12">
        <v>6.3</v>
      </c>
      <c r="O11" s="12">
        <f t="shared" si="2"/>
        <v>27.720000000000002</v>
      </c>
      <c r="P11" s="12"/>
    </row>
    <row r="12" spans="1:16" x14ac:dyDescent="0.25">
      <c r="A12" s="11">
        <v>42590</v>
      </c>
      <c r="B12" s="12">
        <f t="shared" si="0"/>
        <v>53.68</v>
      </c>
      <c r="C12">
        <v>25.33</v>
      </c>
      <c r="D12">
        <v>1</v>
      </c>
      <c r="E12">
        <v>5400</v>
      </c>
      <c r="F12">
        <v>5.25</v>
      </c>
      <c r="G12" s="12">
        <f t="shared" si="1"/>
        <v>28.35</v>
      </c>
      <c r="H12" s="12">
        <v>6.5</v>
      </c>
      <c r="I12" s="12"/>
      <c r="K12" s="12">
        <f t="shared" si="3"/>
        <v>59.35</v>
      </c>
      <c r="L12">
        <v>25.33</v>
      </c>
      <c r="M12">
        <v>5400</v>
      </c>
      <c r="N12" s="12">
        <v>6.3</v>
      </c>
      <c r="O12" s="12">
        <f t="shared" si="2"/>
        <v>34.020000000000003</v>
      </c>
      <c r="P12" s="12"/>
    </row>
    <row r="13" spans="1:16" x14ac:dyDescent="0.25">
      <c r="A13" s="11">
        <v>42622</v>
      </c>
      <c r="B13" s="12">
        <f t="shared" si="0"/>
        <v>54.73</v>
      </c>
      <c r="C13">
        <v>25.33</v>
      </c>
      <c r="D13">
        <v>1</v>
      </c>
      <c r="E13">
        <v>5600</v>
      </c>
      <c r="F13">
        <v>5.25</v>
      </c>
      <c r="G13" s="12">
        <f t="shared" si="1"/>
        <v>29.4</v>
      </c>
      <c r="H13" s="12">
        <v>6.5</v>
      </c>
      <c r="I13" s="12"/>
      <c r="K13" s="12">
        <f t="shared" si="3"/>
        <v>60.609999999999992</v>
      </c>
      <c r="L13">
        <v>25.33</v>
      </c>
      <c r="M13">
        <v>5600</v>
      </c>
      <c r="N13" s="12">
        <v>6.3</v>
      </c>
      <c r="O13" s="12">
        <f t="shared" si="2"/>
        <v>35.279999999999994</v>
      </c>
      <c r="P13" s="12"/>
    </row>
    <row r="14" spans="1:16" x14ac:dyDescent="0.25">
      <c r="A14" s="11">
        <v>42654</v>
      </c>
      <c r="B14" s="12">
        <f t="shared" si="0"/>
        <v>53.155000000000001</v>
      </c>
      <c r="C14">
        <v>25.33</v>
      </c>
      <c r="D14">
        <v>1</v>
      </c>
      <c r="E14">
        <v>5300</v>
      </c>
      <c r="F14">
        <v>5.25</v>
      </c>
      <c r="G14" s="12">
        <f t="shared" si="1"/>
        <v>27.824999999999999</v>
      </c>
      <c r="H14" s="12">
        <v>6.5</v>
      </c>
      <c r="I14" s="12"/>
      <c r="K14" s="12">
        <f t="shared" si="3"/>
        <v>58.72</v>
      </c>
      <c r="L14">
        <v>25.33</v>
      </c>
      <c r="M14">
        <v>5300</v>
      </c>
      <c r="N14" s="12">
        <v>6.3</v>
      </c>
      <c r="O14" s="12">
        <f t="shared" si="2"/>
        <v>33.39</v>
      </c>
      <c r="P14" s="12"/>
    </row>
    <row r="15" spans="1:16" x14ac:dyDescent="0.25">
      <c r="A15" s="11">
        <v>42682</v>
      </c>
      <c r="B15" s="12">
        <f t="shared" si="0"/>
        <v>44.754999999999995</v>
      </c>
      <c r="C15">
        <v>25.33</v>
      </c>
      <c r="D15">
        <v>1</v>
      </c>
      <c r="E15">
        <v>3700</v>
      </c>
      <c r="F15">
        <v>5.25</v>
      </c>
      <c r="G15" s="12">
        <f t="shared" si="1"/>
        <v>19.425000000000001</v>
      </c>
      <c r="H15" s="12">
        <v>6.5</v>
      </c>
      <c r="I15" s="12"/>
      <c r="K15" s="12">
        <f t="shared" si="3"/>
        <v>48.64</v>
      </c>
      <c r="L15">
        <v>25.33</v>
      </c>
      <c r="M15">
        <v>3700</v>
      </c>
      <c r="N15" s="12">
        <v>6.3</v>
      </c>
      <c r="O15" s="12">
        <f t="shared" si="2"/>
        <v>23.31</v>
      </c>
      <c r="P15" s="12"/>
    </row>
    <row r="16" spans="1:16" x14ac:dyDescent="0.25">
      <c r="A16" s="11">
        <v>42711</v>
      </c>
      <c r="B16" s="12">
        <f t="shared" si="0"/>
        <v>48.954999999999998</v>
      </c>
      <c r="C16">
        <v>25.33</v>
      </c>
      <c r="D16">
        <v>1</v>
      </c>
      <c r="E16">
        <v>4500</v>
      </c>
      <c r="F16">
        <v>5.25</v>
      </c>
      <c r="G16" s="12">
        <f t="shared" si="1"/>
        <v>23.625</v>
      </c>
      <c r="H16" s="12">
        <v>6.5</v>
      </c>
      <c r="I16" s="12"/>
      <c r="K16" s="12">
        <f t="shared" si="3"/>
        <v>53.679999999999993</v>
      </c>
      <c r="L16">
        <v>25.33</v>
      </c>
      <c r="M16">
        <v>4500</v>
      </c>
      <c r="N16" s="12">
        <v>6.3</v>
      </c>
      <c r="O16" s="12">
        <f t="shared" si="2"/>
        <v>28.349999999999998</v>
      </c>
      <c r="P16" s="12"/>
    </row>
    <row r="17" spans="1:18" x14ac:dyDescent="0.25">
      <c r="A17" s="11">
        <v>42746</v>
      </c>
      <c r="B17" s="12">
        <f t="shared" si="0"/>
        <v>43.237749999999998</v>
      </c>
      <c r="C17">
        <v>25.33</v>
      </c>
      <c r="D17">
        <v>1</v>
      </c>
      <c r="E17">
        <v>3411</v>
      </c>
      <c r="F17">
        <v>5.25</v>
      </c>
      <c r="G17" s="12">
        <f t="shared" si="1"/>
        <v>17.90775</v>
      </c>
      <c r="H17" s="12">
        <v>6.5</v>
      </c>
      <c r="I17" s="12"/>
      <c r="K17" s="12">
        <f t="shared" si="3"/>
        <v>46.819299999999998</v>
      </c>
      <c r="L17">
        <v>25.33</v>
      </c>
      <c r="M17">
        <v>3411</v>
      </c>
      <c r="N17" s="12">
        <v>6.3</v>
      </c>
      <c r="O17" s="12">
        <f t="shared" si="2"/>
        <v>21.4893</v>
      </c>
      <c r="P17" s="12"/>
    </row>
    <row r="18" spans="1:18" x14ac:dyDescent="0.25">
      <c r="A18" s="11">
        <v>42773</v>
      </c>
      <c r="B18" s="12">
        <f t="shared" si="0"/>
        <v>47.385249999999999</v>
      </c>
      <c r="C18">
        <v>25.33</v>
      </c>
      <c r="D18">
        <v>1</v>
      </c>
      <c r="E18">
        <v>4201</v>
      </c>
      <c r="F18">
        <v>5.25</v>
      </c>
      <c r="G18" s="12">
        <f t="shared" si="1"/>
        <v>22.055249999999997</v>
      </c>
      <c r="H18" s="12">
        <v>6.5</v>
      </c>
      <c r="I18" s="12"/>
      <c r="K18" s="12">
        <f t="shared" si="3"/>
        <v>51.796299999999995</v>
      </c>
      <c r="L18">
        <v>25.33</v>
      </c>
      <c r="M18">
        <v>4201</v>
      </c>
      <c r="N18" s="12">
        <v>6.3</v>
      </c>
      <c r="O18" s="12">
        <f t="shared" si="2"/>
        <v>26.466299999999997</v>
      </c>
      <c r="P18" s="12"/>
    </row>
    <row r="19" spans="1:18" x14ac:dyDescent="0.25">
      <c r="A19" s="11">
        <v>42801</v>
      </c>
      <c r="B19" s="12">
        <f t="shared" si="0"/>
        <v>49.254249999999999</v>
      </c>
      <c r="C19">
        <v>25.33</v>
      </c>
      <c r="D19">
        <v>1</v>
      </c>
      <c r="E19">
        <v>4557</v>
      </c>
      <c r="F19">
        <v>5.25</v>
      </c>
      <c r="G19" s="12">
        <f t="shared" si="1"/>
        <v>23.924250000000001</v>
      </c>
      <c r="H19" s="12">
        <v>6.5</v>
      </c>
      <c r="I19" s="12"/>
      <c r="K19" s="12">
        <f t="shared" si="3"/>
        <v>54.175809999999998</v>
      </c>
      <c r="L19">
        <v>25.33</v>
      </c>
      <c r="M19">
        <v>4557</v>
      </c>
      <c r="N19" s="12">
        <v>6.33</v>
      </c>
      <c r="O19" s="12">
        <f t="shared" si="2"/>
        <v>28.845810000000004</v>
      </c>
      <c r="P19" s="12"/>
    </row>
    <row r="20" spans="1:18" x14ac:dyDescent="0.25">
      <c r="A20" s="11">
        <v>42835</v>
      </c>
      <c r="B20" s="12">
        <f>C20+G20</f>
        <v>39.08184</v>
      </c>
      <c r="C20" s="12">
        <v>6.33</v>
      </c>
      <c r="D20">
        <v>1</v>
      </c>
      <c r="E20">
        <v>6203</v>
      </c>
      <c r="F20">
        <v>5.28</v>
      </c>
      <c r="G20" s="12">
        <f t="shared" si="1"/>
        <v>32.751840000000001</v>
      </c>
      <c r="H20" s="12">
        <v>6.5</v>
      </c>
      <c r="I20" s="12"/>
      <c r="K20" s="12">
        <f t="shared" si="3"/>
        <v>64.754990000000006</v>
      </c>
      <c r="L20">
        <v>25.49</v>
      </c>
      <c r="M20">
        <v>6203</v>
      </c>
      <c r="N20" s="12">
        <v>6.33</v>
      </c>
      <c r="O20" s="12">
        <f t="shared" si="2"/>
        <v>39.264990000000004</v>
      </c>
      <c r="P20" s="12"/>
    </row>
    <row r="21" spans="1:18" x14ac:dyDescent="0.25">
      <c r="A21" s="11">
        <v>42866</v>
      </c>
      <c r="B21" s="12">
        <f t="shared" ref="B21" si="4">C21+G21</f>
        <v>58.684519999999992</v>
      </c>
      <c r="C21" s="12">
        <v>25.49</v>
      </c>
      <c r="D21">
        <v>1</v>
      </c>
      <c r="E21">
        <v>5244</v>
      </c>
      <c r="F21">
        <v>6.33</v>
      </c>
      <c r="G21" s="12">
        <f t="shared" si="1"/>
        <v>33.194519999999997</v>
      </c>
      <c r="H21" s="12">
        <v>7.15</v>
      </c>
      <c r="I21" s="12"/>
      <c r="K21" s="12">
        <f t="shared" si="3"/>
        <v>58.684519999999992</v>
      </c>
      <c r="L21">
        <v>25.49</v>
      </c>
      <c r="M21">
        <v>5244</v>
      </c>
      <c r="N21" s="12">
        <v>6.33</v>
      </c>
      <c r="O21" s="12">
        <f t="shared" si="2"/>
        <v>33.194519999999997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1016.0196100000001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963.87291999999991</v>
      </c>
      <c r="N23" s="12"/>
      <c r="O23" s="12"/>
      <c r="P23" s="12"/>
      <c r="Q23" s="40" t="s">
        <v>12</v>
      </c>
      <c r="R23" s="43">
        <f>B23-K23</f>
        <v>52.146690000000149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1088.1696100000001</v>
      </c>
      <c r="G26" s="12"/>
      <c r="L26" s="12"/>
      <c r="P26" s="12"/>
      <c r="Q26" t="s">
        <v>106</v>
      </c>
      <c r="R26" s="13">
        <f>SUM(B26-K23)</f>
        <v>124.29669000000024</v>
      </c>
    </row>
  </sheetData>
  <mergeCells count="1">
    <mergeCell ref="D2:G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1.140625" customWidth="1"/>
    <col min="4" max="4" width="12.140625" customWidth="1"/>
    <col min="5" max="5" width="13.42578125" customWidth="1"/>
    <col min="6" max="6" width="19.42578125" customWidth="1"/>
    <col min="7" max="7" width="21" customWidth="1"/>
    <col min="13" max="13" width="12.5703125" customWidth="1"/>
    <col min="15" max="15" width="18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89.042000000000002</v>
      </c>
      <c r="C4">
        <v>71.239999999999995</v>
      </c>
      <c r="D4">
        <v>4</v>
      </c>
      <c r="E4">
        <v>4600</v>
      </c>
      <c r="F4">
        <v>3.87</v>
      </c>
      <c r="G4" s="12">
        <f>E4/1000*F4</f>
        <v>17.802</v>
      </c>
      <c r="H4" s="12"/>
      <c r="I4" s="12"/>
      <c r="K4" s="12">
        <f>L4+O4</f>
        <v>39.153999999999996</v>
      </c>
      <c r="L4">
        <v>17.809999999999999</v>
      </c>
      <c r="M4">
        <v>4600</v>
      </c>
      <c r="N4">
        <v>4.6399999999999997</v>
      </c>
      <c r="O4" s="12">
        <f>M4/1000*N4</f>
        <v>21.343999999999998</v>
      </c>
      <c r="P4" s="12"/>
    </row>
    <row r="5" spans="1:16" x14ac:dyDescent="0.25">
      <c r="A5" s="11">
        <v>42377</v>
      </c>
      <c r="B5" s="12">
        <f t="shared" ref="B5:B19" si="0">C5+G5</f>
        <v>85.945999999999998</v>
      </c>
      <c r="C5">
        <v>71.239999999999995</v>
      </c>
      <c r="D5">
        <v>4</v>
      </c>
      <c r="E5">
        <v>3800</v>
      </c>
      <c r="F5">
        <v>3.87</v>
      </c>
      <c r="G5" s="12">
        <f t="shared" ref="G5:G21" si="1">E5/1000*F5</f>
        <v>14.706</v>
      </c>
      <c r="H5" s="12"/>
      <c r="I5" s="12"/>
      <c r="K5" s="12">
        <f>L5+O5</f>
        <v>35.441999999999993</v>
      </c>
      <c r="L5">
        <v>17.809999999999999</v>
      </c>
      <c r="M5">
        <v>3800</v>
      </c>
      <c r="N5">
        <v>4.6399999999999997</v>
      </c>
      <c r="O5" s="12">
        <f t="shared" ref="O5:O21" si="2">M5/1000*N5</f>
        <v>17.631999999999998</v>
      </c>
      <c r="P5" s="12"/>
    </row>
    <row r="6" spans="1:16" x14ac:dyDescent="0.25">
      <c r="A6" s="11">
        <v>42407</v>
      </c>
      <c r="B6" s="12">
        <f t="shared" si="0"/>
        <v>90.97699999999999</v>
      </c>
      <c r="C6">
        <v>71.239999999999995</v>
      </c>
      <c r="D6">
        <v>4</v>
      </c>
      <c r="E6">
        <v>5100</v>
      </c>
      <c r="F6">
        <v>3.87</v>
      </c>
      <c r="G6" s="12">
        <f t="shared" si="1"/>
        <v>19.736999999999998</v>
      </c>
      <c r="H6" s="12"/>
      <c r="I6" s="12"/>
      <c r="K6" s="12">
        <f t="shared" ref="K6:K21" si="3">L6+O6</f>
        <v>41.473999999999997</v>
      </c>
      <c r="L6">
        <v>17.809999999999999</v>
      </c>
      <c r="M6">
        <v>5100</v>
      </c>
      <c r="N6">
        <v>4.6399999999999997</v>
      </c>
      <c r="O6" s="12">
        <f t="shared" si="2"/>
        <v>23.663999999999998</v>
      </c>
      <c r="P6" s="12"/>
    </row>
    <row r="7" spans="1:16" x14ac:dyDescent="0.25">
      <c r="A7" s="11">
        <v>42432</v>
      </c>
      <c r="B7" s="12">
        <f t="shared" si="0"/>
        <v>82.075999999999993</v>
      </c>
      <c r="C7">
        <v>71.239999999999995</v>
      </c>
      <c r="D7">
        <v>4</v>
      </c>
      <c r="E7">
        <v>2800</v>
      </c>
      <c r="F7">
        <v>3.87</v>
      </c>
      <c r="G7" s="12">
        <f t="shared" si="1"/>
        <v>10.836</v>
      </c>
      <c r="H7" s="12"/>
      <c r="I7" s="12"/>
      <c r="K7" s="12">
        <f t="shared" si="3"/>
        <v>30.802</v>
      </c>
      <c r="L7">
        <v>17.809999999999999</v>
      </c>
      <c r="M7">
        <v>2800</v>
      </c>
      <c r="N7">
        <v>4.6399999999999997</v>
      </c>
      <c r="O7" s="12">
        <f t="shared" si="2"/>
        <v>12.991999999999999</v>
      </c>
      <c r="P7" s="12"/>
    </row>
    <row r="8" spans="1:16" x14ac:dyDescent="0.25">
      <c r="A8" s="11">
        <v>42465</v>
      </c>
      <c r="B8" s="12">
        <f t="shared" si="0"/>
        <v>88.268000000000001</v>
      </c>
      <c r="C8">
        <v>71.239999999999995</v>
      </c>
      <c r="D8">
        <v>4</v>
      </c>
      <c r="E8">
        <v>4400</v>
      </c>
      <c r="F8">
        <v>3.87</v>
      </c>
      <c r="G8" s="12">
        <f t="shared" si="1"/>
        <v>17.028000000000002</v>
      </c>
      <c r="H8" s="12"/>
      <c r="I8" s="12"/>
      <c r="K8" s="12">
        <f t="shared" si="3"/>
        <v>53.05</v>
      </c>
      <c r="L8">
        <v>25.33</v>
      </c>
      <c r="M8">
        <v>4400</v>
      </c>
      <c r="N8" s="12">
        <v>6.3</v>
      </c>
      <c r="O8" s="12">
        <f t="shared" si="2"/>
        <v>27.720000000000002</v>
      </c>
      <c r="P8" s="12"/>
    </row>
    <row r="9" spans="1:16" x14ac:dyDescent="0.25">
      <c r="A9" s="11">
        <v>42501</v>
      </c>
      <c r="B9" s="12">
        <f t="shared" si="0"/>
        <v>38.875</v>
      </c>
      <c r="C9">
        <v>25.33</v>
      </c>
      <c r="D9">
        <v>1</v>
      </c>
      <c r="E9">
        <v>3500</v>
      </c>
      <c r="F9">
        <v>3.87</v>
      </c>
      <c r="G9" s="12">
        <f t="shared" si="1"/>
        <v>13.545</v>
      </c>
      <c r="H9" s="12"/>
      <c r="I9" s="12"/>
      <c r="K9" s="12">
        <f t="shared" si="3"/>
        <v>47.379999999999995</v>
      </c>
      <c r="L9">
        <v>25.33</v>
      </c>
      <c r="M9">
        <v>3500</v>
      </c>
      <c r="N9" s="12">
        <v>6.3</v>
      </c>
      <c r="O9" s="12">
        <f t="shared" si="2"/>
        <v>22.05</v>
      </c>
      <c r="P9" s="12"/>
    </row>
    <row r="10" spans="1:16" x14ac:dyDescent="0.25">
      <c r="A10" s="11">
        <v>42527</v>
      </c>
      <c r="B10" s="12">
        <f t="shared" si="0"/>
        <v>49.48</v>
      </c>
      <c r="C10">
        <v>25.33</v>
      </c>
      <c r="D10">
        <v>1</v>
      </c>
      <c r="E10">
        <v>4600</v>
      </c>
      <c r="F10">
        <v>5.25</v>
      </c>
      <c r="G10" s="12">
        <f t="shared" si="1"/>
        <v>24.15</v>
      </c>
      <c r="H10" s="12"/>
      <c r="I10" s="12"/>
      <c r="K10" s="12">
        <f t="shared" si="3"/>
        <v>54.309999999999995</v>
      </c>
      <c r="L10">
        <v>25.33</v>
      </c>
      <c r="M10">
        <v>4600</v>
      </c>
      <c r="N10" s="12">
        <v>6.3</v>
      </c>
      <c r="O10" s="12">
        <f t="shared" si="2"/>
        <v>28.979999999999997</v>
      </c>
      <c r="P10" s="12"/>
    </row>
    <row r="11" spans="1:16" x14ac:dyDescent="0.25">
      <c r="A11" s="11">
        <v>42559</v>
      </c>
      <c r="B11" s="12">
        <f t="shared" si="0"/>
        <v>49.48</v>
      </c>
      <c r="C11">
        <v>25.33</v>
      </c>
      <c r="D11">
        <v>1</v>
      </c>
      <c r="E11">
        <v>4600</v>
      </c>
      <c r="F11">
        <v>5.25</v>
      </c>
      <c r="G11" s="12">
        <f t="shared" si="1"/>
        <v>24.15</v>
      </c>
      <c r="H11" s="12">
        <v>6.5</v>
      </c>
      <c r="I11" s="12"/>
      <c r="K11" s="12">
        <f t="shared" si="3"/>
        <v>54.309999999999995</v>
      </c>
      <c r="L11">
        <v>25.33</v>
      </c>
      <c r="M11">
        <v>4600</v>
      </c>
      <c r="N11" s="12">
        <v>6.3</v>
      </c>
      <c r="O11" s="12">
        <f t="shared" si="2"/>
        <v>28.979999999999997</v>
      </c>
      <c r="P11" s="12"/>
    </row>
    <row r="12" spans="1:16" x14ac:dyDescent="0.25">
      <c r="A12" s="11">
        <v>42590</v>
      </c>
      <c r="B12" s="12">
        <f t="shared" si="0"/>
        <v>55.78</v>
      </c>
      <c r="C12">
        <v>25.33</v>
      </c>
      <c r="D12">
        <v>1</v>
      </c>
      <c r="E12">
        <v>5800</v>
      </c>
      <c r="F12">
        <v>5.25</v>
      </c>
      <c r="G12" s="12">
        <f t="shared" si="1"/>
        <v>30.45</v>
      </c>
      <c r="H12" s="12">
        <v>6.5</v>
      </c>
      <c r="I12" s="12"/>
      <c r="K12" s="12">
        <f t="shared" si="3"/>
        <v>61.87</v>
      </c>
      <c r="L12">
        <v>25.33</v>
      </c>
      <c r="M12">
        <v>5800</v>
      </c>
      <c r="N12" s="12">
        <v>6.3</v>
      </c>
      <c r="O12" s="12">
        <f t="shared" si="2"/>
        <v>36.54</v>
      </c>
      <c r="P12" s="12"/>
    </row>
    <row r="13" spans="1:16" x14ac:dyDescent="0.25">
      <c r="A13" s="11">
        <v>42622</v>
      </c>
      <c r="B13" s="12">
        <f t="shared" si="0"/>
        <v>54.73</v>
      </c>
      <c r="C13">
        <v>25.33</v>
      </c>
      <c r="D13">
        <v>1</v>
      </c>
      <c r="E13">
        <v>5600</v>
      </c>
      <c r="F13">
        <v>5.25</v>
      </c>
      <c r="G13" s="12">
        <f t="shared" si="1"/>
        <v>29.4</v>
      </c>
      <c r="H13" s="12">
        <v>6.5</v>
      </c>
      <c r="I13" s="12"/>
      <c r="K13" s="12">
        <f t="shared" si="3"/>
        <v>60.609999999999992</v>
      </c>
      <c r="L13">
        <v>25.33</v>
      </c>
      <c r="M13">
        <v>5600</v>
      </c>
      <c r="N13" s="12">
        <v>6.3</v>
      </c>
      <c r="O13" s="12">
        <f t="shared" si="2"/>
        <v>35.279999999999994</v>
      </c>
      <c r="P13" s="12"/>
    </row>
    <row r="14" spans="1:16" x14ac:dyDescent="0.25">
      <c r="A14" s="11">
        <v>42654</v>
      </c>
      <c r="B14" s="12">
        <f t="shared" si="0"/>
        <v>66.28</v>
      </c>
      <c r="C14">
        <v>25.33</v>
      </c>
      <c r="D14">
        <v>1</v>
      </c>
      <c r="E14">
        <v>7800</v>
      </c>
      <c r="F14">
        <v>5.25</v>
      </c>
      <c r="G14" s="12">
        <f t="shared" si="1"/>
        <v>40.949999999999996</v>
      </c>
      <c r="H14" s="12">
        <v>6.5</v>
      </c>
      <c r="I14" s="12"/>
      <c r="K14" s="12">
        <f t="shared" si="3"/>
        <v>74.47</v>
      </c>
      <c r="L14">
        <v>25.33</v>
      </c>
      <c r="M14">
        <v>7800</v>
      </c>
      <c r="N14" s="12">
        <v>6.3</v>
      </c>
      <c r="O14" s="12">
        <f t="shared" si="2"/>
        <v>49.14</v>
      </c>
      <c r="P14" s="12"/>
    </row>
    <row r="15" spans="1:16" x14ac:dyDescent="0.25">
      <c r="A15" s="11">
        <v>42682</v>
      </c>
      <c r="B15" s="12">
        <f t="shared" si="0"/>
        <v>62.08</v>
      </c>
      <c r="C15">
        <v>25.33</v>
      </c>
      <c r="D15">
        <v>1</v>
      </c>
      <c r="E15">
        <v>7000</v>
      </c>
      <c r="F15">
        <v>5.25</v>
      </c>
      <c r="G15" s="12">
        <f t="shared" si="1"/>
        <v>36.75</v>
      </c>
      <c r="H15" s="12">
        <v>6.5</v>
      </c>
      <c r="I15" s="12"/>
      <c r="K15" s="12">
        <f t="shared" si="3"/>
        <v>69.430000000000007</v>
      </c>
      <c r="L15">
        <v>25.33</v>
      </c>
      <c r="M15">
        <v>7000</v>
      </c>
      <c r="N15" s="12">
        <v>6.3</v>
      </c>
      <c r="O15" s="12">
        <f t="shared" si="2"/>
        <v>44.1</v>
      </c>
      <c r="P15" s="12"/>
    </row>
    <row r="16" spans="1:16" x14ac:dyDescent="0.25">
      <c r="A16" s="11">
        <v>42711</v>
      </c>
      <c r="B16" s="12">
        <f t="shared" si="0"/>
        <v>45.804999999999993</v>
      </c>
      <c r="C16">
        <v>25.33</v>
      </c>
      <c r="D16">
        <v>1</v>
      </c>
      <c r="E16">
        <v>3900</v>
      </c>
      <c r="F16">
        <v>5.25</v>
      </c>
      <c r="G16" s="12">
        <f t="shared" si="1"/>
        <v>20.474999999999998</v>
      </c>
      <c r="H16" s="12">
        <v>6.5</v>
      </c>
      <c r="I16" s="12"/>
      <c r="K16" s="12">
        <f t="shared" si="3"/>
        <v>49.9</v>
      </c>
      <c r="L16">
        <v>25.33</v>
      </c>
      <c r="M16">
        <v>3900</v>
      </c>
      <c r="N16" s="12">
        <v>6.3</v>
      </c>
      <c r="O16" s="12">
        <f t="shared" si="2"/>
        <v>24.57</v>
      </c>
      <c r="P16" s="12"/>
    </row>
    <row r="17" spans="1:18" x14ac:dyDescent="0.25">
      <c r="A17" s="11">
        <v>42746</v>
      </c>
      <c r="B17" s="12">
        <f t="shared" si="0"/>
        <v>56.052999999999997</v>
      </c>
      <c r="C17">
        <v>25.33</v>
      </c>
      <c r="D17">
        <v>1</v>
      </c>
      <c r="E17">
        <v>5852</v>
      </c>
      <c r="F17">
        <v>5.25</v>
      </c>
      <c r="G17" s="12">
        <f t="shared" si="1"/>
        <v>30.723000000000003</v>
      </c>
      <c r="H17" s="12">
        <v>6.5</v>
      </c>
      <c r="I17" s="12"/>
      <c r="K17" s="12">
        <f t="shared" si="3"/>
        <v>62.197600000000001</v>
      </c>
      <c r="L17">
        <v>25.33</v>
      </c>
      <c r="M17">
        <v>5852</v>
      </c>
      <c r="N17" s="12">
        <v>6.3</v>
      </c>
      <c r="O17" s="12">
        <f t="shared" si="2"/>
        <v>36.867600000000003</v>
      </c>
      <c r="P17" s="12"/>
    </row>
    <row r="18" spans="1:18" x14ac:dyDescent="0.25">
      <c r="A18" s="11">
        <v>42773</v>
      </c>
      <c r="B18" s="12">
        <f t="shared" si="0"/>
        <v>51.616749999999996</v>
      </c>
      <c r="C18">
        <v>25.33</v>
      </c>
      <c r="D18">
        <v>1</v>
      </c>
      <c r="E18">
        <v>5007</v>
      </c>
      <c r="F18">
        <v>5.25</v>
      </c>
      <c r="G18" s="12">
        <f t="shared" si="1"/>
        <v>26.286749999999998</v>
      </c>
      <c r="H18" s="12">
        <v>6.5</v>
      </c>
      <c r="I18" s="12"/>
      <c r="K18" s="12">
        <f t="shared" si="3"/>
        <v>56.874099999999999</v>
      </c>
      <c r="L18">
        <v>25.33</v>
      </c>
      <c r="M18">
        <v>5007</v>
      </c>
      <c r="N18" s="12">
        <v>6.3</v>
      </c>
      <c r="O18" s="12">
        <f t="shared" si="2"/>
        <v>31.544099999999997</v>
      </c>
      <c r="P18" s="12"/>
    </row>
    <row r="19" spans="1:18" x14ac:dyDescent="0.25">
      <c r="A19" s="11">
        <v>42801</v>
      </c>
      <c r="B19" s="12">
        <f t="shared" si="0"/>
        <v>55.569999999999993</v>
      </c>
      <c r="C19">
        <v>25.33</v>
      </c>
      <c r="D19">
        <v>1</v>
      </c>
      <c r="E19">
        <v>5760</v>
      </c>
      <c r="F19">
        <v>5.25</v>
      </c>
      <c r="G19" s="12">
        <f t="shared" si="1"/>
        <v>30.24</v>
      </c>
      <c r="H19" s="12">
        <v>6.5</v>
      </c>
      <c r="I19" s="12"/>
      <c r="K19" s="12">
        <f t="shared" si="3"/>
        <v>61.790799999999997</v>
      </c>
      <c r="L19">
        <v>25.33</v>
      </c>
      <c r="M19">
        <v>5760</v>
      </c>
      <c r="N19" s="12">
        <v>6.33</v>
      </c>
      <c r="O19" s="12">
        <f t="shared" si="2"/>
        <v>36.460799999999999</v>
      </c>
      <c r="P19" s="12"/>
    </row>
    <row r="20" spans="1:18" x14ac:dyDescent="0.25">
      <c r="A20" s="11">
        <v>42835</v>
      </c>
      <c r="B20" s="12">
        <f>C20+G20</f>
        <v>50.557279999999999</v>
      </c>
      <c r="C20" s="12">
        <v>8.18</v>
      </c>
      <c r="D20">
        <v>1</v>
      </c>
      <c r="E20">
        <v>8026</v>
      </c>
      <c r="F20">
        <v>5.28</v>
      </c>
      <c r="G20" s="12">
        <f t="shared" si="1"/>
        <v>42.377279999999999</v>
      </c>
      <c r="H20" s="12">
        <v>6.5</v>
      </c>
      <c r="I20" s="12"/>
      <c r="K20" s="12">
        <f t="shared" si="3"/>
        <v>76.294579999999996</v>
      </c>
      <c r="L20">
        <v>25.49</v>
      </c>
      <c r="M20">
        <v>8026</v>
      </c>
      <c r="N20" s="12">
        <v>6.33</v>
      </c>
      <c r="O20" s="12">
        <f t="shared" si="2"/>
        <v>50.804580000000001</v>
      </c>
      <c r="P20" s="12"/>
    </row>
    <row r="21" spans="1:18" x14ac:dyDescent="0.25">
      <c r="A21" s="11">
        <v>42866</v>
      </c>
      <c r="B21" s="12">
        <f t="shared" ref="B21" si="4">C21+G21</f>
        <v>60.020150000000001</v>
      </c>
      <c r="C21" s="12">
        <v>25.49</v>
      </c>
      <c r="D21">
        <v>1</v>
      </c>
      <c r="E21">
        <v>5455</v>
      </c>
      <c r="F21">
        <v>6.33</v>
      </c>
      <c r="G21" s="12">
        <f t="shared" si="1"/>
        <v>34.530149999999999</v>
      </c>
      <c r="H21" s="12">
        <v>7.15</v>
      </c>
      <c r="I21" s="12"/>
      <c r="K21" s="12">
        <f t="shared" si="3"/>
        <v>60.020150000000001</v>
      </c>
      <c r="L21">
        <v>25.49</v>
      </c>
      <c r="M21">
        <v>5455</v>
      </c>
      <c r="N21" s="12">
        <v>6.33</v>
      </c>
      <c r="O21" s="12">
        <f t="shared" si="2"/>
        <v>34.530149999999999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1132.63618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989.37922999999978</v>
      </c>
      <c r="N23" s="12"/>
      <c r="O23" s="12"/>
      <c r="P23" s="12"/>
      <c r="Q23" s="40" t="s">
        <v>12</v>
      </c>
      <c r="R23" s="43">
        <f>B23-K23</f>
        <v>143.25695000000019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1204.7861800000001</v>
      </c>
      <c r="G26" s="12"/>
      <c r="L26" s="12"/>
      <c r="P26" s="12"/>
      <c r="Q26" t="s">
        <v>106</v>
      </c>
      <c r="R26" s="13">
        <f>SUM(B26-K23)</f>
        <v>215.40695000000028</v>
      </c>
    </row>
  </sheetData>
  <mergeCells count="1">
    <mergeCell ref="D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2.85546875" customWidth="1"/>
    <col min="3" max="3" width="10.42578125" bestFit="1" customWidth="1"/>
    <col min="4" max="4" width="11.7109375" bestFit="1" customWidth="1"/>
    <col min="5" max="5" width="12.85546875" bestFit="1" customWidth="1"/>
    <col min="6" max="6" width="18.28515625" customWidth="1"/>
    <col min="7" max="7" width="20.140625" bestFit="1" customWidth="1"/>
    <col min="12" max="12" width="12.85546875" bestFit="1" customWidth="1"/>
    <col min="14" max="14" width="18.28515625" customWidth="1"/>
    <col min="16" max="16" width="12.7109375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110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99.878</v>
      </c>
      <c r="C4">
        <v>71.239999999999995</v>
      </c>
      <c r="D4">
        <v>4</v>
      </c>
      <c r="E4">
        <v>7400</v>
      </c>
      <c r="F4">
        <v>3.87</v>
      </c>
      <c r="G4" s="12">
        <f>E4/1000*F4</f>
        <v>28.638000000000002</v>
      </c>
      <c r="H4" s="12"/>
      <c r="J4" s="12">
        <f>K4+N4</f>
        <v>52.146000000000001</v>
      </c>
      <c r="K4">
        <v>17.809999999999999</v>
      </c>
      <c r="L4">
        <v>7400</v>
      </c>
      <c r="M4">
        <v>4.6399999999999997</v>
      </c>
      <c r="N4" s="12">
        <f>L4/1000*M4</f>
        <v>34.335999999999999</v>
      </c>
      <c r="O4" s="12"/>
    </row>
    <row r="5" spans="1:15" x14ac:dyDescent="0.25">
      <c r="A5" s="11">
        <v>42377</v>
      </c>
      <c r="B5" s="12">
        <f t="shared" ref="B5:B19" si="0">C5+G5</f>
        <v>93.298999999999992</v>
      </c>
      <c r="C5">
        <v>71.239999999999995</v>
      </c>
      <c r="D5">
        <v>4</v>
      </c>
      <c r="E5">
        <v>5700</v>
      </c>
      <c r="F5">
        <v>3.87</v>
      </c>
      <c r="G5" s="12">
        <f t="shared" ref="G5:G21" si="1">E5/1000*F5</f>
        <v>22.059000000000001</v>
      </c>
      <c r="H5" s="12"/>
      <c r="J5" s="12">
        <f>K5+N5</f>
        <v>44.257999999999996</v>
      </c>
      <c r="K5">
        <v>17.809999999999999</v>
      </c>
      <c r="L5">
        <v>5700</v>
      </c>
      <c r="M5">
        <v>4.6399999999999997</v>
      </c>
      <c r="N5" s="12">
        <f t="shared" ref="N5:N21" si="2">L5/1000*M5</f>
        <v>26.448</v>
      </c>
      <c r="O5" s="12"/>
    </row>
    <row r="6" spans="1:15" x14ac:dyDescent="0.25">
      <c r="A6" s="11">
        <v>42407</v>
      </c>
      <c r="B6" s="12">
        <f t="shared" si="0"/>
        <v>95.620999999999995</v>
      </c>
      <c r="C6">
        <v>71.239999999999995</v>
      </c>
      <c r="D6">
        <v>4</v>
      </c>
      <c r="E6">
        <v>6300</v>
      </c>
      <c r="F6">
        <v>3.87</v>
      </c>
      <c r="G6" s="12">
        <f t="shared" si="1"/>
        <v>24.381</v>
      </c>
      <c r="H6" s="12"/>
      <c r="J6" s="12">
        <f t="shared" ref="J6:J21" si="3">K6+N6</f>
        <v>47.041999999999994</v>
      </c>
      <c r="K6">
        <v>17.809999999999999</v>
      </c>
      <c r="L6">
        <v>6300</v>
      </c>
      <c r="M6">
        <v>4.6399999999999997</v>
      </c>
      <c r="N6" s="12">
        <f t="shared" si="2"/>
        <v>29.231999999999996</v>
      </c>
      <c r="O6" s="12"/>
    </row>
    <row r="7" spans="1:15" x14ac:dyDescent="0.25">
      <c r="A7" s="11">
        <v>42432</v>
      </c>
      <c r="B7" s="12">
        <f t="shared" si="0"/>
        <v>80.140999999999991</v>
      </c>
      <c r="C7">
        <v>71.239999999999995</v>
      </c>
      <c r="D7">
        <v>4</v>
      </c>
      <c r="E7">
        <v>2300</v>
      </c>
      <c r="F7">
        <v>3.87</v>
      </c>
      <c r="G7" s="12">
        <f t="shared" si="1"/>
        <v>8.9009999999999998</v>
      </c>
      <c r="H7" s="12"/>
      <c r="J7" s="12">
        <f t="shared" si="3"/>
        <v>28.481999999999999</v>
      </c>
      <c r="K7">
        <v>17.809999999999999</v>
      </c>
      <c r="L7">
        <v>2300</v>
      </c>
      <c r="M7">
        <v>4.6399999999999997</v>
      </c>
      <c r="N7" s="12">
        <f t="shared" si="2"/>
        <v>10.671999999999999</v>
      </c>
      <c r="O7" s="12"/>
    </row>
    <row r="8" spans="1:15" x14ac:dyDescent="0.25">
      <c r="A8" s="11">
        <v>42465</v>
      </c>
      <c r="B8" s="12">
        <f t="shared" si="0"/>
        <v>90.97699999999999</v>
      </c>
      <c r="C8">
        <v>71.239999999999995</v>
      </c>
      <c r="D8">
        <v>4</v>
      </c>
      <c r="E8">
        <v>5100</v>
      </c>
      <c r="F8">
        <v>3.87</v>
      </c>
      <c r="G8" s="12">
        <f t="shared" si="1"/>
        <v>19.736999999999998</v>
      </c>
      <c r="H8" s="12"/>
      <c r="J8" s="12">
        <f t="shared" si="3"/>
        <v>57.459999999999994</v>
      </c>
      <c r="K8">
        <v>25.33</v>
      </c>
      <c r="L8">
        <v>5100</v>
      </c>
      <c r="M8" s="12">
        <v>6.3</v>
      </c>
      <c r="N8" s="12">
        <f t="shared" si="2"/>
        <v>32.129999999999995</v>
      </c>
      <c r="O8" s="12"/>
    </row>
    <row r="9" spans="1:15" x14ac:dyDescent="0.25">
      <c r="A9" s="11">
        <v>42501</v>
      </c>
      <c r="B9" s="12">
        <f t="shared" si="0"/>
        <v>45.066999999999993</v>
      </c>
      <c r="C9">
        <v>25.33</v>
      </c>
      <c r="D9">
        <v>1</v>
      </c>
      <c r="E9">
        <v>5100</v>
      </c>
      <c r="F9">
        <v>3.87</v>
      </c>
      <c r="G9" s="12">
        <f t="shared" si="1"/>
        <v>19.736999999999998</v>
      </c>
      <c r="H9" s="12"/>
      <c r="J9" s="12">
        <f t="shared" si="3"/>
        <v>57.459999999999994</v>
      </c>
      <c r="K9">
        <v>25.33</v>
      </c>
      <c r="L9">
        <v>5100</v>
      </c>
      <c r="M9" s="12">
        <v>6.3</v>
      </c>
      <c r="N9" s="12">
        <f t="shared" si="2"/>
        <v>32.129999999999995</v>
      </c>
      <c r="O9" s="12"/>
    </row>
    <row r="10" spans="1:15" x14ac:dyDescent="0.25">
      <c r="A10" s="11">
        <v>42527</v>
      </c>
      <c r="B10" s="12">
        <f t="shared" si="0"/>
        <v>63.13</v>
      </c>
      <c r="C10">
        <v>25.33</v>
      </c>
      <c r="D10">
        <v>1</v>
      </c>
      <c r="E10">
        <v>7200</v>
      </c>
      <c r="F10">
        <v>5.25</v>
      </c>
      <c r="G10" s="12">
        <f t="shared" si="1"/>
        <v>37.800000000000004</v>
      </c>
      <c r="H10" s="12"/>
      <c r="J10" s="12">
        <f t="shared" si="3"/>
        <v>70.69</v>
      </c>
      <c r="K10">
        <v>25.33</v>
      </c>
      <c r="L10">
        <v>7200</v>
      </c>
      <c r="M10" s="12">
        <v>6.3</v>
      </c>
      <c r="N10" s="12">
        <f t="shared" si="2"/>
        <v>45.36</v>
      </c>
      <c r="O10" s="12"/>
    </row>
    <row r="11" spans="1:15" x14ac:dyDescent="0.25">
      <c r="A11" s="11">
        <v>42559</v>
      </c>
      <c r="B11" s="12">
        <f t="shared" si="0"/>
        <v>61.029999999999994</v>
      </c>
      <c r="C11">
        <v>25.33</v>
      </c>
      <c r="D11">
        <v>1</v>
      </c>
      <c r="E11">
        <v>6800</v>
      </c>
      <c r="F11">
        <v>5.25</v>
      </c>
      <c r="G11" s="12">
        <f t="shared" si="1"/>
        <v>35.699999999999996</v>
      </c>
      <c r="H11" s="12">
        <v>6.5</v>
      </c>
      <c r="J11" s="12">
        <f t="shared" si="3"/>
        <v>68.169999999999987</v>
      </c>
      <c r="K11">
        <v>25.33</v>
      </c>
      <c r="L11">
        <v>6800</v>
      </c>
      <c r="M11" s="12">
        <v>6.3</v>
      </c>
      <c r="N11" s="12">
        <f t="shared" si="2"/>
        <v>42.839999999999996</v>
      </c>
      <c r="O11" s="12"/>
    </row>
    <row r="12" spans="1:15" x14ac:dyDescent="0.25">
      <c r="A12" s="11">
        <v>42590</v>
      </c>
      <c r="B12" s="12">
        <f t="shared" si="0"/>
        <v>80.454999999999998</v>
      </c>
      <c r="C12">
        <v>25.33</v>
      </c>
      <c r="D12">
        <v>1</v>
      </c>
      <c r="E12">
        <v>10500</v>
      </c>
      <c r="F12">
        <v>5.25</v>
      </c>
      <c r="G12" s="12">
        <f t="shared" si="1"/>
        <v>55.125</v>
      </c>
      <c r="H12" s="12">
        <v>6.5</v>
      </c>
      <c r="J12" s="12">
        <f t="shared" si="3"/>
        <v>91.47999999999999</v>
      </c>
      <c r="K12">
        <v>25.33</v>
      </c>
      <c r="L12">
        <v>10500</v>
      </c>
      <c r="M12" s="12">
        <v>6.3</v>
      </c>
      <c r="N12" s="12">
        <f t="shared" si="2"/>
        <v>66.149999999999991</v>
      </c>
      <c r="O12" s="12"/>
    </row>
    <row r="13" spans="1:15" x14ac:dyDescent="0.25">
      <c r="A13" s="11">
        <v>42622</v>
      </c>
      <c r="B13" s="12">
        <f t="shared" si="0"/>
        <v>69.954999999999998</v>
      </c>
      <c r="C13">
        <v>25.33</v>
      </c>
      <c r="D13">
        <v>1</v>
      </c>
      <c r="E13">
        <v>8500</v>
      </c>
      <c r="F13">
        <v>5.25</v>
      </c>
      <c r="G13" s="12">
        <f t="shared" si="1"/>
        <v>44.625</v>
      </c>
      <c r="H13" s="12">
        <v>6.5</v>
      </c>
      <c r="J13" s="12">
        <f t="shared" si="3"/>
        <v>78.88</v>
      </c>
      <c r="K13">
        <v>25.33</v>
      </c>
      <c r="L13">
        <v>8500</v>
      </c>
      <c r="M13" s="12">
        <v>6.3</v>
      </c>
      <c r="N13" s="12">
        <f t="shared" si="2"/>
        <v>53.55</v>
      </c>
      <c r="O13" s="12"/>
    </row>
    <row r="14" spans="1:15" x14ac:dyDescent="0.25">
      <c r="A14" s="11">
        <v>42654</v>
      </c>
      <c r="B14" s="12">
        <f t="shared" si="0"/>
        <v>80.97999999999999</v>
      </c>
      <c r="C14">
        <v>25.33</v>
      </c>
      <c r="D14">
        <v>1</v>
      </c>
      <c r="E14">
        <v>10600</v>
      </c>
      <c r="F14">
        <v>5.25</v>
      </c>
      <c r="G14" s="12">
        <f t="shared" si="1"/>
        <v>55.65</v>
      </c>
      <c r="H14" s="12">
        <v>6.5</v>
      </c>
      <c r="J14" s="12">
        <f t="shared" si="3"/>
        <v>92.11</v>
      </c>
      <c r="K14">
        <v>25.33</v>
      </c>
      <c r="L14">
        <v>10600</v>
      </c>
      <c r="M14" s="12">
        <v>6.3</v>
      </c>
      <c r="N14" s="12">
        <f t="shared" si="2"/>
        <v>66.78</v>
      </c>
      <c r="O14" s="12"/>
    </row>
    <row r="15" spans="1:15" x14ac:dyDescent="0.25">
      <c r="A15" s="11">
        <v>42682</v>
      </c>
      <c r="B15" s="12">
        <f t="shared" si="0"/>
        <v>75.204999999999998</v>
      </c>
      <c r="C15">
        <v>25.33</v>
      </c>
      <c r="D15">
        <v>1</v>
      </c>
      <c r="E15">
        <v>9500</v>
      </c>
      <c r="F15">
        <v>5.25</v>
      </c>
      <c r="G15" s="12">
        <f t="shared" si="1"/>
        <v>49.875</v>
      </c>
      <c r="H15" s="12">
        <v>6.5</v>
      </c>
      <c r="J15" s="12">
        <f t="shared" si="3"/>
        <v>85.18</v>
      </c>
      <c r="K15">
        <v>25.33</v>
      </c>
      <c r="L15">
        <v>9500</v>
      </c>
      <c r="M15" s="12">
        <v>6.3</v>
      </c>
      <c r="N15" s="12">
        <f t="shared" si="2"/>
        <v>59.85</v>
      </c>
      <c r="O15" s="12"/>
    </row>
    <row r="16" spans="1:15" x14ac:dyDescent="0.25">
      <c r="A16" s="11">
        <v>42711</v>
      </c>
      <c r="B16" s="12">
        <f t="shared" si="0"/>
        <v>73.10499999999999</v>
      </c>
      <c r="C16">
        <v>25.33</v>
      </c>
      <c r="D16">
        <v>1</v>
      </c>
      <c r="E16">
        <v>9100</v>
      </c>
      <c r="F16">
        <v>5.25</v>
      </c>
      <c r="G16" s="12">
        <f t="shared" si="1"/>
        <v>47.774999999999999</v>
      </c>
      <c r="H16" s="12">
        <v>6.5</v>
      </c>
      <c r="J16" s="12">
        <f t="shared" si="3"/>
        <v>82.66</v>
      </c>
      <c r="K16">
        <v>25.33</v>
      </c>
      <c r="L16">
        <v>9100</v>
      </c>
      <c r="M16" s="12">
        <v>6.3</v>
      </c>
      <c r="N16" s="12">
        <f t="shared" si="2"/>
        <v>57.33</v>
      </c>
      <c r="O16" s="12"/>
    </row>
    <row r="17" spans="1:17" x14ac:dyDescent="0.25">
      <c r="A17" s="11">
        <v>42746</v>
      </c>
      <c r="B17" s="12">
        <f t="shared" si="0"/>
        <v>79.971999999999994</v>
      </c>
      <c r="C17">
        <v>25.33</v>
      </c>
      <c r="D17">
        <v>1</v>
      </c>
      <c r="E17">
        <v>10408</v>
      </c>
      <c r="F17">
        <v>5.25</v>
      </c>
      <c r="G17" s="12">
        <f t="shared" si="1"/>
        <v>54.641999999999996</v>
      </c>
      <c r="H17" s="12">
        <v>6.5</v>
      </c>
      <c r="J17" s="12">
        <f t="shared" si="3"/>
        <v>90.900399999999991</v>
      </c>
      <c r="K17">
        <v>25.33</v>
      </c>
      <c r="L17">
        <v>10408</v>
      </c>
      <c r="M17" s="12">
        <v>6.3</v>
      </c>
      <c r="N17" s="12">
        <f t="shared" si="2"/>
        <v>65.570399999999992</v>
      </c>
      <c r="O17" s="12"/>
    </row>
    <row r="18" spans="1:17" x14ac:dyDescent="0.25">
      <c r="A18" s="11">
        <v>42773</v>
      </c>
      <c r="B18" s="12">
        <f t="shared" si="0"/>
        <v>69.991749999999996</v>
      </c>
      <c r="C18">
        <v>25.33</v>
      </c>
      <c r="D18">
        <v>1</v>
      </c>
      <c r="E18">
        <v>8507</v>
      </c>
      <c r="F18">
        <v>5.25</v>
      </c>
      <c r="G18" s="12">
        <f t="shared" si="1"/>
        <v>44.661749999999998</v>
      </c>
      <c r="H18" s="12">
        <v>6.5</v>
      </c>
      <c r="J18" s="12">
        <f t="shared" si="3"/>
        <v>78.924099999999996</v>
      </c>
      <c r="K18">
        <v>25.33</v>
      </c>
      <c r="L18">
        <v>8507</v>
      </c>
      <c r="M18" s="12">
        <v>6.3</v>
      </c>
      <c r="N18" s="12">
        <f t="shared" si="2"/>
        <v>53.594099999999997</v>
      </c>
      <c r="O18" s="12"/>
    </row>
    <row r="19" spans="1:17" x14ac:dyDescent="0.25">
      <c r="A19" s="11">
        <v>42801</v>
      </c>
      <c r="B19" s="12">
        <f t="shared" si="0"/>
        <v>66.269499999999994</v>
      </c>
      <c r="C19">
        <v>25.33</v>
      </c>
      <c r="D19">
        <v>1</v>
      </c>
      <c r="E19">
        <v>7798</v>
      </c>
      <c r="F19">
        <v>5.25</v>
      </c>
      <c r="G19" s="12">
        <f t="shared" si="1"/>
        <v>40.939500000000002</v>
      </c>
      <c r="H19" s="12">
        <v>6.5</v>
      </c>
      <c r="J19" s="12">
        <f t="shared" si="3"/>
        <v>74.691339999999997</v>
      </c>
      <c r="K19">
        <v>25.33</v>
      </c>
      <c r="L19">
        <v>7798</v>
      </c>
      <c r="M19" s="12">
        <v>6.33</v>
      </c>
      <c r="N19" s="12">
        <f t="shared" si="2"/>
        <v>49.361339999999998</v>
      </c>
      <c r="O19" s="12"/>
    </row>
    <row r="20" spans="1:17" x14ac:dyDescent="0.25">
      <c r="A20" s="11">
        <v>42835</v>
      </c>
      <c r="B20" s="12">
        <f>C20+G20</f>
        <v>63.292879999999997</v>
      </c>
      <c r="C20" s="12">
        <v>10.25</v>
      </c>
      <c r="D20">
        <v>1</v>
      </c>
      <c r="E20">
        <v>10046</v>
      </c>
      <c r="F20">
        <v>5.28</v>
      </c>
      <c r="G20" s="12">
        <f t="shared" si="1"/>
        <v>53.042879999999997</v>
      </c>
      <c r="H20" s="12">
        <v>6.5</v>
      </c>
      <c r="J20" s="12">
        <f t="shared" si="3"/>
        <v>89.081179999999989</v>
      </c>
      <c r="K20">
        <v>25.49</v>
      </c>
      <c r="L20">
        <v>10046</v>
      </c>
      <c r="M20" s="12">
        <v>6.33</v>
      </c>
      <c r="N20" s="12">
        <f t="shared" si="2"/>
        <v>63.591179999999994</v>
      </c>
      <c r="O20" s="12"/>
    </row>
    <row r="21" spans="1:17" x14ac:dyDescent="0.25">
      <c r="A21" s="11">
        <v>42866</v>
      </c>
      <c r="B21" s="12">
        <f t="shared" ref="B21" si="4">C21+G21</f>
        <v>62.786360000000002</v>
      </c>
      <c r="C21">
        <v>25.49</v>
      </c>
      <c r="D21">
        <v>1</v>
      </c>
      <c r="E21">
        <v>5892</v>
      </c>
      <c r="F21">
        <v>6.33</v>
      </c>
      <c r="G21" s="12">
        <f t="shared" si="1"/>
        <v>37.29636</v>
      </c>
      <c r="H21" s="12">
        <v>7.15</v>
      </c>
      <c r="J21" s="12">
        <f t="shared" si="3"/>
        <v>62.786360000000002</v>
      </c>
      <c r="K21">
        <v>25.49</v>
      </c>
      <c r="L21">
        <v>5892</v>
      </c>
      <c r="M21" s="12">
        <v>6.33</v>
      </c>
      <c r="N21" s="12">
        <f t="shared" si="2"/>
        <v>37.29636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1351.1554900000001</v>
      </c>
      <c r="G23" s="12"/>
      <c r="H23" s="12">
        <f>SUM(H11:H22)</f>
        <v>72.150000000000006</v>
      </c>
      <c r="I23" t="s">
        <v>11</v>
      </c>
      <c r="J23" s="12">
        <f>SUM(J4:J22)</f>
        <v>1252.40138</v>
      </c>
      <c r="M23" s="12"/>
      <c r="N23" s="12"/>
      <c r="O23" s="12"/>
      <c r="P23" t="s">
        <v>12</v>
      </c>
      <c r="Q23" s="13">
        <f>B23-J23</f>
        <v>98.754110000000082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1423.3054900000002</v>
      </c>
      <c r="G26" s="12"/>
      <c r="K26" s="12"/>
      <c r="O26" s="12"/>
      <c r="P26" t="s">
        <v>106</v>
      </c>
      <c r="Q26" s="13">
        <f>SUM(B26-J23)</f>
        <v>170.90411000000017</v>
      </c>
    </row>
  </sheetData>
  <mergeCells count="1">
    <mergeCell ref="D2:G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130.072</v>
      </c>
      <c r="C4">
        <v>89.05</v>
      </c>
      <c r="D4">
        <v>5</v>
      </c>
      <c r="E4">
        <v>10600</v>
      </c>
      <c r="F4">
        <v>3.87</v>
      </c>
      <c r="G4" s="12">
        <f>E4/1000*F4</f>
        <v>41.021999999999998</v>
      </c>
      <c r="H4" s="12"/>
      <c r="I4" s="12"/>
      <c r="K4" s="12">
        <f>L4+O4</f>
        <v>66.994</v>
      </c>
      <c r="L4">
        <v>17.809999999999999</v>
      </c>
      <c r="M4">
        <v>10600</v>
      </c>
      <c r="N4">
        <v>4.6399999999999997</v>
      </c>
      <c r="O4" s="12">
        <f>M4/1000*N4</f>
        <v>49.183999999999997</v>
      </c>
      <c r="P4" s="12"/>
    </row>
    <row r="5" spans="1:16" x14ac:dyDescent="0.25">
      <c r="A5" s="11">
        <v>42377</v>
      </c>
      <c r="B5" s="12">
        <f t="shared" ref="B5:B21" si="0">C5+G5</f>
        <v>123.88</v>
      </c>
      <c r="C5">
        <v>89.05</v>
      </c>
      <c r="D5">
        <v>5</v>
      </c>
      <c r="E5">
        <v>9000</v>
      </c>
      <c r="F5">
        <v>3.87</v>
      </c>
      <c r="G5" s="12">
        <f t="shared" ref="G5:G21" si="1">E5/1000*F5</f>
        <v>34.83</v>
      </c>
      <c r="H5" s="12"/>
      <c r="I5" s="12"/>
      <c r="K5" s="12">
        <f>L5+O5</f>
        <v>59.569999999999993</v>
      </c>
      <c r="L5">
        <v>17.809999999999999</v>
      </c>
      <c r="M5">
        <v>9000</v>
      </c>
      <c r="N5">
        <v>4.6399999999999997</v>
      </c>
      <c r="O5" s="12">
        <f t="shared" ref="O5:O21" si="2">M5/1000*N5</f>
        <v>41.76</v>
      </c>
      <c r="P5" s="12"/>
    </row>
    <row r="6" spans="1:16" x14ac:dyDescent="0.25">
      <c r="A6" s="11">
        <v>42407</v>
      </c>
      <c r="B6" s="12">
        <f t="shared" si="0"/>
        <v>137.03800000000001</v>
      </c>
      <c r="C6">
        <v>89.05</v>
      </c>
      <c r="D6">
        <v>5</v>
      </c>
      <c r="E6">
        <v>12400</v>
      </c>
      <c r="F6">
        <v>3.87</v>
      </c>
      <c r="G6" s="12">
        <f t="shared" si="1"/>
        <v>47.988</v>
      </c>
      <c r="H6" s="12"/>
      <c r="I6" s="12"/>
      <c r="K6" s="12">
        <f t="shared" ref="K6:K21" si="3">L6+O6</f>
        <v>75.345999999999989</v>
      </c>
      <c r="L6">
        <v>17.809999999999999</v>
      </c>
      <c r="M6">
        <v>12400</v>
      </c>
      <c r="N6">
        <v>4.6399999999999997</v>
      </c>
      <c r="O6" s="12">
        <f t="shared" si="2"/>
        <v>57.535999999999994</v>
      </c>
      <c r="P6" s="12"/>
    </row>
    <row r="7" spans="1:16" x14ac:dyDescent="0.25">
      <c r="A7" s="11">
        <v>42432</v>
      </c>
      <c r="B7" s="12">
        <f t="shared" si="0"/>
        <v>118.849</v>
      </c>
      <c r="C7">
        <v>89.05</v>
      </c>
      <c r="D7">
        <v>5</v>
      </c>
      <c r="E7">
        <v>7700</v>
      </c>
      <c r="F7">
        <v>3.87</v>
      </c>
      <c r="G7" s="12">
        <f t="shared" si="1"/>
        <v>29.799000000000003</v>
      </c>
      <c r="H7" s="12"/>
      <c r="I7" s="12"/>
      <c r="K7" s="12">
        <f t="shared" si="3"/>
        <v>53.537999999999997</v>
      </c>
      <c r="L7">
        <v>17.809999999999999</v>
      </c>
      <c r="M7">
        <v>7700</v>
      </c>
      <c r="N7">
        <v>4.6399999999999997</v>
      </c>
      <c r="O7" s="12">
        <f t="shared" si="2"/>
        <v>35.728000000000002</v>
      </c>
      <c r="P7" s="12"/>
    </row>
    <row r="8" spans="1:16" x14ac:dyDescent="0.25">
      <c r="A8" s="11">
        <v>42465</v>
      </c>
      <c r="B8" s="12">
        <f t="shared" si="0"/>
        <v>138.19900000000001</v>
      </c>
      <c r="C8">
        <v>89.05</v>
      </c>
      <c r="D8">
        <v>5</v>
      </c>
      <c r="E8">
        <v>12700</v>
      </c>
      <c r="F8">
        <v>3.87</v>
      </c>
      <c r="G8" s="12">
        <f t="shared" si="1"/>
        <v>49.149000000000001</v>
      </c>
      <c r="H8" s="12"/>
      <c r="I8" s="12"/>
      <c r="K8" s="12">
        <f t="shared" si="3"/>
        <v>105.33999999999999</v>
      </c>
      <c r="L8">
        <v>25.33</v>
      </c>
      <c r="M8">
        <v>12700</v>
      </c>
      <c r="N8" s="12">
        <v>6.3</v>
      </c>
      <c r="O8" s="12">
        <f t="shared" si="2"/>
        <v>80.009999999999991</v>
      </c>
      <c r="P8" s="12"/>
    </row>
    <row r="9" spans="1:16" x14ac:dyDescent="0.25">
      <c r="A9" s="11">
        <v>42501</v>
      </c>
      <c r="B9" s="12">
        <f t="shared" si="0"/>
        <v>63.256</v>
      </c>
      <c r="C9">
        <v>25.33</v>
      </c>
      <c r="D9">
        <v>1</v>
      </c>
      <c r="E9">
        <v>9800</v>
      </c>
      <c r="F9">
        <v>3.87</v>
      </c>
      <c r="G9" s="12">
        <f t="shared" si="1"/>
        <v>37.926000000000002</v>
      </c>
      <c r="H9" s="12"/>
      <c r="I9" s="12"/>
      <c r="K9" s="12">
        <f t="shared" si="3"/>
        <v>87.07</v>
      </c>
      <c r="L9">
        <v>25.33</v>
      </c>
      <c r="M9">
        <v>9800</v>
      </c>
      <c r="N9" s="12">
        <v>6.3</v>
      </c>
      <c r="O9" s="12">
        <f t="shared" si="2"/>
        <v>61.74</v>
      </c>
      <c r="P9" s="12"/>
    </row>
    <row r="10" spans="1:16" x14ac:dyDescent="0.25">
      <c r="A10" s="11">
        <v>42527</v>
      </c>
      <c r="B10" s="12">
        <f t="shared" si="0"/>
        <v>97.78</v>
      </c>
      <c r="C10">
        <v>25.33</v>
      </c>
      <c r="D10">
        <v>1</v>
      </c>
      <c r="E10">
        <v>13800</v>
      </c>
      <c r="F10">
        <v>5.25</v>
      </c>
      <c r="G10" s="12">
        <f t="shared" si="1"/>
        <v>72.45</v>
      </c>
      <c r="H10" s="12"/>
      <c r="I10" s="12"/>
      <c r="K10" s="12">
        <f t="shared" si="3"/>
        <v>49.269999999999996</v>
      </c>
      <c r="L10">
        <v>25.33</v>
      </c>
      <c r="M10">
        <v>3800</v>
      </c>
      <c r="N10" s="12">
        <v>6.3</v>
      </c>
      <c r="O10" s="12">
        <f t="shared" si="2"/>
        <v>23.939999999999998</v>
      </c>
      <c r="P10" s="12"/>
    </row>
    <row r="11" spans="1:16" x14ac:dyDescent="0.25">
      <c r="A11" s="11">
        <v>42559</v>
      </c>
      <c r="B11" s="12">
        <f t="shared" si="0"/>
        <v>69.430000000000007</v>
      </c>
      <c r="C11">
        <v>25.33</v>
      </c>
      <c r="D11">
        <v>1</v>
      </c>
      <c r="E11">
        <v>8400</v>
      </c>
      <c r="F11">
        <v>5.25</v>
      </c>
      <c r="G11" s="12">
        <f t="shared" si="1"/>
        <v>44.1</v>
      </c>
      <c r="H11" s="12">
        <v>6.5</v>
      </c>
      <c r="I11" s="12"/>
      <c r="K11" s="12">
        <f t="shared" si="3"/>
        <v>78.25</v>
      </c>
      <c r="L11">
        <v>25.33</v>
      </c>
      <c r="M11">
        <v>8400</v>
      </c>
      <c r="N11" s="12">
        <v>6.3</v>
      </c>
      <c r="O11" s="12">
        <f t="shared" si="2"/>
        <v>52.92</v>
      </c>
      <c r="P11" s="12"/>
    </row>
    <row r="12" spans="1:16" x14ac:dyDescent="0.25">
      <c r="A12" s="11">
        <v>42590</v>
      </c>
      <c r="B12" s="12">
        <f t="shared" si="0"/>
        <v>88.33</v>
      </c>
      <c r="C12">
        <v>25.33</v>
      </c>
      <c r="D12">
        <v>1</v>
      </c>
      <c r="E12">
        <v>12000</v>
      </c>
      <c r="F12">
        <v>5.25</v>
      </c>
      <c r="G12" s="12">
        <f t="shared" si="1"/>
        <v>63</v>
      </c>
      <c r="H12" s="12">
        <v>6.5</v>
      </c>
      <c r="I12" s="12"/>
      <c r="K12" s="12">
        <f t="shared" si="3"/>
        <v>100.92999999999999</v>
      </c>
      <c r="L12">
        <v>25.33</v>
      </c>
      <c r="M12">
        <v>12000</v>
      </c>
      <c r="N12" s="12">
        <v>6.3</v>
      </c>
      <c r="O12" s="12">
        <f t="shared" si="2"/>
        <v>75.599999999999994</v>
      </c>
      <c r="P12" s="12"/>
    </row>
    <row r="13" spans="1:16" x14ac:dyDescent="0.25">
      <c r="A13" s="11">
        <v>42622</v>
      </c>
      <c r="B13" s="12">
        <f t="shared" si="0"/>
        <v>69.954999999999998</v>
      </c>
      <c r="C13">
        <v>25.33</v>
      </c>
      <c r="D13">
        <v>1</v>
      </c>
      <c r="E13">
        <v>8500</v>
      </c>
      <c r="F13">
        <v>5.25</v>
      </c>
      <c r="G13" s="12">
        <f t="shared" si="1"/>
        <v>44.625</v>
      </c>
      <c r="H13" s="12">
        <v>6.5</v>
      </c>
      <c r="I13" s="12"/>
      <c r="K13" s="12">
        <f t="shared" si="3"/>
        <v>78.88</v>
      </c>
      <c r="L13">
        <v>25.33</v>
      </c>
      <c r="M13">
        <v>8500</v>
      </c>
      <c r="N13" s="12">
        <v>6.3</v>
      </c>
      <c r="O13" s="12">
        <f t="shared" si="2"/>
        <v>53.55</v>
      </c>
      <c r="P13" s="12"/>
    </row>
    <row r="14" spans="1:16" x14ac:dyDescent="0.25">
      <c r="A14" s="11">
        <v>42654</v>
      </c>
      <c r="B14" s="12">
        <f t="shared" si="0"/>
        <v>75.204999999999998</v>
      </c>
      <c r="C14">
        <v>25.33</v>
      </c>
      <c r="D14">
        <v>1</v>
      </c>
      <c r="E14">
        <v>9500</v>
      </c>
      <c r="F14">
        <v>5.25</v>
      </c>
      <c r="G14" s="12">
        <f t="shared" si="1"/>
        <v>49.875</v>
      </c>
      <c r="H14" s="12">
        <v>6.5</v>
      </c>
      <c r="I14" s="12"/>
      <c r="K14" s="12">
        <f t="shared" si="3"/>
        <v>85.18</v>
      </c>
      <c r="L14">
        <v>25.33</v>
      </c>
      <c r="M14">
        <v>9500</v>
      </c>
      <c r="N14" s="12">
        <v>6.3</v>
      </c>
      <c r="O14" s="12">
        <f t="shared" si="2"/>
        <v>59.85</v>
      </c>
      <c r="P14" s="12"/>
    </row>
    <row r="15" spans="1:16" x14ac:dyDescent="0.25">
      <c r="A15" s="11">
        <v>42682</v>
      </c>
      <c r="B15" s="12">
        <f t="shared" si="0"/>
        <v>74.680000000000007</v>
      </c>
      <c r="C15">
        <v>25.33</v>
      </c>
      <c r="D15">
        <v>1</v>
      </c>
      <c r="E15">
        <v>9400</v>
      </c>
      <c r="F15">
        <v>5.25</v>
      </c>
      <c r="G15" s="12">
        <f t="shared" si="1"/>
        <v>49.35</v>
      </c>
      <c r="H15" s="12">
        <v>6.5</v>
      </c>
      <c r="I15" s="12"/>
      <c r="K15" s="12">
        <f t="shared" si="3"/>
        <v>84.55</v>
      </c>
      <c r="L15">
        <v>25.33</v>
      </c>
      <c r="M15">
        <v>9400</v>
      </c>
      <c r="N15" s="12">
        <v>6.3</v>
      </c>
      <c r="O15" s="12">
        <f t="shared" si="2"/>
        <v>59.22</v>
      </c>
      <c r="P15" s="12"/>
    </row>
    <row r="16" spans="1:16" x14ac:dyDescent="0.25">
      <c r="A16" s="11">
        <v>42711</v>
      </c>
      <c r="B16" s="12">
        <f t="shared" si="0"/>
        <v>75.204999999999998</v>
      </c>
      <c r="C16">
        <v>25.33</v>
      </c>
      <c r="D16">
        <v>1</v>
      </c>
      <c r="E16">
        <v>9500</v>
      </c>
      <c r="F16">
        <v>5.25</v>
      </c>
      <c r="G16" s="12">
        <f t="shared" si="1"/>
        <v>49.875</v>
      </c>
      <c r="H16" s="12">
        <v>6.5</v>
      </c>
      <c r="I16" s="12"/>
      <c r="K16" s="12">
        <f t="shared" si="3"/>
        <v>85.18</v>
      </c>
      <c r="L16">
        <v>25.33</v>
      </c>
      <c r="M16">
        <v>9500</v>
      </c>
      <c r="N16" s="12">
        <v>6.3</v>
      </c>
      <c r="O16" s="12">
        <f t="shared" si="2"/>
        <v>59.85</v>
      </c>
      <c r="P16" s="12"/>
    </row>
    <row r="17" spans="1:18" x14ac:dyDescent="0.25">
      <c r="A17" s="11">
        <v>42746</v>
      </c>
      <c r="B17" s="12">
        <f t="shared" si="0"/>
        <v>94.509249999999994</v>
      </c>
      <c r="C17">
        <v>25.33</v>
      </c>
      <c r="D17">
        <v>1</v>
      </c>
      <c r="E17">
        <v>13177</v>
      </c>
      <c r="F17">
        <v>5.25</v>
      </c>
      <c r="G17" s="12">
        <f t="shared" si="1"/>
        <v>69.179249999999996</v>
      </c>
      <c r="H17" s="12">
        <v>6.5</v>
      </c>
      <c r="I17" s="12"/>
      <c r="K17" s="12">
        <f t="shared" si="3"/>
        <v>108.34509999999999</v>
      </c>
      <c r="L17">
        <v>25.33</v>
      </c>
      <c r="M17">
        <v>13177</v>
      </c>
      <c r="N17" s="12">
        <v>6.3</v>
      </c>
      <c r="O17" s="12">
        <f t="shared" si="2"/>
        <v>83.01509999999999</v>
      </c>
      <c r="P17" s="12"/>
    </row>
    <row r="18" spans="1:18" x14ac:dyDescent="0.25">
      <c r="A18" s="11">
        <v>42773</v>
      </c>
      <c r="B18" s="12">
        <f t="shared" si="0"/>
        <v>82.119249999999994</v>
      </c>
      <c r="C18">
        <v>25.33</v>
      </c>
      <c r="D18">
        <v>1</v>
      </c>
      <c r="E18">
        <v>10817</v>
      </c>
      <c r="F18">
        <v>5.25</v>
      </c>
      <c r="G18" s="12">
        <f t="shared" si="1"/>
        <v>56.789250000000003</v>
      </c>
      <c r="H18" s="12">
        <v>6.5</v>
      </c>
      <c r="I18" s="12"/>
      <c r="K18" s="12">
        <f t="shared" si="3"/>
        <v>93.477099999999993</v>
      </c>
      <c r="L18">
        <v>25.33</v>
      </c>
      <c r="M18">
        <v>10817</v>
      </c>
      <c r="N18" s="12">
        <v>6.3</v>
      </c>
      <c r="O18" s="12">
        <f t="shared" si="2"/>
        <v>68.147099999999995</v>
      </c>
      <c r="P18" s="12"/>
    </row>
    <row r="19" spans="1:18" x14ac:dyDescent="0.25">
      <c r="A19" s="11">
        <v>42801</v>
      </c>
      <c r="B19" s="12">
        <f t="shared" si="0"/>
        <v>70.67949999999999</v>
      </c>
      <c r="C19">
        <v>25.33</v>
      </c>
      <c r="D19">
        <v>1</v>
      </c>
      <c r="E19">
        <v>8638</v>
      </c>
      <c r="F19">
        <v>5.25</v>
      </c>
      <c r="G19" s="12">
        <f t="shared" si="1"/>
        <v>45.349499999999999</v>
      </c>
      <c r="H19" s="12">
        <v>6.5</v>
      </c>
      <c r="I19" s="12"/>
      <c r="K19" s="12">
        <f t="shared" si="3"/>
        <v>80.008539999999996</v>
      </c>
      <c r="L19">
        <v>25.33</v>
      </c>
      <c r="M19">
        <v>8638</v>
      </c>
      <c r="N19" s="12">
        <v>6.33</v>
      </c>
      <c r="O19" s="12">
        <f t="shared" si="2"/>
        <v>54.678539999999998</v>
      </c>
      <c r="P19" s="12"/>
    </row>
    <row r="20" spans="1:18" x14ac:dyDescent="0.25">
      <c r="A20" s="11">
        <v>42835</v>
      </c>
      <c r="B20" s="12">
        <f t="shared" si="0"/>
        <v>84.375039999999998</v>
      </c>
      <c r="C20" s="12">
        <v>13.66</v>
      </c>
      <c r="D20">
        <v>1</v>
      </c>
      <c r="E20">
        <v>13393</v>
      </c>
      <c r="F20">
        <v>5.28</v>
      </c>
      <c r="G20" s="12">
        <f t="shared" si="1"/>
        <v>70.715040000000002</v>
      </c>
      <c r="H20" s="12">
        <v>6.5</v>
      </c>
      <c r="I20" s="12"/>
      <c r="K20" s="12">
        <f t="shared" si="3"/>
        <v>110.26769</v>
      </c>
      <c r="L20">
        <v>25.49</v>
      </c>
      <c r="M20">
        <v>13393</v>
      </c>
      <c r="N20" s="12">
        <v>6.33</v>
      </c>
      <c r="O20" s="12">
        <f t="shared" si="2"/>
        <v>84.777690000000007</v>
      </c>
      <c r="P20" s="12"/>
    </row>
    <row r="21" spans="1:18" x14ac:dyDescent="0.25">
      <c r="A21" s="11">
        <v>42866</v>
      </c>
      <c r="B21" s="12">
        <f t="shared" si="0"/>
        <v>94.195819999999998</v>
      </c>
      <c r="C21" s="12">
        <v>25.49</v>
      </c>
      <c r="D21">
        <v>1</v>
      </c>
      <c r="E21">
        <v>10854</v>
      </c>
      <c r="F21">
        <v>6.33</v>
      </c>
      <c r="G21" s="12">
        <f t="shared" si="1"/>
        <v>68.705820000000003</v>
      </c>
      <c r="H21" s="12">
        <v>7.15</v>
      </c>
      <c r="I21" s="12"/>
      <c r="K21" s="12">
        <f t="shared" si="3"/>
        <v>94.195819999999998</v>
      </c>
      <c r="L21">
        <v>25.49</v>
      </c>
      <c r="M21">
        <v>10854</v>
      </c>
      <c r="N21" s="12">
        <v>6.33</v>
      </c>
      <c r="O21" s="12">
        <f t="shared" si="2"/>
        <v>68.705820000000003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1687.7578599999997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1496.3922499999999</v>
      </c>
      <c r="N23" s="12"/>
      <c r="O23" s="12"/>
      <c r="P23" s="12"/>
      <c r="Q23" s="40" t="s">
        <v>12</v>
      </c>
      <c r="R23" s="43">
        <f>B23-K23</f>
        <v>191.36560999999983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1759.9078599999998</v>
      </c>
      <c r="G26" s="12"/>
      <c r="L26" s="12"/>
      <c r="P26" s="12"/>
      <c r="Q26" t="s">
        <v>106</v>
      </c>
      <c r="R26" s="13">
        <f>SUM(B26-K23)</f>
        <v>263.51560999999992</v>
      </c>
    </row>
  </sheetData>
  <mergeCells count="1">
    <mergeCell ref="D2:G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42578125" customWidth="1"/>
    <col min="3" max="3" width="10.42578125" bestFit="1" customWidth="1"/>
    <col min="4" max="4" width="11.7109375" bestFit="1" customWidth="1"/>
    <col min="5" max="5" width="13" customWidth="1"/>
    <col min="6" max="6" width="19.140625" bestFit="1" customWidth="1"/>
    <col min="7" max="7" width="20.140625" customWidth="1"/>
    <col min="13" max="13" width="14.5703125" customWidth="1"/>
    <col min="15" max="15" width="18.28515625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108.779</v>
      </c>
      <c r="C4">
        <v>71.239999999999995</v>
      </c>
      <c r="D4">
        <v>4</v>
      </c>
      <c r="E4">
        <v>9700</v>
      </c>
      <c r="F4">
        <v>3.87</v>
      </c>
      <c r="G4" s="12">
        <f>E4/1000*F4</f>
        <v>37.539000000000001</v>
      </c>
      <c r="H4" s="12"/>
      <c r="I4" s="12"/>
      <c r="K4" s="12">
        <f>L4+O4</f>
        <v>62.817999999999998</v>
      </c>
      <c r="L4">
        <v>17.809999999999999</v>
      </c>
      <c r="M4">
        <v>9700</v>
      </c>
      <c r="N4">
        <v>4.6399999999999997</v>
      </c>
      <c r="O4" s="12">
        <f>M4/1000*N4</f>
        <v>45.007999999999996</v>
      </c>
      <c r="P4" s="12"/>
    </row>
    <row r="5" spans="1:16" x14ac:dyDescent="0.25">
      <c r="A5" s="11">
        <v>42377</v>
      </c>
      <c r="B5" s="12">
        <f t="shared" ref="B5:B19" si="0">C5+G5</f>
        <v>106.45699999999999</v>
      </c>
      <c r="C5">
        <v>71.239999999999995</v>
      </c>
      <c r="D5">
        <v>4</v>
      </c>
      <c r="E5">
        <v>9100</v>
      </c>
      <c r="F5">
        <v>3.87</v>
      </c>
      <c r="G5" s="12">
        <f t="shared" ref="G5:G21" si="1">E5/1000*F5</f>
        <v>35.216999999999999</v>
      </c>
      <c r="H5" s="12"/>
      <c r="I5" s="12"/>
      <c r="K5" s="12">
        <f>L5+O5</f>
        <v>60.033999999999992</v>
      </c>
      <c r="L5">
        <v>17.809999999999999</v>
      </c>
      <c r="M5">
        <v>9100</v>
      </c>
      <c r="N5">
        <v>4.6399999999999997</v>
      </c>
      <c r="O5" s="12">
        <f t="shared" ref="O5:O21" si="2">M5/1000*N5</f>
        <v>42.223999999999997</v>
      </c>
      <c r="P5" s="12"/>
    </row>
    <row r="6" spans="1:16" x14ac:dyDescent="0.25">
      <c r="A6" s="11">
        <v>42407</v>
      </c>
      <c r="B6" s="12">
        <f t="shared" si="0"/>
        <v>119.61499999999999</v>
      </c>
      <c r="C6">
        <v>71.239999999999995</v>
      </c>
      <c r="D6">
        <v>4</v>
      </c>
      <c r="E6">
        <v>12500</v>
      </c>
      <c r="F6">
        <v>3.87</v>
      </c>
      <c r="G6" s="12">
        <f t="shared" si="1"/>
        <v>48.375</v>
      </c>
      <c r="H6" s="12"/>
      <c r="I6" s="12"/>
      <c r="K6" s="12">
        <f t="shared" ref="K6:K21" si="3">L6+O6</f>
        <v>75.809999999999988</v>
      </c>
      <c r="L6">
        <v>17.809999999999999</v>
      </c>
      <c r="M6">
        <v>12500</v>
      </c>
      <c r="N6">
        <v>4.6399999999999997</v>
      </c>
      <c r="O6" s="12">
        <f t="shared" si="2"/>
        <v>57.999999999999993</v>
      </c>
      <c r="P6" s="12"/>
    </row>
    <row r="7" spans="1:16" x14ac:dyDescent="0.25">
      <c r="A7" s="11">
        <v>42432</v>
      </c>
      <c r="B7" s="12">
        <f t="shared" si="0"/>
        <v>98.716999999999999</v>
      </c>
      <c r="C7">
        <v>71.239999999999995</v>
      </c>
      <c r="D7">
        <v>4</v>
      </c>
      <c r="E7">
        <v>7100</v>
      </c>
      <c r="F7">
        <v>3.87</v>
      </c>
      <c r="G7" s="12">
        <f t="shared" si="1"/>
        <v>27.477</v>
      </c>
      <c r="H7" s="12"/>
      <c r="I7" s="12"/>
      <c r="K7" s="12">
        <f t="shared" si="3"/>
        <v>50.753999999999991</v>
      </c>
      <c r="L7">
        <v>17.809999999999999</v>
      </c>
      <c r="M7">
        <v>7100</v>
      </c>
      <c r="N7">
        <v>4.6399999999999997</v>
      </c>
      <c r="O7" s="12">
        <f t="shared" si="2"/>
        <v>32.943999999999996</v>
      </c>
      <c r="P7" s="12"/>
    </row>
    <row r="8" spans="1:16" x14ac:dyDescent="0.25">
      <c r="A8" s="11">
        <v>42465</v>
      </c>
      <c r="B8" s="12">
        <f t="shared" si="0"/>
        <v>115.745</v>
      </c>
      <c r="C8">
        <v>71.239999999999995</v>
      </c>
      <c r="D8">
        <v>4</v>
      </c>
      <c r="E8">
        <v>11500</v>
      </c>
      <c r="F8">
        <v>3.87</v>
      </c>
      <c r="G8" s="12">
        <f t="shared" si="1"/>
        <v>44.505000000000003</v>
      </c>
      <c r="H8" s="12"/>
      <c r="I8" s="12"/>
      <c r="K8" s="12">
        <f t="shared" si="3"/>
        <v>97.78</v>
      </c>
      <c r="L8">
        <v>25.33</v>
      </c>
      <c r="M8">
        <v>11500</v>
      </c>
      <c r="N8" s="12">
        <v>6.3</v>
      </c>
      <c r="O8" s="12">
        <f t="shared" si="2"/>
        <v>72.45</v>
      </c>
      <c r="P8" s="12"/>
    </row>
    <row r="9" spans="1:16" x14ac:dyDescent="0.25">
      <c r="A9" s="11">
        <v>42501</v>
      </c>
      <c r="B9" s="12">
        <f t="shared" si="0"/>
        <v>64.804000000000002</v>
      </c>
      <c r="C9">
        <v>25.33</v>
      </c>
      <c r="D9">
        <v>1</v>
      </c>
      <c r="E9">
        <v>10200</v>
      </c>
      <c r="F9">
        <v>3.87</v>
      </c>
      <c r="G9" s="12">
        <f t="shared" si="1"/>
        <v>39.473999999999997</v>
      </c>
      <c r="H9" s="12"/>
      <c r="I9" s="12"/>
      <c r="K9" s="12">
        <f t="shared" si="3"/>
        <v>89.589999999999989</v>
      </c>
      <c r="L9">
        <v>25.33</v>
      </c>
      <c r="M9">
        <v>10200</v>
      </c>
      <c r="N9" s="12">
        <v>6.3</v>
      </c>
      <c r="O9" s="12">
        <f t="shared" si="2"/>
        <v>64.259999999999991</v>
      </c>
      <c r="P9" s="12"/>
    </row>
    <row r="10" spans="1:16" x14ac:dyDescent="0.25">
      <c r="A10" s="11">
        <v>42527</v>
      </c>
      <c r="B10" s="12">
        <f t="shared" si="0"/>
        <v>82.555000000000007</v>
      </c>
      <c r="C10">
        <v>25.33</v>
      </c>
      <c r="D10">
        <v>1</v>
      </c>
      <c r="E10">
        <v>10900</v>
      </c>
      <c r="F10">
        <v>5.25</v>
      </c>
      <c r="G10" s="12">
        <f t="shared" si="1"/>
        <v>57.225000000000001</v>
      </c>
      <c r="H10" s="12"/>
      <c r="I10" s="12"/>
      <c r="K10" s="12">
        <f t="shared" si="3"/>
        <v>94</v>
      </c>
      <c r="L10">
        <v>25.33</v>
      </c>
      <c r="M10">
        <v>10900</v>
      </c>
      <c r="N10" s="12">
        <v>6.3</v>
      </c>
      <c r="O10" s="12">
        <f t="shared" si="2"/>
        <v>68.67</v>
      </c>
      <c r="P10" s="12"/>
    </row>
    <row r="11" spans="1:16" x14ac:dyDescent="0.25">
      <c r="A11" s="11">
        <v>42559</v>
      </c>
      <c r="B11" s="12">
        <f t="shared" si="0"/>
        <v>78.88</v>
      </c>
      <c r="C11">
        <v>25.33</v>
      </c>
      <c r="D11">
        <v>1</v>
      </c>
      <c r="E11">
        <v>10200</v>
      </c>
      <c r="F11">
        <v>5.25</v>
      </c>
      <c r="G11" s="12">
        <f t="shared" si="1"/>
        <v>53.55</v>
      </c>
      <c r="H11" s="12">
        <v>6.5</v>
      </c>
      <c r="I11" s="12"/>
      <c r="K11" s="12">
        <f t="shared" si="3"/>
        <v>89.589999999999989</v>
      </c>
      <c r="L11">
        <v>25.33</v>
      </c>
      <c r="M11">
        <v>10200</v>
      </c>
      <c r="N11" s="12">
        <v>6.3</v>
      </c>
      <c r="O11" s="12">
        <f t="shared" si="2"/>
        <v>64.259999999999991</v>
      </c>
      <c r="P11" s="12"/>
    </row>
    <row r="12" spans="1:16" x14ac:dyDescent="0.25">
      <c r="A12" s="11">
        <v>42590</v>
      </c>
      <c r="B12" s="12">
        <f t="shared" si="0"/>
        <v>93.055000000000007</v>
      </c>
      <c r="C12">
        <v>25.33</v>
      </c>
      <c r="D12">
        <v>1</v>
      </c>
      <c r="E12">
        <v>12900</v>
      </c>
      <c r="F12">
        <v>5.25</v>
      </c>
      <c r="G12" s="12">
        <f t="shared" si="1"/>
        <v>67.725000000000009</v>
      </c>
      <c r="H12" s="12">
        <v>6.5</v>
      </c>
      <c r="I12" s="12"/>
      <c r="K12" s="12">
        <f t="shared" si="3"/>
        <v>106.6</v>
      </c>
      <c r="L12">
        <v>25.33</v>
      </c>
      <c r="M12">
        <v>12900</v>
      </c>
      <c r="N12" s="12">
        <v>6.3</v>
      </c>
      <c r="O12" s="12">
        <f t="shared" si="2"/>
        <v>81.27</v>
      </c>
      <c r="P12" s="12"/>
    </row>
    <row r="13" spans="1:16" x14ac:dyDescent="0.25">
      <c r="A13" s="11">
        <v>42622</v>
      </c>
      <c r="B13" s="12">
        <f t="shared" si="0"/>
        <v>79.405000000000001</v>
      </c>
      <c r="C13">
        <v>25.33</v>
      </c>
      <c r="D13">
        <v>1</v>
      </c>
      <c r="E13">
        <v>10300</v>
      </c>
      <c r="F13">
        <v>5.25</v>
      </c>
      <c r="G13" s="12">
        <f t="shared" si="1"/>
        <v>54.075000000000003</v>
      </c>
      <c r="H13" s="12">
        <v>6.5</v>
      </c>
      <c r="I13" s="12"/>
      <c r="K13" s="12">
        <f t="shared" si="3"/>
        <v>90.22</v>
      </c>
      <c r="L13">
        <v>25.33</v>
      </c>
      <c r="M13">
        <v>10300</v>
      </c>
      <c r="N13" s="12">
        <v>6.3</v>
      </c>
      <c r="O13" s="12">
        <f t="shared" si="2"/>
        <v>64.89</v>
      </c>
      <c r="P13" s="12"/>
    </row>
    <row r="14" spans="1:16" x14ac:dyDescent="0.25">
      <c r="A14" s="11">
        <v>42654</v>
      </c>
      <c r="B14" s="12">
        <f t="shared" si="0"/>
        <v>87.805000000000007</v>
      </c>
      <c r="C14">
        <v>25.33</v>
      </c>
      <c r="D14">
        <v>1</v>
      </c>
      <c r="E14">
        <v>11900</v>
      </c>
      <c r="F14">
        <v>5.25</v>
      </c>
      <c r="G14" s="12">
        <f t="shared" si="1"/>
        <v>62.475000000000001</v>
      </c>
      <c r="H14" s="12">
        <v>6.5</v>
      </c>
      <c r="I14" s="12"/>
      <c r="K14" s="12">
        <f t="shared" si="3"/>
        <v>100.3</v>
      </c>
      <c r="L14">
        <v>25.33</v>
      </c>
      <c r="M14">
        <v>11900</v>
      </c>
      <c r="N14" s="12">
        <v>6.3</v>
      </c>
      <c r="O14" s="12">
        <f t="shared" si="2"/>
        <v>74.97</v>
      </c>
      <c r="P14" s="12"/>
    </row>
    <row r="15" spans="1:16" x14ac:dyDescent="0.25">
      <c r="A15" s="11">
        <v>42682</v>
      </c>
      <c r="B15" s="12">
        <f t="shared" si="0"/>
        <v>76.78</v>
      </c>
      <c r="C15">
        <v>25.33</v>
      </c>
      <c r="D15">
        <v>1</v>
      </c>
      <c r="E15">
        <v>9800</v>
      </c>
      <c r="F15">
        <v>5.25</v>
      </c>
      <c r="G15" s="12">
        <f t="shared" si="1"/>
        <v>51.45</v>
      </c>
      <c r="H15" s="12">
        <v>6.5</v>
      </c>
      <c r="I15" s="12"/>
      <c r="K15" s="12">
        <f t="shared" si="3"/>
        <v>87.07</v>
      </c>
      <c r="L15">
        <v>25.33</v>
      </c>
      <c r="M15">
        <v>9800</v>
      </c>
      <c r="N15" s="12">
        <v>6.3</v>
      </c>
      <c r="O15" s="12">
        <f t="shared" si="2"/>
        <v>61.74</v>
      </c>
      <c r="P15" s="12"/>
    </row>
    <row r="16" spans="1:16" x14ac:dyDescent="0.25">
      <c r="A16" s="11">
        <v>42711</v>
      </c>
      <c r="B16" s="12">
        <f t="shared" si="0"/>
        <v>76.78</v>
      </c>
      <c r="C16">
        <v>25.33</v>
      </c>
      <c r="D16">
        <v>1</v>
      </c>
      <c r="E16">
        <v>9800</v>
      </c>
      <c r="F16">
        <v>5.25</v>
      </c>
      <c r="G16" s="12">
        <f t="shared" si="1"/>
        <v>51.45</v>
      </c>
      <c r="H16" s="12">
        <v>6.5</v>
      </c>
      <c r="I16" s="12"/>
      <c r="K16" s="12">
        <f t="shared" si="3"/>
        <v>87.07</v>
      </c>
      <c r="L16">
        <v>25.33</v>
      </c>
      <c r="M16">
        <v>9800</v>
      </c>
      <c r="N16" s="12">
        <v>6.3</v>
      </c>
      <c r="O16" s="12">
        <f t="shared" si="2"/>
        <v>61.74</v>
      </c>
      <c r="P16" s="12"/>
    </row>
    <row r="17" spans="1:18" x14ac:dyDescent="0.25">
      <c r="A17" s="11">
        <v>42746</v>
      </c>
      <c r="B17" s="12">
        <f t="shared" si="0"/>
        <v>96.787750000000003</v>
      </c>
      <c r="C17">
        <v>25.33</v>
      </c>
      <c r="D17">
        <v>1</v>
      </c>
      <c r="E17">
        <v>13611</v>
      </c>
      <c r="F17">
        <v>5.25</v>
      </c>
      <c r="G17" s="12">
        <f t="shared" si="1"/>
        <v>71.457750000000004</v>
      </c>
      <c r="H17" s="12">
        <v>6.5</v>
      </c>
      <c r="I17" s="12"/>
      <c r="K17" s="12">
        <f t="shared" si="3"/>
        <v>111.0793</v>
      </c>
      <c r="L17">
        <v>25.33</v>
      </c>
      <c r="M17">
        <v>13611</v>
      </c>
      <c r="N17" s="12">
        <v>6.3</v>
      </c>
      <c r="O17" s="12">
        <f t="shared" si="2"/>
        <v>85.749300000000005</v>
      </c>
      <c r="P17" s="12"/>
    </row>
    <row r="18" spans="1:18" x14ac:dyDescent="0.25">
      <c r="A18" s="11">
        <v>42773</v>
      </c>
      <c r="B18" s="12">
        <f t="shared" si="0"/>
        <v>84.618249999999989</v>
      </c>
      <c r="C18">
        <v>25.33</v>
      </c>
      <c r="D18">
        <v>1</v>
      </c>
      <c r="E18">
        <v>11293</v>
      </c>
      <c r="F18">
        <v>5.25</v>
      </c>
      <c r="G18" s="12">
        <f t="shared" si="1"/>
        <v>59.288249999999998</v>
      </c>
      <c r="H18" s="12">
        <v>6.5</v>
      </c>
      <c r="I18" s="12"/>
      <c r="K18" s="12">
        <f t="shared" si="3"/>
        <v>96.475899999999996</v>
      </c>
      <c r="L18">
        <v>25.33</v>
      </c>
      <c r="M18">
        <v>11293</v>
      </c>
      <c r="N18" s="12">
        <v>6.3</v>
      </c>
      <c r="O18" s="12">
        <f t="shared" si="2"/>
        <v>71.145899999999997</v>
      </c>
      <c r="P18" s="12"/>
    </row>
    <row r="19" spans="1:18" x14ac:dyDescent="0.25">
      <c r="A19" s="11">
        <v>42801</v>
      </c>
      <c r="B19" s="12">
        <f t="shared" si="0"/>
        <v>82.959249999999997</v>
      </c>
      <c r="C19">
        <v>25.33</v>
      </c>
      <c r="D19">
        <v>1</v>
      </c>
      <c r="E19">
        <v>10977</v>
      </c>
      <c r="F19">
        <v>5.25</v>
      </c>
      <c r="G19" s="12">
        <f t="shared" si="1"/>
        <v>57.629249999999999</v>
      </c>
      <c r="H19" s="12">
        <v>6.5</v>
      </c>
      <c r="I19" s="12"/>
      <c r="K19" s="12">
        <f t="shared" si="3"/>
        <v>94.814409999999995</v>
      </c>
      <c r="L19">
        <v>25.33</v>
      </c>
      <c r="M19">
        <v>10977</v>
      </c>
      <c r="N19" s="12">
        <v>6.33</v>
      </c>
      <c r="O19" s="12">
        <f t="shared" si="2"/>
        <v>69.484409999999997</v>
      </c>
      <c r="P19" s="12"/>
    </row>
    <row r="20" spans="1:18" x14ac:dyDescent="0.25">
      <c r="A20" s="11">
        <v>42835</v>
      </c>
      <c r="B20" s="12">
        <f>C20+G20</f>
        <v>95.959679999999992</v>
      </c>
      <c r="C20" s="12">
        <v>15.54</v>
      </c>
      <c r="D20">
        <v>1</v>
      </c>
      <c r="E20">
        <v>15231</v>
      </c>
      <c r="F20">
        <v>5.28</v>
      </c>
      <c r="G20" s="12">
        <f t="shared" si="1"/>
        <v>80.41968</v>
      </c>
      <c r="H20" s="12">
        <v>6.5</v>
      </c>
      <c r="I20" s="12"/>
      <c r="K20" s="12">
        <f t="shared" si="3"/>
        <v>121.90222999999999</v>
      </c>
      <c r="L20">
        <v>25.49</v>
      </c>
      <c r="M20">
        <v>15231</v>
      </c>
      <c r="N20" s="12">
        <v>6.33</v>
      </c>
      <c r="O20" s="12">
        <f t="shared" si="2"/>
        <v>96.412229999999994</v>
      </c>
      <c r="P20" s="12"/>
    </row>
    <row r="21" spans="1:18" x14ac:dyDescent="0.25">
      <c r="A21" s="11">
        <v>42866</v>
      </c>
      <c r="B21" s="12">
        <f t="shared" ref="B21" si="4">C21+G21</f>
        <v>89.131820000000005</v>
      </c>
      <c r="C21" s="12">
        <v>25.49</v>
      </c>
      <c r="D21">
        <v>1</v>
      </c>
      <c r="E21">
        <v>10054</v>
      </c>
      <c r="F21">
        <v>6.33</v>
      </c>
      <c r="G21" s="12">
        <f t="shared" si="1"/>
        <v>63.641820000000003</v>
      </c>
      <c r="H21" s="12">
        <v>7.15</v>
      </c>
      <c r="I21" s="12"/>
      <c r="K21" s="12">
        <f t="shared" si="3"/>
        <v>89.131820000000005</v>
      </c>
      <c r="L21">
        <v>25.49</v>
      </c>
      <c r="M21">
        <v>10054</v>
      </c>
      <c r="N21" s="12">
        <v>6.33</v>
      </c>
      <c r="O21" s="12">
        <f t="shared" si="2"/>
        <v>63.641820000000003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20" t="s">
        <v>11</v>
      </c>
      <c r="B23" s="12">
        <f>SUM(B4:B22)</f>
        <v>1638.8337499999998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1605.0396599999999</v>
      </c>
      <c r="N23" s="12"/>
      <c r="O23" s="12"/>
      <c r="P23" s="12"/>
      <c r="Q23" s="40" t="s">
        <v>12</v>
      </c>
      <c r="R23" s="43">
        <f>B23-K23</f>
        <v>33.794089999999869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1710.9837499999999</v>
      </c>
      <c r="G26" s="12"/>
      <c r="L26" s="12"/>
      <c r="P26" s="12"/>
      <c r="Q26" t="s">
        <v>106</v>
      </c>
      <c r="R26" s="13">
        <f>SUM(B26-K23)</f>
        <v>105.94408999999996</v>
      </c>
    </row>
  </sheetData>
  <mergeCells count="1">
    <mergeCell ref="D2:G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17.809999999999999</v>
      </c>
      <c r="C4">
        <v>17.809999999999999</v>
      </c>
      <c r="D4">
        <v>1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21" si="0">C5+G5</f>
        <v>17.809999999999999</v>
      </c>
      <c r="C5">
        <v>17.809999999999999</v>
      </c>
      <c r="D5">
        <v>1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17.809999999999999</v>
      </c>
      <c r="C6">
        <v>17.809999999999999</v>
      </c>
      <c r="D6">
        <v>1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17.809999999999999</v>
      </c>
      <c r="C7">
        <v>17.809999999999999</v>
      </c>
      <c r="D7">
        <v>1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17.809999999999999</v>
      </c>
      <c r="C8">
        <v>17.809999999999999</v>
      </c>
      <c r="D8">
        <v>1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31.66</v>
      </c>
      <c r="C9">
        <v>31.66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31.66</v>
      </c>
      <c r="C10">
        <v>31.66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31.66</v>
      </c>
      <c r="C11">
        <v>31.66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31.66</v>
      </c>
      <c r="C12">
        <v>31.66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31.66</v>
      </c>
      <c r="C13">
        <v>31.66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31.66</v>
      </c>
      <c r="C14">
        <v>31.66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31.66</v>
      </c>
      <c r="C15">
        <v>31.66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31.66</v>
      </c>
      <c r="C16">
        <v>31.66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31.66</v>
      </c>
      <c r="C17">
        <v>31.66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31.66</v>
      </c>
      <c r="C18">
        <v>31.66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31.66</v>
      </c>
      <c r="C19">
        <v>31.66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 t="shared" si="0"/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si="0"/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462.80000000000013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426.17999999999989</v>
      </c>
      <c r="N23" s="12"/>
      <c r="O23" s="12"/>
      <c r="P23" s="12"/>
      <c r="Q23" s="40" t="s">
        <v>12</v>
      </c>
      <c r="R23" s="43">
        <f>B23-K23</f>
        <v>36.620000000000232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534.95000000000016</v>
      </c>
      <c r="G26" s="12"/>
      <c r="L26" s="12"/>
      <c r="P26" s="12"/>
      <c r="Q26" t="s">
        <v>106</v>
      </c>
      <c r="R26" s="13">
        <f>SUM(B26-K23)</f>
        <v>108.77000000000027</v>
      </c>
    </row>
  </sheetData>
  <mergeCells count="1">
    <mergeCell ref="D2:G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2851562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5703125" customWidth="1"/>
    <col min="7" max="7" width="19.28515625" customWidth="1"/>
    <col min="13" max="13" width="12.5703125" customWidth="1"/>
    <col min="15" max="15" width="18.42578125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120.78399999999999</v>
      </c>
      <c r="C4">
        <v>89.05</v>
      </c>
      <c r="D4">
        <v>5</v>
      </c>
      <c r="E4">
        <v>8200</v>
      </c>
      <c r="F4">
        <v>3.87</v>
      </c>
      <c r="G4" s="12">
        <f>E4/1000*F4</f>
        <v>31.733999999999998</v>
      </c>
      <c r="H4" s="12"/>
      <c r="I4" s="12"/>
      <c r="K4" s="12">
        <f>L4+O4</f>
        <v>55.85799999999999</v>
      </c>
      <c r="L4">
        <v>17.809999999999999</v>
      </c>
      <c r="M4">
        <v>8200</v>
      </c>
      <c r="N4">
        <v>4.6399999999999997</v>
      </c>
      <c r="O4" s="12">
        <f>M4/1000*N4</f>
        <v>38.047999999999995</v>
      </c>
      <c r="P4" s="12"/>
    </row>
    <row r="5" spans="1:16" x14ac:dyDescent="0.25">
      <c r="A5" s="11">
        <v>42377</v>
      </c>
      <c r="B5" s="12">
        <f t="shared" ref="B5:B21" si="0">C5+G5</f>
        <v>116.914</v>
      </c>
      <c r="C5">
        <v>89.05</v>
      </c>
      <c r="D5">
        <v>5</v>
      </c>
      <c r="E5">
        <v>7200</v>
      </c>
      <c r="F5">
        <v>3.87</v>
      </c>
      <c r="G5" s="12">
        <f t="shared" ref="G5:G21" si="1">E5/1000*F5</f>
        <v>27.864000000000001</v>
      </c>
      <c r="H5" s="12"/>
      <c r="I5" s="12"/>
      <c r="K5" s="12">
        <f>L5+O5</f>
        <v>51.218000000000004</v>
      </c>
      <c r="L5">
        <v>17.809999999999999</v>
      </c>
      <c r="M5">
        <v>7200</v>
      </c>
      <c r="N5">
        <v>4.6399999999999997</v>
      </c>
      <c r="O5" s="12">
        <f t="shared" ref="O5:O21" si="2">M5/1000*N5</f>
        <v>33.408000000000001</v>
      </c>
      <c r="P5" s="12"/>
    </row>
    <row r="6" spans="1:16" x14ac:dyDescent="0.25">
      <c r="A6" s="11">
        <v>42407</v>
      </c>
      <c r="B6" s="12">
        <f t="shared" si="0"/>
        <v>126.976</v>
      </c>
      <c r="C6">
        <v>89.05</v>
      </c>
      <c r="D6">
        <v>5</v>
      </c>
      <c r="E6">
        <v>9800</v>
      </c>
      <c r="F6">
        <v>3.87</v>
      </c>
      <c r="G6" s="12">
        <f t="shared" si="1"/>
        <v>37.926000000000002</v>
      </c>
      <c r="H6" s="12"/>
      <c r="I6" s="12"/>
      <c r="K6" s="12">
        <f t="shared" ref="K6:K21" si="3">L6+O6</f>
        <v>63.281999999999996</v>
      </c>
      <c r="L6">
        <v>17.809999999999999</v>
      </c>
      <c r="M6">
        <v>9800</v>
      </c>
      <c r="N6">
        <v>4.6399999999999997</v>
      </c>
      <c r="O6" s="12">
        <f t="shared" si="2"/>
        <v>45.472000000000001</v>
      </c>
      <c r="P6" s="12"/>
    </row>
    <row r="7" spans="1:16" x14ac:dyDescent="0.25">
      <c r="A7" s="11">
        <v>42432</v>
      </c>
      <c r="B7" s="12">
        <f t="shared" si="0"/>
        <v>114.979</v>
      </c>
      <c r="C7">
        <v>89.05</v>
      </c>
      <c r="D7">
        <v>5</v>
      </c>
      <c r="E7">
        <v>6700</v>
      </c>
      <c r="F7">
        <v>3.87</v>
      </c>
      <c r="G7" s="12">
        <f t="shared" si="1"/>
        <v>25.929000000000002</v>
      </c>
      <c r="H7" s="12"/>
      <c r="I7" s="12"/>
      <c r="K7" s="12">
        <f t="shared" si="3"/>
        <v>48.897999999999996</v>
      </c>
      <c r="L7">
        <v>17.809999999999999</v>
      </c>
      <c r="M7">
        <v>6700</v>
      </c>
      <c r="N7">
        <v>4.6399999999999997</v>
      </c>
      <c r="O7" s="12">
        <f t="shared" si="2"/>
        <v>31.087999999999997</v>
      </c>
      <c r="P7" s="12"/>
    </row>
    <row r="8" spans="1:16" x14ac:dyDescent="0.25">
      <c r="A8" s="11">
        <v>42465</v>
      </c>
      <c r="B8" s="12">
        <f t="shared" si="0"/>
        <v>130.072</v>
      </c>
      <c r="C8">
        <v>89.05</v>
      </c>
      <c r="D8">
        <v>5</v>
      </c>
      <c r="E8">
        <v>10600</v>
      </c>
      <c r="F8">
        <v>3.87</v>
      </c>
      <c r="G8" s="12">
        <f t="shared" si="1"/>
        <v>41.021999999999998</v>
      </c>
      <c r="H8" s="12"/>
      <c r="I8" s="12"/>
      <c r="K8" s="12">
        <f t="shared" si="3"/>
        <v>92.11</v>
      </c>
      <c r="L8">
        <v>25.33</v>
      </c>
      <c r="M8">
        <v>10600</v>
      </c>
      <c r="N8" s="12">
        <v>6.3</v>
      </c>
      <c r="O8" s="12">
        <f t="shared" si="2"/>
        <v>66.78</v>
      </c>
      <c r="P8" s="12"/>
    </row>
    <row r="9" spans="1:16" x14ac:dyDescent="0.25">
      <c r="A9" s="11">
        <v>42501</v>
      </c>
      <c r="B9" s="12">
        <f t="shared" si="0"/>
        <v>61.321000000000005</v>
      </c>
      <c r="C9">
        <v>25.33</v>
      </c>
      <c r="D9">
        <v>1</v>
      </c>
      <c r="E9">
        <v>9300</v>
      </c>
      <c r="F9">
        <v>3.87</v>
      </c>
      <c r="G9" s="12">
        <f t="shared" si="1"/>
        <v>35.991000000000007</v>
      </c>
      <c r="H9" s="12"/>
      <c r="I9" s="12"/>
      <c r="K9" s="12">
        <f t="shared" si="3"/>
        <v>83.92</v>
      </c>
      <c r="L9">
        <v>25.33</v>
      </c>
      <c r="M9">
        <v>9300</v>
      </c>
      <c r="N9" s="12">
        <v>6.3</v>
      </c>
      <c r="O9" s="12">
        <f t="shared" si="2"/>
        <v>58.59</v>
      </c>
      <c r="P9" s="12"/>
    </row>
    <row r="10" spans="1:16" x14ac:dyDescent="0.25">
      <c r="A10" s="11">
        <v>42527</v>
      </c>
      <c r="B10" s="12">
        <f t="shared" si="0"/>
        <v>82.03</v>
      </c>
      <c r="C10">
        <v>25.33</v>
      </c>
      <c r="D10">
        <v>1</v>
      </c>
      <c r="E10">
        <v>10800</v>
      </c>
      <c r="F10">
        <v>5.25</v>
      </c>
      <c r="G10" s="12">
        <f t="shared" si="1"/>
        <v>56.7</v>
      </c>
      <c r="H10" s="12"/>
      <c r="I10" s="12"/>
      <c r="K10" s="12">
        <f t="shared" si="3"/>
        <v>93.37</v>
      </c>
      <c r="L10">
        <v>25.33</v>
      </c>
      <c r="M10">
        <v>10800</v>
      </c>
      <c r="N10" s="12">
        <v>6.3</v>
      </c>
      <c r="O10" s="12">
        <f t="shared" si="2"/>
        <v>68.040000000000006</v>
      </c>
      <c r="P10" s="12"/>
    </row>
    <row r="11" spans="1:16" x14ac:dyDescent="0.25">
      <c r="A11" s="11">
        <v>42559</v>
      </c>
      <c r="B11" s="12">
        <f t="shared" si="0"/>
        <v>73.10499999999999</v>
      </c>
      <c r="C11">
        <v>25.33</v>
      </c>
      <c r="D11">
        <v>1</v>
      </c>
      <c r="E11">
        <v>9100</v>
      </c>
      <c r="F11">
        <v>5.25</v>
      </c>
      <c r="G11" s="12">
        <f t="shared" si="1"/>
        <v>47.774999999999999</v>
      </c>
      <c r="H11" s="12">
        <v>6.5</v>
      </c>
      <c r="I11" s="12"/>
      <c r="K11" s="12">
        <f t="shared" si="3"/>
        <v>82.66</v>
      </c>
      <c r="L11">
        <v>25.33</v>
      </c>
      <c r="M11">
        <v>9100</v>
      </c>
      <c r="N11" s="12">
        <v>6.3</v>
      </c>
      <c r="O11" s="12">
        <f t="shared" si="2"/>
        <v>57.33</v>
      </c>
      <c r="P11" s="12"/>
    </row>
    <row r="12" spans="1:16" x14ac:dyDescent="0.25">
      <c r="A12" s="11">
        <v>42590</v>
      </c>
      <c r="B12" s="12">
        <f t="shared" si="0"/>
        <v>79.405000000000001</v>
      </c>
      <c r="C12">
        <v>25.33</v>
      </c>
      <c r="D12">
        <v>1</v>
      </c>
      <c r="E12">
        <v>10300</v>
      </c>
      <c r="F12">
        <v>5.25</v>
      </c>
      <c r="G12" s="12">
        <f t="shared" si="1"/>
        <v>54.075000000000003</v>
      </c>
      <c r="H12" s="12">
        <v>6.5</v>
      </c>
      <c r="I12" s="12"/>
      <c r="K12" s="12">
        <f t="shared" si="3"/>
        <v>90.22</v>
      </c>
      <c r="L12">
        <v>25.33</v>
      </c>
      <c r="M12">
        <v>10300</v>
      </c>
      <c r="N12" s="12">
        <v>6.3</v>
      </c>
      <c r="O12" s="12">
        <f t="shared" si="2"/>
        <v>64.89</v>
      </c>
      <c r="P12" s="12"/>
    </row>
    <row r="13" spans="1:16" x14ac:dyDescent="0.25">
      <c r="A13" s="11">
        <v>42622</v>
      </c>
      <c r="B13" s="12">
        <f t="shared" si="0"/>
        <v>67.85499999999999</v>
      </c>
      <c r="C13">
        <v>25.33</v>
      </c>
      <c r="D13">
        <v>1</v>
      </c>
      <c r="E13">
        <v>8100</v>
      </c>
      <c r="F13">
        <v>5.25</v>
      </c>
      <c r="G13" s="12">
        <f t="shared" si="1"/>
        <v>42.524999999999999</v>
      </c>
      <c r="H13" s="12">
        <v>6.5</v>
      </c>
      <c r="I13" s="12"/>
      <c r="K13" s="12">
        <f t="shared" si="3"/>
        <v>76.359999999999985</v>
      </c>
      <c r="L13">
        <v>25.33</v>
      </c>
      <c r="M13">
        <v>8100</v>
      </c>
      <c r="N13" s="12">
        <v>6.3</v>
      </c>
      <c r="O13" s="12">
        <f t="shared" si="2"/>
        <v>51.029999999999994</v>
      </c>
      <c r="P13" s="12"/>
    </row>
    <row r="14" spans="1:16" x14ac:dyDescent="0.25">
      <c r="A14" s="11">
        <v>42654</v>
      </c>
      <c r="B14" s="12">
        <f t="shared" si="0"/>
        <v>76.254999999999995</v>
      </c>
      <c r="C14">
        <v>25.33</v>
      </c>
      <c r="D14">
        <v>1</v>
      </c>
      <c r="E14">
        <v>9700</v>
      </c>
      <c r="F14">
        <v>5.25</v>
      </c>
      <c r="G14" s="12">
        <f t="shared" si="1"/>
        <v>50.924999999999997</v>
      </c>
      <c r="H14" s="12">
        <v>6.5</v>
      </c>
      <c r="I14" s="12"/>
      <c r="K14" s="12">
        <f t="shared" si="3"/>
        <v>86.44</v>
      </c>
      <c r="L14">
        <v>25.33</v>
      </c>
      <c r="M14">
        <v>9700</v>
      </c>
      <c r="N14" s="12">
        <v>6.3</v>
      </c>
      <c r="O14" s="12">
        <f t="shared" si="2"/>
        <v>61.109999999999992</v>
      </c>
      <c r="P14" s="12"/>
    </row>
    <row r="15" spans="1:16" x14ac:dyDescent="0.25">
      <c r="A15" s="11">
        <v>42682</v>
      </c>
      <c r="B15" s="12">
        <f t="shared" si="0"/>
        <v>66.805000000000007</v>
      </c>
      <c r="C15">
        <v>25.33</v>
      </c>
      <c r="D15">
        <v>1</v>
      </c>
      <c r="E15">
        <v>7900</v>
      </c>
      <c r="F15">
        <v>5.25</v>
      </c>
      <c r="G15" s="12">
        <f t="shared" si="1"/>
        <v>41.475000000000001</v>
      </c>
      <c r="H15" s="12">
        <v>6.5</v>
      </c>
      <c r="I15" s="12"/>
      <c r="K15" s="12">
        <f t="shared" si="3"/>
        <v>75.099999999999994</v>
      </c>
      <c r="L15">
        <v>25.33</v>
      </c>
      <c r="M15">
        <v>7900</v>
      </c>
      <c r="N15" s="12">
        <v>6.3</v>
      </c>
      <c r="O15" s="12">
        <f t="shared" si="2"/>
        <v>49.77</v>
      </c>
      <c r="P15" s="12"/>
    </row>
    <row r="16" spans="1:16" x14ac:dyDescent="0.25">
      <c r="A16" s="11">
        <v>42711</v>
      </c>
      <c r="B16" s="12">
        <f t="shared" si="0"/>
        <v>64.180000000000007</v>
      </c>
      <c r="C16">
        <v>25.33</v>
      </c>
      <c r="D16">
        <v>1</v>
      </c>
      <c r="E16">
        <v>7400</v>
      </c>
      <c r="F16">
        <v>5.25</v>
      </c>
      <c r="G16" s="12">
        <f t="shared" si="1"/>
        <v>38.85</v>
      </c>
      <c r="H16" s="12">
        <v>6.5</v>
      </c>
      <c r="I16" s="12"/>
      <c r="K16" s="12">
        <f t="shared" si="3"/>
        <v>71.949999999999989</v>
      </c>
      <c r="L16">
        <v>25.33</v>
      </c>
      <c r="M16">
        <v>7400</v>
      </c>
      <c r="N16" s="12">
        <v>6.3</v>
      </c>
      <c r="O16" s="12">
        <f t="shared" si="2"/>
        <v>46.62</v>
      </c>
      <c r="P16" s="12"/>
    </row>
    <row r="17" spans="1:18" x14ac:dyDescent="0.25">
      <c r="A17" s="11">
        <v>42746</v>
      </c>
      <c r="B17" s="12">
        <f t="shared" si="0"/>
        <v>63.796749999999996</v>
      </c>
      <c r="C17">
        <v>25.33</v>
      </c>
      <c r="D17">
        <v>1</v>
      </c>
      <c r="E17">
        <v>7327</v>
      </c>
      <c r="F17">
        <v>5.25</v>
      </c>
      <c r="G17" s="12">
        <f t="shared" si="1"/>
        <v>38.466749999999998</v>
      </c>
      <c r="H17" s="12">
        <v>6.5</v>
      </c>
      <c r="I17" s="12"/>
      <c r="K17" s="12">
        <f t="shared" si="3"/>
        <v>71.490099999999998</v>
      </c>
      <c r="L17">
        <v>25.33</v>
      </c>
      <c r="M17">
        <v>7327</v>
      </c>
      <c r="N17" s="12">
        <v>6.3</v>
      </c>
      <c r="O17" s="12">
        <f t="shared" si="2"/>
        <v>46.1601</v>
      </c>
      <c r="P17" s="12"/>
    </row>
    <row r="18" spans="1:18" x14ac:dyDescent="0.25">
      <c r="A18" s="11">
        <v>42773</v>
      </c>
      <c r="B18" s="12">
        <f t="shared" si="0"/>
        <v>54.388750000000002</v>
      </c>
      <c r="C18">
        <v>25.33</v>
      </c>
      <c r="D18">
        <v>1</v>
      </c>
      <c r="E18">
        <v>5535</v>
      </c>
      <c r="F18">
        <v>5.25</v>
      </c>
      <c r="G18" s="12">
        <f t="shared" si="1"/>
        <v>29.05875</v>
      </c>
      <c r="H18" s="12">
        <v>6.5</v>
      </c>
      <c r="I18" s="12"/>
      <c r="K18" s="12">
        <f t="shared" si="3"/>
        <v>60.200499999999998</v>
      </c>
      <c r="L18">
        <v>25.33</v>
      </c>
      <c r="M18">
        <v>5535</v>
      </c>
      <c r="N18" s="12">
        <v>6.3</v>
      </c>
      <c r="O18" s="12">
        <f t="shared" si="2"/>
        <v>34.8705</v>
      </c>
      <c r="P18" s="12"/>
    </row>
    <row r="19" spans="1:18" x14ac:dyDescent="0.25">
      <c r="A19" s="11">
        <v>42801</v>
      </c>
      <c r="B19" s="12">
        <f t="shared" si="0"/>
        <v>43.762749999999997</v>
      </c>
      <c r="C19">
        <v>25.33</v>
      </c>
      <c r="D19">
        <v>1</v>
      </c>
      <c r="E19">
        <v>3511</v>
      </c>
      <c r="F19">
        <v>5.25</v>
      </c>
      <c r="G19" s="12">
        <f t="shared" si="1"/>
        <v>18.432750000000002</v>
      </c>
      <c r="H19" s="12">
        <v>6.5</v>
      </c>
      <c r="I19" s="12"/>
      <c r="K19" s="12">
        <f t="shared" si="3"/>
        <v>47.554630000000003</v>
      </c>
      <c r="L19">
        <v>25.33</v>
      </c>
      <c r="M19">
        <v>3511</v>
      </c>
      <c r="N19" s="12">
        <v>6.33</v>
      </c>
      <c r="O19" s="12">
        <f t="shared" si="2"/>
        <v>22.224630000000001</v>
      </c>
      <c r="P19" s="12"/>
    </row>
    <row r="20" spans="1:18" x14ac:dyDescent="0.25">
      <c r="A20" s="11">
        <v>42835</v>
      </c>
      <c r="B20" s="12">
        <f t="shared" si="0"/>
        <v>26.895600000000002</v>
      </c>
      <c r="C20" s="12">
        <v>4.3499999999999996</v>
      </c>
      <c r="D20">
        <v>1</v>
      </c>
      <c r="E20">
        <v>4270</v>
      </c>
      <c r="F20">
        <v>5.28</v>
      </c>
      <c r="G20" s="12">
        <f t="shared" si="1"/>
        <v>22.5456</v>
      </c>
      <c r="H20" s="12">
        <v>6.5</v>
      </c>
      <c r="I20" s="12"/>
      <c r="K20" s="12">
        <f t="shared" si="3"/>
        <v>52.519099999999995</v>
      </c>
      <c r="L20">
        <v>25.49</v>
      </c>
      <c r="M20">
        <v>4270</v>
      </c>
      <c r="N20" s="12">
        <v>6.33</v>
      </c>
      <c r="O20" s="12">
        <f t="shared" si="2"/>
        <v>27.029099999999996</v>
      </c>
      <c r="P20" s="12"/>
    </row>
    <row r="21" spans="1:18" x14ac:dyDescent="0.25">
      <c r="A21" s="11">
        <v>42866</v>
      </c>
      <c r="B21" s="12">
        <f t="shared" si="0"/>
        <v>59.589709999999997</v>
      </c>
      <c r="C21" s="12">
        <v>25.49</v>
      </c>
      <c r="D21">
        <v>1</v>
      </c>
      <c r="E21">
        <v>5387</v>
      </c>
      <c r="F21">
        <v>6.33</v>
      </c>
      <c r="G21" s="12">
        <f t="shared" si="1"/>
        <v>34.099709999999995</v>
      </c>
      <c r="H21" s="12">
        <v>7.15</v>
      </c>
      <c r="I21" s="12"/>
      <c r="K21" s="12">
        <f t="shared" si="3"/>
        <v>59.589709999999997</v>
      </c>
      <c r="L21">
        <v>25.49</v>
      </c>
      <c r="M21">
        <v>5387</v>
      </c>
      <c r="N21" s="12">
        <v>6.33</v>
      </c>
      <c r="O21" s="12">
        <f t="shared" si="2"/>
        <v>34.099709999999995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1429.1145600000002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1262.7400399999999</v>
      </c>
      <c r="N23" s="12"/>
      <c r="O23" s="12"/>
      <c r="P23" s="12"/>
      <c r="Q23" s="40" t="s">
        <v>12</v>
      </c>
      <c r="R23" s="43">
        <f>B23-K23</f>
        <v>166.3745200000003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1501.2645600000003</v>
      </c>
      <c r="G26" s="12"/>
      <c r="L26" s="12"/>
      <c r="P26" s="12"/>
      <c r="Q26" t="s">
        <v>106</v>
      </c>
      <c r="R26" s="13">
        <f>SUM(B26-K23)</f>
        <v>238.52452000000039</v>
      </c>
    </row>
  </sheetData>
  <mergeCells count="1">
    <mergeCell ref="D2:G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2851562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3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174.18200000000002</v>
      </c>
      <c r="C4">
        <v>71.239999999999995</v>
      </c>
      <c r="D4">
        <v>4</v>
      </c>
      <c r="E4">
        <v>26600</v>
      </c>
      <c r="F4">
        <v>3.87</v>
      </c>
      <c r="G4" s="12">
        <f>E4/1000*F4</f>
        <v>102.94200000000001</v>
      </c>
      <c r="H4" s="12"/>
      <c r="I4" s="12"/>
      <c r="K4" s="12">
        <f>L4+O4</f>
        <v>141.23399999999998</v>
      </c>
      <c r="L4">
        <v>17.809999999999999</v>
      </c>
      <c r="M4">
        <v>26600</v>
      </c>
      <c r="N4">
        <v>4.6399999999999997</v>
      </c>
      <c r="O4" s="12">
        <f>M4/1000*N4</f>
        <v>123.42399999999999</v>
      </c>
      <c r="P4" s="12"/>
    </row>
    <row r="5" spans="1:16" x14ac:dyDescent="0.25">
      <c r="A5" s="11">
        <v>42377</v>
      </c>
      <c r="B5" s="12">
        <f t="shared" ref="B5:B19" si="0">C5+G5</f>
        <v>148.63999999999999</v>
      </c>
      <c r="C5">
        <v>71.239999999999995</v>
      </c>
      <c r="D5">
        <v>4</v>
      </c>
      <c r="E5">
        <v>20000</v>
      </c>
      <c r="F5">
        <v>3.87</v>
      </c>
      <c r="G5" s="12">
        <f t="shared" ref="G5:G21" si="1">E5/1000*F5</f>
        <v>77.400000000000006</v>
      </c>
      <c r="H5" s="12"/>
      <c r="I5" s="12"/>
      <c r="K5" s="12">
        <f>L5+O5</f>
        <v>110.61</v>
      </c>
      <c r="L5">
        <v>17.809999999999999</v>
      </c>
      <c r="M5">
        <v>20000</v>
      </c>
      <c r="N5">
        <v>4.6399999999999997</v>
      </c>
      <c r="O5" s="12">
        <f t="shared" ref="O5:O21" si="2">M5/1000*N5</f>
        <v>92.8</v>
      </c>
      <c r="P5" s="12"/>
    </row>
    <row r="6" spans="1:16" x14ac:dyDescent="0.25">
      <c r="A6" s="11">
        <v>42407</v>
      </c>
      <c r="B6" s="12">
        <f t="shared" si="0"/>
        <v>147.86599999999999</v>
      </c>
      <c r="C6">
        <v>71.239999999999995</v>
      </c>
      <c r="D6">
        <v>4</v>
      </c>
      <c r="E6">
        <v>19800</v>
      </c>
      <c r="F6">
        <v>3.87</v>
      </c>
      <c r="G6" s="12">
        <f t="shared" si="1"/>
        <v>76.626000000000005</v>
      </c>
      <c r="H6" s="12"/>
      <c r="I6" s="12"/>
      <c r="K6" s="12">
        <f t="shared" ref="K6:K21" si="3">L6+O6</f>
        <v>109.682</v>
      </c>
      <c r="L6">
        <v>17.809999999999999</v>
      </c>
      <c r="M6">
        <v>19800</v>
      </c>
      <c r="N6">
        <v>4.6399999999999997</v>
      </c>
      <c r="O6" s="12">
        <f t="shared" si="2"/>
        <v>91.872</v>
      </c>
      <c r="P6" s="12"/>
    </row>
    <row r="7" spans="1:16" x14ac:dyDescent="0.25">
      <c r="A7" s="11">
        <v>42432</v>
      </c>
      <c r="B7" s="12">
        <f t="shared" si="0"/>
        <v>95.620999999999995</v>
      </c>
      <c r="C7">
        <v>71.239999999999995</v>
      </c>
      <c r="D7">
        <v>4</v>
      </c>
      <c r="E7">
        <v>6300</v>
      </c>
      <c r="F7">
        <v>3.87</v>
      </c>
      <c r="G7" s="12">
        <f t="shared" si="1"/>
        <v>24.381</v>
      </c>
      <c r="H7" s="12"/>
      <c r="I7" s="12"/>
      <c r="K7" s="12">
        <f t="shared" si="3"/>
        <v>47.041999999999994</v>
      </c>
      <c r="L7">
        <v>17.809999999999999</v>
      </c>
      <c r="M7">
        <v>6300</v>
      </c>
      <c r="N7">
        <v>4.6399999999999997</v>
      </c>
      <c r="O7" s="12">
        <f t="shared" si="2"/>
        <v>29.231999999999996</v>
      </c>
      <c r="P7" s="12"/>
    </row>
    <row r="8" spans="1:16" x14ac:dyDescent="0.25">
      <c r="A8" s="11">
        <v>42465</v>
      </c>
      <c r="B8" s="12">
        <f t="shared" si="0"/>
        <v>106.45699999999999</v>
      </c>
      <c r="C8">
        <v>71.239999999999995</v>
      </c>
      <c r="D8">
        <v>4</v>
      </c>
      <c r="E8">
        <v>9100</v>
      </c>
      <c r="F8">
        <v>3.87</v>
      </c>
      <c r="G8" s="12">
        <f t="shared" si="1"/>
        <v>35.216999999999999</v>
      </c>
      <c r="H8" s="12"/>
      <c r="I8" s="12"/>
      <c r="K8" s="12">
        <f t="shared" si="3"/>
        <v>82.66</v>
      </c>
      <c r="L8">
        <v>25.33</v>
      </c>
      <c r="M8">
        <v>9100</v>
      </c>
      <c r="N8" s="12">
        <v>6.3</v>
      </c>
      <c r="O8" s="12">
        <f t="shared" si="2"/>
        <v>57.33</v>
      </c>
      <c r="P8" s="12"/>
    </row>
    <row r="9" spans="1:16" x14ac:dyDescent="0.25">
      <c r="A9" s="11">
        <v>42501</v>
      </c>
      <c r="B9" s="12">
        <f t="shared" si="0"/>
        <v>52.42</v>
      </c>
      <c r="C9">
        <v>25.33</v>
      </c>
      <c r="D9">
        <v>1</v>
      </c>
      <c r="E9">
        <v>7000</v>
      </c>
      <c r="F9">
        <v>3.87</v>
      </c>
      <c r="G9" s="12">
        <f t="shared" si="1"/>
        <v>27.09</v>
      </c>
      <c r="H9" s="12"/>
      <c r="I9" s="12"/>
      <c r="K9" s="12">
        <f t="shared" si="3"/>
        <v>69.430000000000007</v>
      </c>
      <c r="L9">
        <v>25.33</v>
      </c>
      <c r="M9">
        <v>7000</v>
      </c>
      <c r="N9" s="12">
        <v>6.3</v>
      </c>
      <c r="O9" s="12">
        <f t="shared" si="2"/>
        <v>44.1</v>
      </c>
      <c r="P9" s="12"/>
    </row>
    <row r="10" spans="1:16" x14ac:dyDescent="0.25">
      <c r="A10" s="11">
        <v>42527</v>
      </c>
      <c r="B10" s="12">
        <f t="shared" si="0"/>
        <v>69.430000000000007</v>
      </c>
      <c r="C10">
        <v>25.33</v>
      </c>
      <c r="D10">
        <v>1</v>
      </c>
      <c r="E10">
        <v>8400</v>
      </c>
      <c r="F10">
        <v>5.25</v>
      </c>
      <c r="G10" s="12">
        <f t="shared" si="1"/>
        <v>44.1</v>
      </c>
      <c r="H10" s="12"/>
      <c r="I10" s="12"/>
      <c r="K10" s="12">
        <f t="shared" si="3"/>
        <v>78.25</v>
      </c>
      <c r="L10">
        <v>25.33</v>
      </c>
      <c r="M10">
        <v>8400</v>
      </c>
      <c r="N10" s="12">
        <v>6.3</v>
      </c>
      <c r="O10" s="12">
        <f t="shared" si="2"/>
        <v>52.92</v>
      </c>
      <c r="P10" s="12"/>
    </row>
    <row r="11" spans="1:16" x14ac:dyDescent="0.25">
      <c r="A11" s="11">
        <v>42559</v>
      </c>
      <c r="B11" s="12">
        <f t="shared" si="0"/>
        <v>66.28</v>
      </c>
      <c r="C11">
        <v>25.33</v>
      </c>
      <c r="D11">
        <v>1</v>
      </c>
      <c r="E11">
        <v>7800</v>
      </c>
      <c r="F11">
        <v>5.25</v>
      </c>
      <c r="G11" s="12">
        <f t="shared" si="1"/>
        <v>40.949999999999996</v>
      </c>
      <c r="H11" s="12">
        <v>6.5</v>
      </c>
      <c r="I11" s="12"/>
      <c r="K11" s="12">
        <f t="shared" si="3"/>
        <v>74.47</v>
      </c>
      <c r="L11">
        <v>25.33</v>
      </c>
      <c r="M11">
        <v>7800</v>
      </c>
      <c r="N11" s="12">
        <v>6.3</v>
      </c>
      <c r="O11" s="12">
        <f t="shared" si="2"/>
        <v>49.14</v>
      </c>
      <c r="P11" s="12"/>
    </row>
    <row r="12" spans="1:16" x14ac:dyDescent="0.25">
      <c r="A12" s="11">
        <v>42590</v>
      </c>
      <c r="B12" s="12">
        <f t="shared" si="0"/>
        <v>77.83</v>
      </c>
      <c r="C12">
        <v>25.33</v>
      </c>
      <c r="D12">
        <v>1</v>
      </c>
      <c r="E12">
        <v>10000</v>
      </c>
      <c r="F12">
        <v>5.25</v>
      </c>
      <c r="G12" s="12">
        <f t="shared" si="1"/>
        <v>52.5</v>
      </c>
      <c r="H12" s="12">
        <v>6.5</v>
      </c>
      <c r="I12" s="12"/>
      <c r="K12" s="12">
        <f t="shared" si="3"/>
        <v>88.33</v>
      </c>
      <c r="L12">
        <v>25.33</v>
      </c>
      <c r="M12">
        <v>10000</v>
      </c>
      <c r="N12" s="12">
        <v>6.3</v>
      </c>
      <c r="O12" s="12">
        <f t="shared" si="2"/>
        <v>63</v>
      </c>
      <c r="P12" s="12"/>
    </row>
    <row r="13" spans="1:16" x14ac:dyDescent="0.25">
      <c r="A13" s="11">
        <v>42622</v>
      </c>
      <c r="B13" s="12">
        <f t="shared" si="0"/>
        <v>71.004999999999995</v>
      </c>
      <c r="C13">
        <v>25.33</v>
      </c>
      <c r="D13">
        <v>1</v>
      </c>
      <c r="E13">
        <v>8700</v>
      </c>
      <c r="F13">
        <v>5.25</v>
      </c>
      <c r="G13" s="12">
        <f t="shared" si="1"/>
        <v>45.674999999999997</v>
      </c>
      <c r="H13" s="12">
        <v>6.5</v>
      </c>
      <c r="I13" s="12"/>
      <c r="K13" s="12">
        <f t="shared" si="3"/>
        <v>80.139999999999986</v>
      </c>
      <c r="L13">
        <v>25.33</v>
      </c>
      <c r="M13">
        <v>8700</v>
      </c>
      <c r="N13" s="12">
        <v>6.3</v>
      </c>
      <c r="O13" s="12">
        <f t="shared" si="2"/>
        <v>54.809999999999995</v>
      </c>
      <c r="P13" s="12"/>
    </row>
    <row r="14" spans="1:16" x14ac:dyDescent="0.25">
      <c r="A14" s="11">
        <v>42654</v>
      </c>
      <c r="B14" s="12">
        <f t="shared" si="0"/>
        <v>86.22999999999999</v>
      </c>
      <c r="C14">
        <v>25.33</v>
      </c>
      <c r="D14">
        <v>1</v>
      </c>
      <c r="E14">
        <v>11600</v>
      </c>
      <c r="F14">
        <v>5.25</v>
      </c>
      <c r="G14" s="12">
        <f t="shared" si="1"/>
        <v>60.9</v>
      </c>
      <c r="H14" s="12">
        <v>6.5</v>
      </c>
      <c r="I14" s="12"/>
      <c r="K14" s="12">
        <f t="shared" si="3"/>
        <v>98.41</v>
      </c>
      <c r="L14">
        <v>25.33</v>
      </c>
      <c r="M14">
        <v>11600</v>
      </c>
      <c r="N14" s="12">
        <v>6.3</v>
      </c>
      <c r="O14" s="12">
        <f t="shared" si="2"/>
        <v>73.08</v>
      </c>
      <c r="P14" s="12"/>
    </row>
    <row r="15" spans="1:16" x14ac:dyDescent="0.25">
      <c r="A15" s="11">
        <v>42682</v>
      </c>
      <c r="B15" s="12">
        <f t="shared" si="0"/>
        <v>83.60499999999999</v>
      </c>
      <c r="C15">
        <v>25.33</v>
      </c>
      <c r="D15">
        <v>1</v>
      </c>
      <c r="E15">
        <v>11100</v>
      </c>
      <c r="F15">
        <v>5.25</v>
      </c>
      <c r="G15" s="12">
        <f t="shared" si="1"/>
        <v>58.274999999999999</v>
      </c>
      <c r="H15" s="12">
        <v>6.5</v>
      </c>
      <c r="I15" s="12"/>
      <c r="K15" s="12">
        <f t="shared" si="3"/>
        <v>95.259999999999991</v>
      </c>
      <c r="L15">
        <v>25.33</v>
      </c>
      <c r="M15">
        <v>11100</v>
      </c>
      <c r="N15" s="12">
        <v>6.3</v>
      </c>
      <c r="O15" s="12">
        <f t="shared" si="2"/>
        <v>69.929999999999993</v>
      </c>
      <c r="P15" s="12"/>
    </row>
    <row r="16" spans="1:16" x14ac:dyDescent="0.25">
      <c r="A16" s="11">
        <v>42711</v>
      </c>
      <c r="B16" s="12">
        <f t="shared" si="0"/>
        <v>90.954999999999998</v>
      </c>
      <c r="C16">
        <v>25.33</v>
      </c>
      <c r="D16">
        <v>1</v>
      </c>
      <c r="E16">
        <v>12500</v>
      </c>
      <c r="F16">
        <v>5.25</v>
      </c>
      <c r="G16" s="12">
        <f t="shared" si="1"/>
        <v>65.625</v>
      </c>
      <c r="H16" s="12">
        <v>6.5</v>
      </c>
      <c r="I16" s="12"/>
      <c r="K16" s="12">
        <f t="shared" si="3"/>
        <v>104.08</v>
      </c>
      <c r="L16">
        <v>25.33</v>
      </c>
      <c r="M16">
        <v>12500</v>
      </c>
      <c r="N16" s="12">
        <v>6.3</v>
      </c>
      <c r="O16" s="12">
        <f t="shared" si="2"/>
        <v>78.75</v>
      </c>
      <c r="P16" s="12"/>
    </row>
    <row r="17" spans="1:18" x14ac:dyDescent="0.25">
      <c r="A17" s="11">
        <v>42746</v>
      </c>
      <c r="B17" s="12">
        <f t="shared" si="0"/>
        <v>98.299749999999989</v>
      </c>
      <c r="C17">
        <v>25.33</v>
      </c>
      <c r="D17">
        <v>1</v>
      </c>
      <c r="E17">
        <v>13899</v>
      </c>
      <c r="F17">
        <v>5.25</v>
      </c>
      <c r="G17" s="12">
        <f t="shared" si="1"/>
        <v>72.969749999999991</v>
      </c>
      <c r="H17" s="12">
        <v>6.5</v>
      </c>
      <c r="I17" s="12"/>
      <c r="K17" s="12">
        <f t="shared" si="3"/>
        <v>112.8937</v>
      </c>
      <c r="L17">
        <v>25.33</v>
      </c>
      <c r="M17">
        <v>13899</v>
      </c>
      <c r="N17" s="12">
        <v>6.3</v>
      </c>
      <c r="O17" s="12">
        <f t="shared" si="2"/>
        <v>87.563699999999997</v>
      </c>
      <c r="P17" s="12"/>
    </row>
    <row r="18" spans="1:18" x14ac:dyDescent="0.25">
      <c r="A18" s="11">
        <v>42773</v>
      </c>
      <c r="B18" s="12">
        <f t="shared" si="0"/>
        <v>77.578000000000003</v>
      </c>
      <c r="C18">
        <v>25.33</v>
      </c>
      <c r="D18">
        <v>1</v>
      </c>
      <c r="E18">
        <v>9952</v>
      </c>
      <c r="F18">
        <v>5.25</v>
      </c>
      <c r="G18" s="12">
        <f t="shared" si="1"/>
        <v>52.247999999999998</v>
      </c>
      <c r="H18" s="12">
        <v>6.5</v>
      </c>
      <c r="I18" s="12"/>
      <c r="K18" s="12">
        <f t="shared" si="3"/>
        <v>88.027600000000007</v>
      </c>
      <c r="L18">
        <v>25.33</v>
      </c>
      <c r="M18">
        <v>9952</v>
      </c>
      <c r="N18" s="12">
        <v>6.3</v>
      </c>
      <c r="O18" s="12">
        <f t="shared" si="2"/>
        <v>62.697600000000001</v>
      </c>
      <c r="P18" s="12"/>
    </row>
    <row r="19" spans="1:18" x14ac:dyDescent="0.25">
      <c r="A19" s="11">
        <v>42801</v>
      </c>
      <c r="B19" s="12">
        <f t="shared" si="0"/>
        <v>63.366250000000001</v>
      </c>
      <c r="C19">
        <v>25.33</v>
      </c>
      <c r="D19">
        <v>1</v>
      </c>
      <c r="E19">
        <v>7245</v>
      </c>
      <c r="F19">
        <v>5.25</v>
      </c>
      <c r="G19" s="12">
        <f t="shared" si="1"/>
        <v>38.036250000000003</v>
      </c>
      <c r="H19" s="12">
        <v>6.5</v>
      </c>
      <c r="I19" s="12"/>
      <c r="K19" s="12">
        <f t="shared" si="3"/>
        <v>71.190849999999998</v>
      </c>
      <c r="L19">
        <v>25.33</v>
      </c>
      <c r="M19">
        <v>7245</v>
      </c>
      <c r="N19" s="12">
        <v>6.33</v>
      </c>
      <c r="O19" s="12">
        <f t="shared" si="2"/>
        <v>45.860849999999999</v>
      </c>
      <c r="P19" s="12"/>
    </row>
    <row r="20" spans="1:18" x14ac:dyDescent="0.25">
      <c r="A20" s="11">
        <v>42835</v>
      </c>
      <c r="B20" s="12">
        <f>C20+G20</f>
        <v>54.350560000000002</v>
      </c>
      <c r="C20" s="12">
        <v>8.8000000000000007</v>
      </c>
      <c r="D20">
        <v>1</v>
      </c>
      <c r="E20">
        <v>8627</v>
      </c>
      <c r="F20">
        <v>5.28</v>
      </c>
      <c r="G20" s="12">
        <f t="shared" si="1"/>
        <v>45.550560000000004</v>
      </c>
      <c r="H20" s="12">
        <v>6.5</v>
      </c>
      <c r="I20" s="12"/>
      <c r="K20" s="12">
        <f t="shared" si="3"/>
        <v>80.098910000000004</v>
      </c>
      <c r="L20">
        <v>25.49</v>
      </c>
      <c r="M20">
        <v>8627</v>
      </c>
      <c r="N20" s="12">
        <v>6.33</v>
      </c>
      <c r="O20" s="12">
        <f t="shared" si="2"/>
        <v>54.608910000000002</v>
      </c>
      <c r="P20" s="12"/>
    </row>
    <row r="21" spans="1:18" x14ac:dyDescent="0.25">
      <c r="A21" s="11">
        <v>42866</v>
      </c>
      <c r="B21" s="12">
        <f t="shared" ref="B21" si="4">C21+G21</f>
        <v>68.002279999999999</v>
      </c>
      <c r="C21" s="12">
        <v>25.49</v>
      </c>
      <c r="D21">
        <v>1</v>
      </c>
      <c r="E21">
        <v>6716</v>
      </c>
      <c r="F21">
        <v>6.33</v>
      </c>
      <c r="G21" s="12">
        <f t="shared" si="1"/>
        <v>42.512280000000004</v>
      </c>
      <c r="H21" s="12">
        <v>7.15</v>
      </c>
      <c r="I21" s="12"/>
      <c r="K21" s="12">
        <f t="shared" si="3"/>
        <v>68.002279999999999</v>
      </c>
      <c r="L21">
        <v>25.49</v>
      </c>
      <c r="M21">
        <v>6716</v>
      </c>
      <c r="N21" s="12">
        <v>6.33</v>
      </c>
      <c r="O21" s="12">
        <f t="shared" si="2"/>
        <v>42.512280000000004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1632.1178399999999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1599.8113399999997</v>
      </c>
      <c r="N23" s="12"/>
      <c r="O23" s="12"/>
      <c r="P23" s="12"/>
      <c r="Q23" s="40" t="s">
        <v>12</v>
      </c>
      <c r="R23" s="43">
        <f>B23-K23</f>
        <v>32.306500000000142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1704.26784</v>
      </c>
      <c r="G26" s="12"/>
      <c r="L26" s="12"/>
      <c r="P26" s="12"/>
      <c r="Q26" t="s">
        <v>106</v>
      </c>
      <c r="R26" s="13">
        <f>SUM(B26-K23)</f>
        <v>104.45650000000023</v>
      </c>
    </row>
  </sheetData>
  <mergeCells count="1">
    <mergeCell ref="D2:G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0.42578125" bestFit="1" customWidth="1"/>
    <col min="4" max="4" width="11.7109375" customWidth="1"/>
    <col min="5" max="5" width="14.28515625" customWidth="1"/>
    <col min="6" max="6" width="19.42578125" customWidth="1"/>
    <col min="7" max="7" width="19.5703125" customWidth="1"/>
    <col min="13" max="13" width="12.7109375" customWidth="1"/>
    <col min="15" max="15" width="19.85546875" customWidth="1"/>
    <col min="17" max="17" width="13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89.807999999999993</v>
      </c>
      <c r="C4">
        <v>53.43</v>
      </c>
      <c r="D4">
        <v>3</v>
      </c>
      <c r="E4">
        <v>9400</v>
      </c>
      <c r="F4">
        <v>3.87</v>
      </c>
      <c r="G4" s="12">
        <f>E4/1000*F4</f>
        <v>36.378</v>
      </c>
      <c r="H4" s="12"/>
      <c r="I4" s="12"/>
      <c r="K4" s="12">
        <f>L4+O4</f>
        <v>61.426000000000002</v>
      </c>
      <c r="L4">
        <v>17.809999999999999</v>
      </c>
      <c r="M4">
        <v>9400</v>
      </c>
      <c r="N4">
        <v>4.6399999999999997</v>
      </c>
      <c r="O4" s="12">
        <f>M4/1000*N4</f>
        <v>43.616</v>
      </c>
      <c r="P4" s="12"/>
    </row>
    <row r="5" spans="1:16" x14ac:dyDescent="0.25">
      <c r="A5" s="11">
        <v>42377</v>
      </c>
      <c r="B5" s="12">
        <f t="shared" ref="B5:B19" si="0">C5+G5</f>
        <v>80.13300000000001</v>
      </c>
      <c r="C5">
        <v>53.43</v>
      </c>
      <c r="D5">
        <v>3</v>
      </c>
      <c r="E5">
        <v>6900</v>
      </c>
      <c r="F5">
        <v>3.87</v>
      </c>
      <c r="G5" s="12">
        <f t="shared" ref="G5:G21" si="1">E5/1000*F5</f>
        <v>26.703000000000003</v>
      </c>
      <c r="H5" s="12"/>
      <c r="I5" s="12"/>
      <c r="K5" s="12">
        <f>L5+O5</f>
        <v>49.825999999999993</v>
      </c>
      <c r="L5">
        <v>17.809999999999999</v>
      </c>
      <c r="M5">
        <v>6900</v>
      </c>
      <c r="N5">
        <v>4.6399999999999997</v>
      </c>
      <c r="O5" s="12">
        <f t="shared" ref="O5:O21" si="2">M5/1000*N5</f>
        <v>32.015999999999998</v>
      </c>
      <c r="P5" s="12"/>
    </row>
    <row r="6" spans="1:16" x14ac:dyDescent="0.25">
      <c r="A6" s="11">
        <v>42407</v>
      </c>
      <c r="B6" s="12">
        <f t="shared" si="0"/>
        <v>89.033999999999992</v>
      </c>
      <c r="C6">
        <v>53.43</v>
      </c>
      <c r="D6">
        <v>3</v>
      </c>
      <c r="E6">
        <v>9200</v>
      </c>
      <c r="F6">
        <v>3.87</v>
      </c>
      <c r="G6" s="12">
        <f t="shared" si="1"/>
        <v>35.603999999999999</v>
      </c>
      <c r="H6" s="12"/>
      <c r="I6" s="12"/>
      <c r="K6" s="12">
        <f t="shared" ref="K6:K21" si="3">L6+O6</f>
        <v>60.49799999999999</v>
      </c>
      <c r="L6">
        <v>17.809999999999999</v>
      </c>
      <c r="M6">
        <v>9200</v>
      </c>
      <c r="N6">
        <v>4.6399999999999997</v>
      </c>
      <c r="O6" s="12">
        <f t="shared" si="2"/>
        <v>42.687999999999995</v>
      </c>
      <c r="P6" s="12"/>
    </row>
    <row r="7" spans="1:16" x14ac:dyDescent="0.25">
      <c r="A7" s="11">
        <v>42432</v>
      </c>
      <c r="B7" s="12">
        <f t="shared" si="0"/>
        <v>73.941000000000003</v>
      </c>
      <c r="C7">
        <v>53.43</v>
      </c>
      <c r="D7">
        <v>3</v>
      </c>
      <c r="E7">
        <v>5300</v>
      </c>
      <c r="F7">
        <v>3.87</v>
      </c>
      <c r="G7" s="12">
        <f t="shared" si="1"/>
        <v>20.510999999999999</v>
      </c>
      <c r="H7" s="12"/>
      <c r="I7" s="12"/>
      <c r="K7" s="12">
        <f t="shared" si="3"/>
        <v>42.402000000000001</v>
      </c>
      <c r="L7">
        <v>17.809999999999999</v>
      </c>
      <c r="M7">
        <v>5300</v>
      </c>
      <c r="N7">
        <v>4.6399999999999997</v>
      </c>
      <c r="O7" s="12">
        <f t="shared" si="2"/>
        <v>24.591999999999999</v>
      </c>
      <c r="P7" s="12"/>
    </row>
    <row r="8" spans="1:16" x14ac:dyDescent="0.25">
      <c r="A8" s="11">
        <v>42465</v>
      </c>
      <c r="B8" s="12">
        <f t="shared" si="0"/>
        <v>87.873000000000005</v>
      </c>
      <c r="C8">
        <v>53.43</v>
      </c>
      <c r="D8">
        <v>3</v>
      </c>
      <c r="E8">
        <v>8900</v>
      </c>
      <c r="F8">
        <v>3.87</v>
      </c>
      <c r="G8" s="12">
        <f t="shared" si="1"/>
        <v>34.443000000000005</v>
      </c>
      <c r="H8" s="12"/>
      <c r="I8" s="12"/>
      <c r="K8" s="12">
        <f t="shared" si="3"/>
        <v>81.400000000000006</v>
      </c>
      <c r="L8">
        <v>25.33</v>
      </c>
      <c r="M8">
        <v>8900</v>
      </c>
      <c r="N8" s="12">
        <v>6.3</v>
      </c>
      <c r="O8" s="12">
        <f t="shared" si="2"/>
        <v>56.07</v>
      </c>
      <c r="P8" s="12"/>
    </row>
    <row r="9" spans="1:16" x14ac:dyDescent="0.25">
      <c r="A9" s="11">
        <v>42501</v>
      </c>
      <c r="B9" s="12">
        <f t="shared" si="0"/>
        <v>53.968000000000004</v>
      </c>
      <c r="C9">
        <v>25.33</v>
      </c>
      <c r="D9">
        <v>1</v>
      </c>
      <c r="E9">
        <v>7400</v>
      </c>
      <c r="F9">
        <v>3.87</v>
      </c>
      <c r="G9" s="12">
        <f t="shared" si="1"/>
        <v>28.638000000000002</v>
      </c>
      <c r="H9" s="12"/>
      <c r="I9" s="12"/>
      <c r="K9" s="12">
        <f t="shared" si="3"/>
        <v>71.949999999999989</v>
      </c>
      <c r="L9">
        <v>25.33</v>
      </c>
      <c r="M9">
        <v>7400</v>
      </c>
      <c r="N9" s="12">
        <v>6.3</v>
      </c>
      <c r="O9" s="12">
        <f t="shared" si="2"/>
        <v>46.62</v>
      </c>
      <c r="P9" s="12"/>
    </row>
    <row r="10" spans="1:16" x14ac:dyDescent="0.25">
      <c r="A10" s="11">
        <v>42527</v>
      </c>
      <c r="B10" s="12">
        <f t="shared" si="0"/>
        <v>63.654999999999994</v>
      </c>
      <c r="C10">
        <v>25.33</v>
      </c>
      <c r="D10">
        <v>1</v>
      </c>
      <c r="E10">
        <v>7300</v>
      </c>
      <c r="F10">
        <v>5.25</v>
      </c>
      <c r="G10" s="12">
        <f t="shared" si="1"/>
        <v>38.324999999999996</v>
      </c>
      <c r="H10" s="12"/>
      <c r="I10" s="12"/>
      <c r="K10" s="12">
        <f t="shared" si="3"/>
        <v>71.319999999999993</v>
      </c>
      <c r="L10">
        <v>25.33</v>
      </c>
      <c r="M10">
        <v>7300</v>
      </c>
      <c r="N10" s="12">
        <v>6.3</v>
      </c>
      <c r="O10" s="12">
        <f t="shared" si="2"/>
        <v>45.989999999999995</v>
      </c>
      <c r="P10" s="12"/>
    </row>
    <row r="11" spans="1:16" x14ac:dyDescent="0.25">
      <c r="A11" s="11">
        <v>42559</v>
      </c>
      <c r="B11" s="12">
        <f t="shared" si="0"/>
        <v>57.88</v>
      </c>
      <c r="C11">
        <v>25.33</v>
      </c>
      <c r="D11">
        <v>1</v>
      </c>
      <c r="E11">
        <v>6200</v>
      </c>
      <c r="F11">
        <v>5.25</v>
      </c>
      <c r="G11" s="12">
        <f t="shared" si="1"/>
        <v>32.550000000000004</v>
      </c>
      <c r="H11" s="12">
        <v>6.5</v>
      </c>
      <c r="I11" s="12"/>
      <c r="K11" s="12">
        <f t="shared" si="3"/>
        <v>64.39</v>
      </c>
      <c r="L11">
        <v>25.33</v>
      </c>
      <c r="M11">
        <v>6200</v>
      </c>
      <c r="N11" s="12">
        <v>6.3</v>
      </c>
      <c r="O11" s="12">
        <f t="shared" si="2"/>
        <v>39.06</v>
      </c>
      <c r="P11" s="12"/>
    </row>
    <row r="12" spans="1:16" x14ac:dyDescent="0.25">
      <c r="A12" s="11">
        <v>42590</v>
      </c>
      <c r="B12" s="12">
        <f t="shared" si="0"/>
        <v>65.754999999999995</v>
      </c>
      <c r="C12">
        <v>25.33</v>
      </c>
      <c r="D12">
        <v>1</v>
      </c>
      <c r="E12">
        <v>7700</v>
      </c>
      <c r="F12">
        <v>5.25</v>
      </c>
      <c r="G12" s="12">
        <f t="shared" si="1"/>
        <v>40.425000000000004</v>
      </c>
      <c r="H12" s="12">
        <v>6.5</v>
      </c>
      <c r="I12" s="12"/>
      <c r="K12" s="12">
        <f t="shared" si="3"/>
        <v>73.84</v>
      </c>
      <c r="L12">
        <v>25.33</v>
      </c>
      <c r="M12">
        <v>7700</v>
      </c>
      <c r="N12" s="12">
        <v>6.3</v>
      </c>
      <c r="O12" s="12">
        <f t="shared" si="2"/>
        <v>48.51</v>
      </c>
      <c r="P12" s="12"/>
    </row>
    <row r="13" spans="1:16" x14ac:dyDescent="0.25">
      <c r="A13" s="11">
        <v>42622</v>
      </c>
      <c r="B13" s="12">
        <f t="shared" si="0"/>
        <v>62.604999999999997</v>
      </c>
      <c r="C13">
        <v>25.33</v>
      </c>
      <c r="D13">
        <v>1</v>
      </c>
      <c r="E13">
        <v>7100</v>
      </c>
      <c r="F13">
        <v>5.25</v>
      </c>
      <c r="G13" s="12">
        <f t="shared" si="1"/>
        <v>37.274999999999999</v>
      </c>
      <c r="H13" s="12">
        <v>6.5</v>
      </c>
      <c r="I13" s="12"/>
      <c r="K13" s="12">
        <f t="shared" si="3"/>
        <v>70.06</v>
      </c>
      <c r="L13">
        <v>25.33</v>
      </c>
      <c r="M13">
        <v>7100</v>
      </c>
      <c r="N13" s="12">
        <v>6.3</v>
      </c>
      <c r="O13" s="12">
        <f t="shared" si="2"/>
        <v>44.73</v>
      </c>
      <c r="P13" s="12"/>
    </row>
    <row r="14" spans="1:16" x14ac:dyDescent="0.25">
      <c r="A14" s="11">
        <v>42654</v>
      </c>
      <c r="B14" s="12">
        <f t="shared" si="0"/>
        <v>77.305000000000007</v>
      </c>
      <c r="C14">
        <v>25.33</v>
      </c>
      <c r="D14">
        <v>1</v>
      </c>
      <c r="E14">
        <v>9900</v>
      </c>
      <c r="F14">
        <v>5.25</v>
      </c>
      <c r="G14" s="12">
        <f t="shared" si="1"/>
        <v>51.975000000000001</v>
      </c>
      <c r="H14" s="12">
        <v>6.5</v>
      </c>
      <c r="I14" s="12"/>
      <c r="K14" s="12">
        <f t="shared" si="3"/>
        <v>87.699999999999989</v>
      </c>
      <c r="L14">
        <v>25.33</v>
      </c>
      <c r="M14">
        <v>9900</v>
      </c>
      <c r="N14" s="12">
        <v>6.3</v>
      </c>
      <c r="O14" s="12">
        <f t="shared" si="2"/>
        <v>62.37</v>
      </c>
      <c r="P14" s="12"/>
    </row>
    <row r="15" spans="1:16" x14ac:dyDescent="0.25">
      <c r="A15" s="11">
        <v>42682</v>
      </c>
      <c r="B15" s="12">
        <f t="shared" si="0"/>
        <v>64.180000000000007</v>
      </c>
      <c r="C15">
        <v>25.33</v>
      </c>
      <c r="D15">
        <v>1</v>
      </c>
      <c r="E15">
        <v>7400</v>
      </c>
      <c r="F15">
        <v>5.25</v>
      </c>
      <c r="G15" s="12">
        <f t="shared" si="1"/>
        <v>38.85</v>
      </c>
      <c r="H15" s="12">
        <v>6.5</v>
      </c>
      <c r="I15" s="12"/>
      <c r="K15" s="12">
        <f t="shared" si="3"/>
        <v>71.949999999999989</v>
      </c>
      <c r="L15">
        <v>25.33</v>
      </c>
      <c r="M15">
        <v>7400</v>
      </c>
      <c r="N15" s="12">
        <v>6.3</v>
      </c>
      <c r="O15" s="12">
        <f t="shared" si="2"/>
        <v>46.62</v>
      </c>
      <c r="P15" s="12"/>
    </row>
    <row r="16" spans="1:16" x14ac:dyDescent="0.25">
      <c r="A16" s="11">
        <v>42711</v>
      </c>
      <c r="B16" s="12">
        <f t="shared" si="0"/>
        <v>74.680000000000007</v>
      </c>
      <c r="C16">
        <v>25.33</v>
      </c>
      <c r="D16">
        <v>1</v>
      </c>
      <c r="E16">
        <v>9400</v>
      </c>
      <c r="F16">
        <v>5.25</v>
      </c>
      <c r="G16" s="12">
        <f t="shared" si="1"/>
        <v>49.35</v>
      </c>
      <c r="H16" s="12">
        <v>6.5</v>
      </c>
      <c r="I16" s="12"/>
      <c r="K16" s="12">
        <f t="shared" si="3"/>
        <v>84.55</v>
      </c>
      <c r="L16">
        <v>25.33</v>
      </c>
      <c r="M16">
        <v>9400</v>
      </c>
      <c r="N16" s="12">
        <v>6.3</v>
      </c>
      <c r="O16" s="12">
        <f t="shared" si="2"/>
        <v>59.22</v>
      </c>
      <c r="P16" s="12"/>
    </row>
    <row r="17" spans="1:18" x14ac:dyDescent="0.25">
      <c r="A17" s="11">
        <v>42746</v>
      </c>
      <c r="B17" s="12">
        <f t="shared" si="0"/>
        <v>74.680000000000007</v>
      </c>
      <c r="C17">
        <v>25.33</v>
      </c>
      <c r="D17">
        <v>1</v>
      </c>
      <c r="E17">
        <v>9400</v>
      </c>
      <c r="F17">
        <v>5.25</v>
      </c>
      <c r="G17" s="12">
        <f t="shared" si="1"/>
        <v>49.35</v>
      </c>
      <c r="H17" s="12">
        <v>6.5</v>
      </c>
      <c r="I17" s="12"/>
      <c r="K17" s="12">
        <f t="shared" si="3"/>
        <v>84.55</v>
      </c>
      <c r="L17">
        <v>25.33</v>
      </c>
      <c r="M17">
        <v>9400</v>
      </c>
      <c r="N17" s="12">
        <v>6.3</v>
      </c>
      <c r="O17" s="12">
        <f t="shared" si="2"/>
        <v>59.22</v>
      </c>
      <c r="P17" s="12"/>
    </row>
    <row r="18" spans="1:18" x14ac:dyDescent="0.25">
      <c r="A18" s="11">
        <v>42773</v>
      </c>
      <c r="B18" s="12">
        <f t="shared" si="0"/>
        <v>73.63</v>
      </c>
      <c r="C18">
        <v>25.33</v>
      </c>
      <c r="D18">
        <v>1</v>
      </c>
      <c r="E18">
        <v>9200</v>
      </c>
      <c r="F18">
        <v>5.25</v>
      </c>
      <c r="G18" s="12">
        <f t="shared" si="1"/>
        <v>48.3</v>
      </c>
      <c r="H18" s="12">
        <v>6.5</v>
      </c>
      <c r="I18" s="12"/>
      <c r="K18" s="12">
        <f t="shared" si="3"/>
        <v>83.289999999999992</v>
      </c>
      <c r="L18">
        <v>25.33</v>
      </c>
      <c r="M18">
        <v>9200</v>
      </c>
      <c r="N18" s="12">
        <v>6.3</v>
      </c>
      <c r="O18" s="12">
        <f t="shared" si="2"/>
        <v>57.959999999999994</v>
      </c>
      <c r="P18" s="12"/>
    </row>
    <row r="19" spans="1:18" x14ac:dyDescent="0.25">
      <c r="A19" s="11">
        <v>42801</v>
      </c>
      <c r="B19" s="12">
        <f t="shared" si="0"/>
        <v>53.155000000000001</v>
      </c>
      <c r="C19">
        <v>25.33</v>
      </c>
      <c r="D19">
        <v>1</v>
      </c>
      <c r="E19">
        <v>5300</v>
      </c>
      <c r="F19">
        <v>5.25</v>
      </c>
      <c r="G19" s="12">
        <f t="shared" si="1"/>
        <v>27.824999999999999</v>
      </c>
      <c r="H19" s="12">
        <v>6.5</v>
      </c>
      <c r="I19" s="12"/>
      <c r="K19" s="12">
        <f t="shared" si="3"/>
        <v>58.878999999999998</v>
      </c>
      <c r="L19">
        <v>25.33</v>
      </c>
      <c r="M19">
        <v>5300</v>
      </c>
      <c r="N19" s="12">
        <v>6.33</v>
      </c>
      <c r="O19" s="12">
        <f t="shared" si="2"/>
        <v>33.548999999999999</v>
      </c>
      <c r="P19" s="12"/>
    </row>
    <row r="20" spans="1:18" x14ac:dyDescent="0.25">
      <c r="A20" s="11">
        <v>42835</v>
      </c>
      <c r="B20" s="12">
        <f>C20+G20</f>
        <v>53.016480000000001</v>
      </c>
      <c r="C20" s="12">
        <v>8.58</v>
      </c>
      <c r="D20">
        <v>1</v>
      </c>
      <c r="E20">
        <v>8416</v>
      </c>
      <c r="F20">
        <v>5.28</v>
      </c>
      <c r="G20" s="12">
        <f t="shared" si="1"/>
        <v>44.436480000000003</v>
      </c>
      <c r="H20" s="12">
        <v>6.5</v>
      </c>
      <c r="I20" s="12"/>
      <c r="K20" s="12">
        <f t="shared" si="3"/>
        <v>78.763279999999995</v>
      </c>
      <c r="L20">
        <v>25.49</v>
      </c>
      <c r="M20">
        <v>8416</v>
      </c>
      <c r="N20" s="12">
        <v>6.33</v>
      </c>
      <c r="O20" s="12">
        <f t="shared" si="2"/>
        <v>53.27328</v>
      </c>
      <c r="P20" s="12"/>
    </row>
    <row r="21" spans="1:18" x14ac:dyDescent="0.25">
      <c r="A21" s="11">
        <v>42866</v>
      </c>
      <c r="B21" s="12">
        <f t="shared" ref="B21" si="4">C21+G21</f>
        <v>70.933070000000001</v>
      </c>
      <c r="C21" s="12">
        <v>25.49</v>
      </c>
      <c r="D21">
        <v>1</v>
      </c>
      <c r="E21">
        <v>7179</v>
      </c>
      <c r="F21">
        <v>6.33</v>
      </c>
      <c r="G21" s="12">
        <f t="shared" si="1"/>
        <v>45.443069999999999</v>
      </c>
      <c r="H21" s="12">
        <v>7.15</v>
      </c>
      <c r="I21" s="12"/>
      <c r="K21" s="12">
        <f t="shared" si="3"/>
        <v>70.933070000000001</v>
      </c>
      <c r="L21">
        <v>25.49</v>
      </c>
      <c r="M21">
        <v>7179</v>
      </c>
      <c r="N21" s="12">
        <v>6.33</v>
      </c>
      <c r="O21" s="12">
        <f t="shared" si="2"/>
        <v>45.443069999999999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1266.2315500000004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1267.7273499999999</v>
      </c>
      <c r="N23" s="12"/>
      <c r="O23" s="12"/>
      <c r="P23" s="12"/>
      <c r="Q23" s="40" t="s">
        <v>12</v>
      </c>
      <c r="R23" s="43">
        <f>B23-K23</f>
        <v>-1.4957999999994627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1338.3815500000005</v>
      </c>
      <c r="G26" s="12"/>
      <c r="L26" s="12"/>
      <c r="P26" s="12"/>
      <c r="Q26" t="s">
        <v>106</v>
      </c>
      <c r="R26" s="13">
        <f>SUM(B26-K23)</f>
        <v>70.654200000000628</v>
      </c>
    </row>
  </sheetData>
  <mergeCells count="1">
    <mergeCell ref="D2:G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5703125" customWidth="1"/>
    <col min="3" max="3" width="10.42578125" bestFit="1" customWidth="1"/>
    <col min="4" max="4" width="12" customWidth="1"/>
    <col min="5" max="5" width="13" customWidth="1"/>
    <col min="6" max="6" width="19" customWidth="1"/>
    <col min="7" max="7" width="20.5703125" customWidth="1"/>
    <col min="13" max="13" width="13.5703125" customWidth="1"/>
    <col min="15" max="15" width="18.28515625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79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102.58699999999999</v>
      </c>
      <c r="C4">
        <v>71.239999999999995</v>
      </c>
      <c r="D4">
        <v>4</v>
      </c>
      <c r="E4">
        <v>8100</v>
      </c>
      <c r="F4">
        <v>3.87</v>
      </c>
      <c r="G4" s="12">
        <f>E4/1000*F4</f>
        <v>31.346999999999998</v>
      </c>
      <c r="H4" s="12"/>
      <c r="I4" s="12"/>
      <c r="K4" s="12">
        <f>L4+O4</f>
        <v>55.393999999999991</v>
      </c>
      <c r="L4">
        <v>17.809999999999999</v>
      </c>
      <c r="M4">
        <v>8100</v>
      </c>
      <c r="N4">
        <v>4.6399999999999997</v>
      </c>
      <c r="O4" s="12">
        <f>M4/1000*N4</f>
        <v>37.583999999999996</v>
      </c>
      <c r="P4" s="12"/>
    </row>
    <row r="5" spans="1:16" x14ac:dyDescent="0.25">
      <c r="A5" s="11">
        <v>42377</v>
      </c>
      <c r="B5" s="12">
        <f t="shared" ref="B5:B19" si="0">C5+G5</f>
        <v>96.394999999999996</v>
      </c>
      <c r="C5">
        <v>71.239999999999995</v>
      </c>
      <c r="D5">
        <v>4</v>
      </c>
      <c r="E5">
        <v>6500</v>
      </c>
      <c r="F5">
        <v>3.87</v>
      </c>
      <c r="G5" s="12">
        <f t="shared" ref="G5:G21" si="1">E5/1000*F5</f>
        <v>25.155000000000001</v>
      </c>
      <c r="H5" s="12"/>
      <c r="I5" s="12"/>
      <c r="K5" s="12">
        <f>L5+O5</f>
        <v>47.97</v>
      </c>
      <c r="L5">
        <v>17.809999999999999</v>
      </c>
      <c r="M5">
        <v>6500</v>
      </c>
      <c r="N5">
        <v>4.6399999999999997</v>
      </c>
      <c r="O5" s="12">
        <f t="shared" ref="O5:O21" si="2">M5/1000*N5</f>
        <v>30.159999999999997</v>
      </c>
      <c r="P5" s="12"/>
    </row>
    <row r="6" spans="1:16" x14ac:dyDescent="0.25">
      <c r="A6" s="11">
        <v>42407</v>
      </c>
      <c r="B6" s="12">
        <f t="shared" si="0"/>
        <v>104.90899999999999</v>
      </c>
      <c r="C6">
        <v>71.239999999999995</v>
      </c>
      <c r="D6">
        <v>4</v>
      </c>
      <c r="E6">
        <v>8700</v>
      </c>
      <c r="F6">
        <v>3.87</v>
      </c>
      <c r="G6" s="12">
        <f t="shared" si="1"/>
        <v>33.668999999999997</v>
      </c>
      <c r="H6" s="12"/>
      <c r="I6" s="12"/>
      <c r="K6" s="12">
        <f t="shared" ref="K6:K21" si="3">L6+O6</f>
        <v>58.177999999999997</v>
      </c>
      <c r="L6">
        <v>17.809999999999999</v>
      </c>
      <c r="M6">
        <v>8700</v>
      </c>
      <c r="N6">
        <v>4.6399999999999997</v>
      </c>
      <c r="O6" s="12">
        <f t="shared" si="2"/>
        <v>40.367999999999995</v>
      </c>
      <c r="P6" s="12"/>
    </row>
    <row r="7" spans="1:16" x14ac:dyDescent="0.25">
      <c r="A7" s="11">
        <v>42432</v>
      </c>
      <c r="B7" s="12">
        <f t="shared" si="0"/>
        <v>93.685999999999993</v>
      </c>
      <c r="C7">
        <v>71.239999999999995</v>
      </c>
      <c r="D7">
        <v>4</v>
      </c>
      <c r="E7">
        <v>5800</v>
      </c>
      <c r="F7">
        <v>3.87</v>
      </c>
      <c r="G7" s="12">
        <f t="shared" si="1"/>
        <v>22.446000000000002</v>
      </c>
      <c r="H7" s="12"/>
      <c r="I7" s="12"/>
      <c r="K7" s="12">
        <f t="shared" si="3"/>
        <v>44.721999999999994</v>
      </c>
      <c r="L7">
        <v>17.809999999999999</v>
      </c>
      <c r="M7">
        <v>5800</v>
      </c>
      <c r="N7">
        <v>4.6399999999999997</v>
      </c>
      <c r="O7" s="12">
        <f t="shared" si="2"/>
        <v>26.911999999999999</v>
      </c>
      <c r="P7" s="12"/>
    </row>
    <row r="8" spans="1:16" x14ac:dyDescent="0.25">
      <c r="A8" s="11">
        <v>42465</v>
      </c>
      <c r="B8" s="12">
        <f t="shared" si="0"/>
        <v>106.84399999999999</v>
      </c>
      <c r="C8">
        <v>71.239999999999995</v>
      </c>
      <c r="D8">
        <v>4</v>
      </c>
      <c r="E8">
        <v>9200</v>
      </c>
      <c r="F8">
        <v>3.87</v>
      </c>
      <c r="G8" s="12">
        <f t="shared" si="1"/>
        <v>35.603999999999999</v>
      </c>
      <c r="H8" s="12"/>
      <c r="I8" s="12"/>
      <c r="K8" s="12">
        <f t="shared" si="3"/>
        <v>83.289999999999992</v>
      </c>
      <c r="L8">
        <v>25.33</v>
      </c>
      <c r="M8">
        <v>9200</v>
      </c>
      <c r="N8" s="12">
        <v>6.3</v>
      </c>
      <c r="O8" s="12">
        <f t="shared" si="2"/>
        <v>57.959999999999994</v>
      </c>
      <c r="P8" s="12"/>
    </row>
    <row r="9" spans="1:16" x14ac:dyDescent="0.25">
      <c r="A9" s="11">
        <v>42501</v>
      </c>
      <c r="B9" s="12">
        <f t="shared" si="0"/>
        <v>55.129000000000005</v>
      </c>
      <c r="C9">
        <v>25.33</v>
      </c>
      <c r="D9">
        <v>1</v>
      </c>
      <c r="E9">
        <v>7700</v>
      </c>
      <c r="F9">
        <v>3.87</v>
      </c>
      <c r="G9" s="12">
        <f t="shared" si="1"/>
        <v>29.799000000000003</v>
      </c>
      <c r="H9" s="12"/>
      <c r="I9" s="12"/>
      <c r="K9" s="12">
        <f t="shared" si="3"/>
        <v>73.84</v>
      </c>
      <c r="L9">
        <v>25.33</v>
      </c>
      <c r="M9">
        <v>7700</v>
      </c>
      <c r="N9" s="12">
        <v>6.3</v>
      </c>
      <c r="O9" s="12">
        <f t="shared" si="2"/>
        <v>48.51</v>
      </c>
      <c r="P9" s="12"/>
    </row>
    <row r="10" spans="1:16" x14ac:dyDescent="0.25">
      <c r="A10" s="11">
        <v>42527</v>
      </c>
      <c r="B10" s="12">
        <f t="shared" si="0"/>
        <v>76.254999999999995</v>
      </c>
      <c r="C10">
        <v>25.33</v>
      </c>
      <c r="D10">
        <v>1</v>
      </c>
      <c r="E10">
        <v>9700</v>
      </c>
      <c r="F10">
        <v>5.25</v>
      </c>
      <c r="G10" s="12">
        <f t="shared" si="1"/>
        <v>50.924999999999997</v>
      </c>
      <c r="H10" s="12"/>
      <c r="I10" s="12"/>
      <c r="K10" s="12">
        <f t="shared" si="3"/>
        <v>86.44</v>
      </c>
      <c r="L10">
        <v>25.33</v>
      </c>
      <c r="M10">
        <v>9700</v>
      </c>
      <c r="N10" s="12">
        <v>6.3</v>
      </c>
      <c r="O10" s="12">
        <f t="shared" si="2"/>
        <v>61.109999999999992</v>
      </c>
      <c r="P10" s="12"/>
    </row>
    <row r="11" spans="1:16" x14ac:dyDescent="0.25">
      <c r="A11" s="11">
        <v>42559</v>
      </c>
      <c r="B11" s="12">
        <f t="shared" si="0"/>
        <v>64.704999999999998</v>
      </c>
      <c r="C11">
        <v>25.33</v>
      </c>
      <c r="D11">
        <v>1</v>
      </c>
      <c r="E11">
        <v>7500</v>
      </c>
      <c r="F11">
        <v>5.25</v>
      </c>
      <c r="G11" s="12">
        <f t="shared" si="1"/>
        <v>39.375</v>
      </c>
      <c r="H11" s="12">
        <v>6.5</v>
      </c>
      <c r="I11" s="12"/>
      <c r="K11" s="12">
        <f t="shared" si="3"/>
        <v>72.58</v>
      </c>
      <c r="L11">
        <v>25.33</v>
      </c>
      <c r="M11">
        <v>7500</v>
      </c>
      <c r="N11" s="12">
        <v>6.3</v>
      </c>
      <c r="O11" s="12">
        <f t="shared" si="2"/>
        <v>47.25</v>
      </c>
      <c r="P11" s="12"/>
    </row>
    <row r="12" spans="1:16" x14ac:dyDescent="0.25">
      <c r="A12" s="11">
        <v>42590</v>
      </c>
      <c r="B12" s="12">
        <f t="shared" si="0"/>
        <v>72.055000000000007</v>
      </c>
      <c r="C12">
        <v>25.33</v>
      </c>
      <c r="D12">
        <v>1</v>
      </c>
      <c r="E12">
        <v>8900</v>
      </c>
      <c r="F12">
        <v>5.25</v>
      </c>
      <c r="G12" s="12">
        <f t="shared" si="1"/>
        <v>46.725000000000001</v>
      </c>
      <c r="H12" s="12">
        <v>6.5</v>
      </c>
      <c r="I12" s="12"/>
      <c r="K12" s="12">
        <f t="shared" si="3"/>
        <v>81.400000000000006</v>
      </c>
      <c r="L12">
        <v>25.33</v>
      </c>
      <c r="M12">
        <v>8900</v>
      </c>
      <c r="N12" s="12">
        <v>6.3</v>
      </c>
      <c r="O12" s="12">
        <f t="shared" si="2"/>
        <v>56.07</v>
      </c>
      <c r="P12" s="12"/>
    </row>
    <row r="13" spans="1:16" x14ac:dyDescent="0.25">
      <c r="A13" s="11">
        <v>42622</v>
      </c>
      <c r="B13" s="12">
        <f t="shared" si="0"/>
        <v>64.704999999999998</v>
      </c>
      <c r="C13">
        <v>25.33</v>
      </c>
      <c r="D13">
        <v>1</v>
      </c>
      <c r="E13">
        <v>7500</v>
      </c>
      <c r="F13">
        <v>5.25</v>
      </c>
      <c r="G13" s="12">
        <f t="shared" si="1"/>
        <v>39.375</v>
      </c>
      <c r="H13" s="12">
        <v>6.5</v>
      </c>
      <c r="I13" s="12"/>
      <c r="K13" s="12">
        <f t="shared" si="3"/>
        <v>72.58</v>
      </c>
      <c r="L13">
        <v>25.33</v>
      </c>
      <c r="M13">
        <v>7500</v>
      </c>
      <c r="N13" s="12">
        <v>6.3</v>
      </c>
      <c r="O13" s="12">
        <f t="shared" si="2"/>
        <v>47.25</v>
      </c>
      <c r="P13" s="12"/>
    </row>
    <row r="14" spans="1:16" x14ac:dyDescent="0.25">
      <c r="A14" s="11">
        <v>42654</v>
      </c>
      <c r="B14" s="12">
        <f t="shared" si="0"/>
        <v>76.254999999999995</v>
      </c>
      <c r="C14">
        <v>25.33</v>
      </c>
      <c r="D14">
        <v>1</v>
      </c>
      <c r="E14">
        <v>9700</v>
      </c>
      <c r="F14">
        <v>5.25</v>
      </c>
      <c r="G14" s="12">
        <f t="shared" si="1"/>
        <v>50.924999999999997</v>
      </c>
      <c r="H14" s="12">
        <v>6.5</v>
      </c>
      <c r="I14" s="12"/>
      <c r="K14" s="12">
        <f t="shared" si="3"/>
        <v>86.44</v>
      </c>
      <c r="L14">
        <v>25.33</v>
      </c>
      <c r="M14">
        <v>9700</v>
      </c>
      <c r="N14" s="12">
        <v>6.3</v>
      </c>
      <c r="O14" s="12">
        <f t="shared" si="2"/>
        <v>61.109999999999992</v>
      </c>
      <c r="P14" s="12"/>
    </row>
    <row r="15" spans="1:16" x14ac:dyDescent="0.25">
      <c r="A15" s="11">
        <v>42682</v>
      </c>
      <c r="B15" s="12">
        <f t="shared" si="0"/>
        <v>70.47999999999999</v>
      </c>
      <c r="C15">
        <v>25.33</v>
      </c>
      <c r="D15">
        <v>1</v>
      </c>
      <c r="E15">
        <v>8600</v>
      </c>
      <c r="F15">
        <v>5.25</v>
      </c>
      <c r="G15" s="12">
        <f t="shared" si="1"/>
        <v>45.15</v>
      </c>
      <c r="H15" s="12">
        <v>6.5</v>
      </c>
      <c r="I15" s="12"/>
      <c r="K15" s="12">
        <f t="shared" si="3"/>
        <v>79.509999999999991</v>
      </c>
      <c r="L15">
        <v>25.33</v>
      </c>
      <c r="M15">
        <v>8600</v>
      </c>
      <c r="N15" s="12">
        <v>6.3</v>
      </c>
      <c r="O15" s="12">
        <f t="shared" si="2"/>
        <v>54.18</v>
      </c>
      <c r="P15" s="12"/>
    </row>
    <row r="16" spans="1:16" x14ac:dyDescent="0.25">
      <c r="A16" s="11">
        <v>42711</v>
      </c>
      <c r="B16" s="12">
        <f t="shared" si="0"/>
        <v>67.33</v>
      </c>
      <c r="C16">
        <v>25.33</v>
      </c>
      <c r="D16">
        <v>1</v>
      </c>
      <c r="E16">
        <v>8000</v>
      </c>
      <c r="F16">
        <v>5.25</v>
      </c>
      <c r="G16" s="12">
        <f t="shared" si="1"/>
        <v>42</v>
      </c>
      <c r="H16" s="12">
        <v>6.5</v>
      </c>
      <c r="I16" s="12"/>
      <c r="K16" s="12">
        <f t="shared" si="3"/>
        <v>75.72999999999999</v>
      </c>
      <c r="L16">
        <v>25.33</v>
      </c>
      <c r="M16">
        <v>8000</v>
      </c>
      <c r="N16" s="12">
        <v>6.3</v>
      </c>
      <c r="O16" s="12">
        <f t="shared" si="2"/>
        <v>50.4</v>
      </c>
      <c r="P16" s="12"/>
    </row>
    <row r="17" spans="1:18" x14ac:dyDescent="0.25">
      <c r="A17" s="11">
        <v>42746</v>
      </c>
      <c r="B17" s="12">
        <f t="shared" si="0"/>
        <v>74.874249999999989</v>
      </c>
      <c r="C17">
        <v>25.33</v>
      </c>
      <c r="D17">
        <v>1</v>
      </c>
      <c r="E17">
        <v>9437</v>
      </c>
      <c r="F17">
        <v>5.25</v>
      </c>
      <c r="G17" s="12">
        <f t="shared" si="1"/>
        <v>49.544249999999998</v>
      </c>
      <c r="H17" s="12">
        <v>6.5</v>
      </c>
      <c r="I17" s="12"/>
      <c r="K17" s="12">
        <f t="shared" si="3"/>
        <v>84.78309999999999</v>
      </c>
      <c r="L17">
        <v>25.33</v>
      </c>
      <c r="M17">
        <v>9437</v>
      </c>
      <c r="N17" s="12">
        <v>6.3</v>
      </c>
      <c r="O17" s="12">
        <f t="shared" si="2"/>
        <v>59.453099999999992</v>
      </c>
      <c r="P17" s="12"/>
    </row>
    <row r="18" spans="1:18" x14ac:dyDescent="0.25">
      <c r="A18" s="11">
        <v>42773</v>
      </c>
      <c r="B18" s="12">
        <f t="shared" si="0"/>
        <v>70.721500000000006</v>
      </c>
      <c r="C18">
        <v>25.33</v>
      </c>
      <c r="D18">
        <v>1</v>
      </c>
      <c r="E18">
        <v>8646</v>
      </c>
      <c r="F18">
        <v>5.25</v>
      </c>
      <c r="G18" s="12">
        <f t="shared" si="1"/>
        <v>45.391500000000008</v>
      </c>
      <c r="H18" s="12">
        <v>6.5</v>
      </c>
      <c r="I18" s="12"/>
      <c r="K18" s="12">
        <f t="shared" si="3"/>
        <v>79.799800000000005</v>
      </c>
      <c r="L18">
        <v>25.33</v>
      </c>
      <c r="M18">
        <v>8646</v>
      </c>
      <c r="N18" s="12">
        <v>6.3</v>
      </c>
      <c r="O18" s="12">
        <f t="shared" si="2"/>
        <v>54.469800000000006</v>
      </c>
      <c r="P18" s="12"/>
    </row>
    <row r="19" spans="1:18" x14ac:dyDescent="0.25">
      <c r="A19" s="11">
        <v>42801</v>
      </c>
      <c r="B19" s="12">
        <f t="shared" si="0"/>
        <v>63.35575</v>
      </c>
      <c r="C19">
        <v>25.33</v>
      </c>
      <c r="D19">
        <v>1</v>
      </c>
      <c r="E19">
        <v>7243</v>
      </c>
      <c r="F19">
        <v>5.25</v>
      </c>
      <c r="G19" s="12">
        <f t="shared" si="1"/>
        <v>38.025750000000002</v>
      </c>
      <c r="H19" s="12">
        <v>6.5</v>
      </c>
      <c r="I19" s="12"/>
      <c r="K19" s="12">
        <f t="shared" si="3"/>
        <v>71.178190000000001</v>
      </c>
      <c r="L19">
        <v>25.33</v>
      </c>
      <c r="M19">
        <v>7243</v>
      </c>
      <c r="N19" s="12">
        <v>6.33</v>
      </c>
      <c r="O19" s="12">
        <f t="shared" si="2"/>
        <v>45.848190000000002</v>
      </c>
      <c r="P19" s="12"/>
    </row>
    <row r="20" spans="1:18" x14ac:dyDescent="0.25">
      <c r="A20" s="11">
        <v>42835</v>
      </c>
      <c r="B20" s="12">
        <f>C20+G20</f>
        <v>66.359520000000003</v>
      </c>
      <c r="C20" s="12">
        <v>10.74</v>
      </c>
      <c r="D20">
        <v>1</v>
      </c>
      <c r="E20">
        <v>10534</v>
      </c>
      <c r="F20">
        <v>5.28</v>
      </c>
      <c r="G20" s="12">
        <f t="shared" si="1"/>
        <v>55.619520000000009</v>
      </c>
      <c r="H20" s="12">
        <v>6.5</v>
      </c>
      <c r="I20" s="12"/>
      <c r="K20" s="12">
        <f t="shared" si="3"/>
        <v>92.17022</v>
      </c>
      <c r="L20">
        <v>25.49</v>
      </c>
      <c r="M20">
        <v>10534</v>
      </c>
      <c r="N20" s="12">
        <v>6.33</v>
      </c>
      <c r="O20" s="12">
        <f t="shared" si="2"/>
        <v>66.680220000000006</v>
      </c>
      <c r="P20" s="12"/>
    </row>
    <row r="21" spans="1:18" x14ac:dyDescent="0.25">
      <c r="A21" s="11">
        <v>42866</v>
      </c>
      <c r="B21" s="12">
        <f t="shared" ref="B21" si="4">C21+G21</f>
        <v>67.388269999999991</v>
      </c>
      <c r="C21" s="12">
        <v>25.49</v>
      </c>
      <c r="D21">
        <v>1</v>
      </c>
      <c r="E21">
        <v>6619</v>
      </c>
      <c r="F21">
        <v>6.33</v>
      </c>
      <c r="G21" s="12">
        <f t="shared" si="1"/>
        <v>41.898269999999997</v>
      </c>
      <c r="H21" s="12">
        <v>7.15</v>
      </c>
      <c r="I21" s="12"/>
      <c r="K21" s="12">
        <f t="shared" si="3"/>
        <v>67.388269999999991</v>
      </c>
      <c r="L21">
        <v>25.49</v>
      </c>
      <c r="M21">
        <v>6619</v>
      </c>
      <c r="N21" s="12">
        <v>6.33</v>
      </c>
      <c r="O21" s="12">
        <f t="shared" si="2"/>
        <v>41.898269999999997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1394.0342900000001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1313.3935799999999</v>
      </c>
      <c r="N23" s="12"/>
      <c r="O23" s="12"/>
      <c r="P23" s="12"/>
      <c r="Q23" s="40" t="s">
        <v>12</v>
      </c>
      <c r="R23" s="43">
        <f>B23-K23</f>
        <v>80.640710000000126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1466.1842900000001</v>
      </c>
      <c r="G26" s="12"/>
      <c r="L26" s="12"/>
      <c r="P26" s="12"/>
      <c r="Q26" t="s">
        <v>106</v>
      </c>
      <c r="R26" s="13">
        <f>SUM(B26-K23)</f>
        <v>152.79071000000022</v>
      </c>
    </row>
  </sheetData>
  <mergeCells count="1">
    <mergeCell ref="D2:G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0.140625" customWidth="1"/>
    <col min="4" max="4" width="12.85546875" customWidth="1"/>
    <col min="5" max="5" width="13.28515625" customWidth="1"/>
    <col min="6" max="6" width="18.7109375" customWidth="1"/>
    <col min="7" max="7" width="20" customWidth="1"/>
    <col min="13" max="13" width="13.140625" customWidth="1"/>
    <col min="15" max="15" width="17.85546875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101.813</v>
      </c>
      <c r="C4">
        <v>71.239999999999995</v>
      </c>
      <c r="D4">
        <v>4</v>
      </c>
      <c r="E4">
        <v>7900</v>
      </c>
      <c r="F4">
        <v>3.87</v>
      </c>
      <c r="G4" s="12">
        <f>E4/1000*F4</f>
        <v>30.573000000000004</v>
      </c>
      <c r="H4" s="12"/>
      <c r="I4" s="12"/>
      <c r="K4" s="12">
        <f>L4+O4</f>
        <v>54.465999999999994</v>
      </c>
      <c r="L4">
        <v>17.809999999999999</v>
      </c>
      <c r="M4">
        <v>7900</v>
      </c>
      <c r="N4">
        <v>4.6399999999999997</v>
      </c>
      <c r="O4" s="12">
        <f>M4/1000*N4</f>
        <v>36.655999999999999</v>
      </c>
      <c r="P4" s="12"/>
    </row>
    <row r="5" spans="1:16" x14ac:dyDescent="0.25">
      <c r="A5" s="11">
        <v>42377</v>
      </c>
      <c r="B5" s="12">
        <f t="shared" ref="B5:B19" si="0">C5+G5</f>
        <v>97.555999999999997</v>
      </c>
      <c r="C5">
        <v>71.239999999999995</v>
      </c>
      <c r="D5">
        <v>4</v>
      </c>
      <c r="E5">
        <v>6800</v>
      </c>
      <c r="F5">
        <v>3.87</v>
      </c>
      <c r="G5" s="12">
        <f t="shared" ref="G5:G21" si="1">E5/1000*F5</f>
        <v>26.315999999999999</v>
      </c>
      <c r="H5" s="12"/>
      <c r="I5" s="12"/>
      <c r="K5" s="12">
        <f>L5+O5</f>
        <v>49.361999999999995</v>
      </c>
      <c r="L5">
        <v>17.809999999999999</v>
      </c>
      <c r="M5">
        <v>6800</v>
      </c>
      <c r="N5">
        <v>4.6399999999999997</v>
      </c>
      <c r="O5" s="12">
        <f t="shared" ref="O5:O21" si="2">M5/1000*N5</f>
        <v>31.551999999999996</v>
      </c>
      <c r="P5" s="12"/>
    </row>
    <row r="6" spans="1:16" x14ac:dyDescent="0.25">
      <c r="A6" s="11">
        <v>42407</v>
      </c>
      <c r="B6" s="12">
        <f t="shared" si="0"/>
        <v>106.45699999999999</v>
      </c>
      <c r="C6">
        <v>71.239999999999995</v>
      </c>
      <c r="D6">
        <v>4</v>
      </c>
      <c r="E6">
        <v>9100</v>
      </c>
      <c r="F6">
        <v>3.87</v>
      </c>
      <c r="G6" s="12">
        <f t="shared" si="1"/>
        <v>35.216999999999999</v>
      </c>
      <c r="H6" s="12"/>
      <c r="I6" s="12"/>
      <c r="K6" s="12">
        <f t="shared" ref="K6:K21" si="3">L6+O6</f>
        <v>60.033999999999992</v>
      </c>
      <c r="L6">
        <v>17.809999999999999</v>
      </c>
      <c r="M6">
        <v>9100</v>
      </c>
      <c r="N6">
        <v>4.6399999999999997</v>
      </c>
      <c r="O6" s="12">
        <f t="shared" si="2"/>
        <v>42.223999999999997</v>
      </c>
      <c r="P6" s="12"/>
    </row>
    <row r="7" spans="1:16" x14ac:dyDescent="0.25">
      <c r="A7" s="11">
        <v>42432</v>
      </c>
      <c r="B7" s="12">
        <f t="shared" si="0"/>
        <v>90.97699999999999</v>
      </c>
      <c r="C7">
        <v>71.239999999999995</v>
      </c>
      <c r="D7">
        <v>4</v>
      </c>
      <c r="E7">
        <v>5100</v>
      </c>
      <c r="F7">
        <v>3.87</v>
      </c>
      <c r="G7" s="12">
        <f t="shared" si="1"/>
        <v>19.736999999999998</v>
      </c>
      <c r="H7" s="12"/>
      <c r="I7" s="12"/>
      <c r="K7" s="12">
        <f t="shared" si="3"/>
        <v>41.473999999999997</v>
      </c>
      <c r="L7">
        <v>17.809999999999999</v>
      </c>
      <c r="M7">
        <v>5100</v>
      </c>
      <c r="N7">
        <v>4.6399999999999997</v>
      </c>
      <c r="O7" s="12">
        <f t="shared" si="2"/>
        <v>23.663999999999998</v>
      </c>
      <c r="P7" s="12"/>
    </row>
    <row r="8" spans="1:16" x14ac:dyDescent="0.25">
      <c r="A8" s="11">
        <v>42465</v>
      </c>
      <c r="B8" s="12">
        <f t="shared" si="0"/>
        <v>102.58699999999999</v>
      </c>
      <c r="C8">
        <v>71.239999999999995</v>
      </c>
      <c r="D8">
        <v>4</v>
      </c>
      <c r="E8">
        <v>8100</v>
      </c>
      <c r="F8">
        <v>3.87</v>
      </c>
      <c r="G8" s="12">
        <f t="shared" si="1"/>
        <v>31.346999999999998</v>
      </c>
      <c r="H8" s="12"/>
      <c r="I8" s="12"/>
      <c r="K8" s="12">
        <f t="shared" si="3"/>
        <v>76.359999999999985</v>
      </c>
      <c r="L8">
        <v>25.33</v>
      </c>
      <c r="M8">
        <v>8100</v>
      </c>
      <c r="N8" s="12">
        <v>6.3</v>
      </c>
      <c r="O8" s="12">
        <f t="shared" si="2"/>
        <v>51.029999999999994</v>
      </c>
      <c r="P8" s="12"/>
    </row>
    <row r="9" spans="1:16" x14ac:dyDescent="0.25">
      <c r="A9" s="11">
        <v>42501</v>
      </c>
      <c r="B9" s="12">
        <f t="shared" si="0"/>
        <v>53.581000000000003</v>
      </c>
      <c r="C9">
        <v>25.33</v>
      </c>
      <c r="D9">
        <v>1</v>
      </c>
      <c r="E9">
        <v>7300</v>
      </c>
      <c r="F9">
        <v>3.87</v>
      </c>
      <c r="G9" s="12">
        <f t="shared" si="1"/>
        <v>28.251000000000001</v>
      </c>
      <c r="H9" s="12"/>
      <c r="I9" s="12"/>
      <c r="K9" s="12">
        <f t="shared" si="3"/>
        <v>71.319999999999993</v>
      </c>
      <c r="L9">
        <v>25.33</v>
      </c>
      <c r="M9">
        <v>7300</v>
      </c>
      <c r="N9" s="12">
        <v>6.3</v>
      </c>
      <c r="O9" s="12">
        <f t="shared" si="2"/>
        <v>45.989999999999995</v>
      </c>
      <c r="P9" s="12"/>
    </row>
    <row r="10" spans="1:16" x14ac:dyDescent="0.25">
      <c r="A10" s="11">
        <v>42527</v>
      </c>
      <c r="B10" s="12">
        <f t="shared" si="0"/>
        <v>66.805000000000007</v>
      </c>
      <c r="C10">
        <v>25.33</v>
      </c>
      <c r="D10">
        <v>1</v>
      </c>
      <c r="E10">
        <v>7900</v>
      </c>
      <c r="F10">
        <v>5.25</v>
      </c>
      <c r="G10" s="12">
        <f t="shared" si="1"/>
        <v>41.475000000000001</v>
      </c>
      <c r="H10" s="12"/>
      <c r="I10" s="12"/>
      <c r="K10" s="12">
        <f t="shared" si="3"/>
        <v>75.099999999999994</v>
      </c>
      <c r="L10">
        <v>25.33</v>
      </c>
      <c r="M10">
        <v>7900</v>
      </c>
      <c r="N10" s="12">
        <v>6.3</v>
      </c>
      <c r="O10" s="12">
        <f t="shared" si="2"/>
        <v>49.77</v>
      </c>
      <c r="P10" s="12"/>
    </row>
    <row r="11" spans="1:16" x14ac:dyDescent="0.25">
      <c r="A11" s="11">
        <v>42559</v>
      </c>
      <c r="B11" s="12">
        <f t="shared" si="0"/>
        <v>61.555</v>
      </c>
      <c r="C11">
        <v>25.33</v>
      </c>
      <c r="D11">
        <v>1</v>
      </c>
      <c r="E11">
        <v>6900</v>
      </c>
      <c r="F11">
        <v>5.25</v>
      </c>
      <c r="G11" s="12">
        <f t="shared" si="1"/>
        <v>36.225000000000001</v>
      </c>
      <c r="H11" s="12">
        <v>6.5</v>
      </c>
      <c r="I11" s="12"/>
      <c r="K11" s="12">
        <f t="shared" si="3"/>
        <v>68.8</v>
      </c>
      <c r="L11">
        <v>25.33</v>
      </c>
      <c r="M11">
        <v>6900</v>
      </c>
      <c r="N11" s="12">
        <v>6.3</v>
      </c>
      <c r="O11" s="12">
        <f t="shared" si="2"/>
        <v>43.47</v>
      </c>
      <c r="P11" s="12"/>
    </row>
    <row r="12" spans="1:16" x14ac:dyDescent="0.25">
      <c r="A12" s="11">
        <v>42590</v>
      </c>
      <c r="B12" s="12">
        <f t="shared" si="0"/>
        <v>54.204999999999998</v>
      </c>
      <c r="C12">
        <v>25.33</v>
      </c>
      <c r="D12">
        <v>1</v>
      </c>
      <c r="E12">
        <v>5500</v>
      </c>
      <c r="F12">
        <v>5.25</v>
      </c>
      <c r="G12" s="12">
        <f t="shared" si="1"/>
        <v>28.875</v>
      </c>
      <c r="H12" s="12">
        <v>6.5</v>
      </c>
      <c r="I12" s="12"/>
      <c r="K12" s="12">
        <f t="shared" si="3"/>
        <v>59.98</v>
      </c>
      <c r="L12">
        <v>25.33</v>
      </c>
      <c r="M12">
        <v>5500</v>
      </c>
      <c r="N12" s="12">
        <v>6.3</v>
      </c>
      <c r="O12" s="12">
        <f t="shared" si="2"/>
        <v>34.65</v>
      </c>
      <c r="P12" s="12"/>
    </row>
    <row r="13" spans="1:16" x14ac:dyDescent="0.25">
      <c r="A13" s="11">
        <v>42622</v>
      </c>
      <c r="B13" s="12">
        <f t="shared" si="0"/>
        <v>50.004999999999995</v>
      </c>
      <c r="C13">
        <v>25.33</v>
      </c>
      <c r="D13">
        <v>1</v>
      </c>
      <c r="E13">
        <v>4700</v>
      </c>
      <c r="F13">
        <v>5.25</v>
      </c>
      <c r="G13" s="12">
        <f t="shared" si="1"/>
        <v>24.675000000000001</v>
      </c>
      <c r="H13" s="12">
        <v>6.5</v>
      </c>
      <c r="I13" s="12"/>
      <c r="K13" s="12">
        <f t="shared" si="3"/>
        <v>54.94</v>
      </c>
      <c r="L13">
        <v>25.33</v>
      </c>
      <c r="M13">
        <v>4700</v>
      </c>
      <c r="N13" s="12">
        <v>6.3</v>
      </c>
      <c r="O13" s="12">
        <f t="shared" si="2"/>
        <v>29.61</v>
      </c>
      <c r="P13" s="12"/>
    </row>
    <row r="14" spans="1:16" x14ac:dyDescent="0.25">
      <c r="A14" s="11">
        <v>42654</v>
      </c>
      <c r="B14" s="12">
        <f t="shared" si="0"/>
        <v>58.93</v>
      </c>
      <c r="C14">
        <v>25.33</v>
      </c>
      <c r="D14">
        <v>1</v>
      </c>
      <c r="E14">
        <v>6400</v>
      </c>
      <c r="F14">
        <v>5.25</v>
      </c>
      <c r="G14" s="12">
        <f t="shared" si="1"/>
        <v>33.6</v>
      </c>
      <c r="H14" s="12">
        <v>6.5</v>
      </c>
      <c r="I14" s="12"/>
      <c r="K14" s="12">
        <f t="shared" si="3"/>
        <v>65.650000000000006</v>
      </c>
      <c r="L14">
        <v>25.33</v>
      </c>
      <c r="M14">
        <v>6400</v>
      </c>
      <c r="N14" s="12">
        <v>6.3</v>
      </c>
      <c r="O14" s="12">
        <f t="shared" si="2"/>
        <v>40.32</v>
      </c>
      <c r="P14" s="12"/>
    </row>
    <row r="15" spans="1:16" x14ac:dyDescent="0.25">
      <c r="A15" s="11">
        <v>42682</v>
      </c>
      <c r="B15" s="12">
        <f t="shared" si="0"/>
        <v>55.78</v>
      </c>
      <c r="C15">
        <v>25.33</v>
      </c>
      <c r="D15">
        <v>1</v>
      </c>
      <c r="E15">
        <v>5800</v>
      </c>
      <c r="F15">
        <v>5.25</v>
      </c>
      <c r="G15" s="12">
        <f t="shared" si="1"/>
        <v>30.45</v>
      </c>
      <c r="H15" s="12">
        <v>6.5</v>
      </c>
      <c r="I15" s="12"/>
      <c r="K15" s="12">
        <f t="shared" si="3"/>
        <v>61.87</v>
      </c>
      <c r="L15">
        <v>25.33</v>
      </c>
      <c r="M15">
        <v>5800</v>
      </c>
      <c r="N15" s="12">
        <v>6.3</v>
      </c>
      <c r="O15" s="12">
        <f t="shared" si="2"/>
        <v>36.54</v>
      </c>
      <c r="P15" s="12"/>
    </row>
    <row r="16" spans="1:16" x14ac:dyDescent="0.25">
      <c r="A16" s="11">
        <v>42711</v>
      </c>
      <c r="B16" s="12">
        <f t="shared" si="0"/>
        <v>55.254999999999995</v>
      </c>
      <c r="C16">
        <v>25.33</v>
      </c>
      <c r="D16">
        <v>1</v>
      </c>
      <c r="E16">
        <v>5700</v>
      </c>
      <c r="F16">
        <v>5.25</v>
      </c>
      <c r="G16" s="12">
        <f t="shared" si="1"/>
        <v>29.925000000000001</v>
      </c>
      <c r="H16" s="12">
        <v>6.5</v>
      </c>
      <c r="I16" s="12"/>
      <c r="K16" s="12">
        <f t="shared" si="3"/>
        <v>61.239999999999995</v>
      </c>
      <c r="L16">
        <v>25.33</v>
      </c>
      <c r="M16">
        <v>5700</v>
      </c>
      <c r="N16" s="12">
        <v>6.3</v>
      </c>
      <c r="O16" s="12">
        <f t="shared" si="2"/>
        <v>35.909999999999997</v>
      </c>
      <c r="P16" s="12"/>
    </row>
    <row r="17" spans="1:18" x14ac:dyDescent="0.25">
      <c r="A17" s="11">
        <v>42746</v>
      </c>
      <c r="B17" s="12">
        <f t="shared" si="0"/>
        <v>49.149249999999995</v>
      </c>
      <c r="C17">
        <v>25.33</v>
      </c>
      <c r="D17">
        <v>1</v>
      </c>
      <c r="E17">
        <v>4537</v>
      </c>
      <c r="F17">
        <v>5.25</v>
      </c>
      <c r="G17" s="12">
        <f t="shared" si="1"/>
        <v>23.81925</v>
      </c>
      <c r="H17" s="12">
        <v>6.5</v>
      </c>
      <c r="I17" s="12"/>
      <c r="K17" s="12">
        <f t="shared" si="3"/>
        <v>53.9131</v>
      </c>
      <c r="L17">
        <v>25.33</v>
      </c>
      <c r="M17">
        <v>4537</v>
      </c>
      <c r="N17" s="12">
        <v>6.3</v>
      </c>
      <c r="O17" s="12">
        <f t="shared" si="2"/>
        <v>28.583099999999998</v>
      </c>
      <c r="P17" s="12"/>
    </row>
    <row r="18" spans="1:18" x14ac:dyDescent="0.25">
      <c r="A18" s="11">
        <v>42773</v>
      </c>
      <c r="B18" s="12">
        <f t="shared" si="0"/>
        <v>44.02525</v>
      </c>
      <c r="C18">
        <v>25.33</v>
      </c>
      <c r="D18">
        <v>1</v>
      </c>
      <c r="E18">
        <v>3561</v>
      </c>
      <c r="F18">
        <v>5.25</v>
      </c>
      <c r="G18" s="12">
        <f t="shared" si="1"/>
        <v>18.695250000000001</v>
      </c>
      <c r="H18" s="12">
        <v>6.5</v>
      </c>
      <c r="I18" s="12"/>
      <c r="K18" s="12">
        <f t="shared" si="3"/>
        <v>47.764299999999999</v>
      </c>
      <c r="L18">
        <v>25.33</v>
      </c>
      <c r="M18">
        <v>3561</v>
      </c>
      <c r="N18" s="12">
        <v>6.3</v>
      </c>
      <c r="O18" s="12">
        <f t="shared" si="2"/>
        <v>22.4343</v>
      </c>
      <c r="P18" s="12"/>
    </row>
    <row r="19" spans="1:18" x14ac:dyDescent="0.25">
      <c r="A19" s="11">
        <v>42801</v>
      </c>
      <c r="B19" s="12">
        <f t="shared" si="0"/>
        <v>48.8185</v>
      </c>
      <c r="C19">
        <v>25.33</v>
      </c>
      <c r="D19">
        <v>1</v>
      </c>
      <c r="E19">
        <v>4474</v>
      </c>
      <c r="F19">
        <v>5.25</v>
      </c>
      <c r="G19" s="12">
        <f t="shared" si="1"/>
        <v>23.488500000000002</v>
      </c>
      <c r="H19" s="12">
        <v>6.5</v>
      </c>
      <c r="I19" s="12"/>
      <c r="K19" s="12">
        <f t="shared" si="3"/>
        <v>53.650419999999997</v>
      </c>
      <c r="L19">
        <v>25.33</v>
      </c>
      <c r="M19">
        <v>4474</v>
      </c>
      <c r="N19" s="12">
        <v>6.33</v>
      </c>
      <c r="O19" s="12">
        <f t="shared" si="2"/>
        <v>28.320420000000002</v>
      </c>
      <c r="P19" s="12"/>
    </row>
    <row r="20" spans="1:18" x14ac:dyDescent="0.25">
      <c r="A20" s="11">
        <v>42835</v>
      </c>
      <c r="B20" s="12">
        <f>C20+G20</f>
        <v>65.338880000000003</v>
      </c>
      <c r="C20" s="12">
        <v>10.58</v>
      </c>
      <c r="D20">
        <v>1</v>
      </c>
      <c r="E20">
        <v>10371</v>
      </c>
      <c r="F20">
        <v>5.28</v>
      </c>
      <c r="G20" s="12">
        <f t="shared" si="1"/>
        <v>54.758880000000005</v>
      </c>
      <c r="H20" s="12">
        <v>6.5</v>
      </c>
      <c r="I20" s="12"/>
      <c r="K20" s="12">
        <f t="shared" si="3"/>
        <v>91.13843</v>
      </c>
      <c r="L20">
        <v>25.49</v>
      </c>
      <c r="M20">
        <v>10371</v>
      </c>
      <c r="N20" s="12">
        <v>6.33</v>
      </c>
      <c r="O20" s="12">
        <f t="shared" si="2"/>
        <v>65.648430000000005</v>
      </c>
      <c r="P20" s="12"/>
    </row>
    <row r="21" spans="1:18" x14ac:dyDescent="0.25">
      <c r="A21" s="11">
        <v>42866</v>
      </c>
      <c r="B21" s="12">
        <f t="shared" ref="B21" si="4">C21+G21</f>
        <v>62.57114</v>
      </c>
      <c r="C21" s="12">
        <v>25.49</v>
      </c>
      <c r="D21">
        <v>1</v>
      </c>
      <c r="E21">
        <v>5858</v>
      </c>
      <c r="F21">
        <v>6.33</v>
      </c>
      <c r="G21" s="12">
        <f t="shared" si="1"/>
        <v>37.081139999999998</v>
      </c>
      <c r="H21" s="12">
        <v>7.15</v>
      </c>
      <c r="I21" s="12"/>
      <c r="K21" s="12">
        <f t="shared" si="3"/>
        <v>62.57114</v>
      </c>
      <c r="L21">
        <v>25.49</v>
      </c>
      <c r="M21">
        <v>5858</v>
      </c>
      <c r="N21" s="12">
        <v>6.33</v>
      </c>
      <c r="O21" s="12">
        <f t="shared" si="2"/>
        <v>37.081139999999998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1225.4090200000001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1109.6333899999997</v>
      </c>
      <c r="N23" s="12"/>
      <c r="O23" s="12"/>
      <c r="P23" s="12"/>
      <c r="Q23" s="40" t="s">
        <v>12</v>
      </c>
      <c r="R23" s="43">
        <f>B23-K23</f>
        <v>115.77563000000032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1297.5590200000001</v>
      </c>
      <c r="G26" s="12"/>
      <c r="L26" s="12"/>
      <c r="P26" s="12"/>
      <c r="Q26" t="s">
        <v>106</v>
      </c>
      <c r="R26" s="13">
        <f>SUM(B26-K23)</f>
        <v>187.92563000000041</v>
      </c>
    </row>
  </sheetData>
  <mergeCells count="1">
    <mergeCell ref="D2:G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5703125" customWidth="1"/>
    <col min="3" max="3" width="10.5703125" customWidth="1"/>
    <col min="4" max="4" width="12.28515625" customWidth="1"/>
    <col min="5" max="5" width="12.85546875" bestFit="1" customWidth="1"/>
    <col min="6" max="6" width="19.140625" bestFit="1" customWidth="1"/>
    <col min="7" max="7" width="20.140625" bestFit="1" customWidth="1"/>
    <col min="13" max="13" width="13.140625" customWidth="1"/>
    <col min="15" max="15" width="19.7109375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127.363</v>
      </c>
      <c r="C4">
        <v>89.05</v>
      </c>
      <c r="D4">
        <v>5</v>
      </c>
      <c r="E4">
        <v>9900</v>
      </c>
      <c r="F4">
        <v>3.87</v>
      </c>
      <c r="G4" s="12">
        <f>E4/1000*F4</f>
        <v>38.313000000000002</v>
      </c>
      <c r="H4" s="12"/>
      <c r="I4" s="12"/>
      <c r="K4" s="12">
        <f>L4+O4</f>
        <v>63.745999999999995</v>
      </c>
      <c r="L4">
        <v>17.809999999999999</v>
      </c>
      <c r="M4">
        <v>9900</v>
      </c>
      <c r="N4">
        <v>4.6399999999999997</v>
      </c>
      <c r="O4" s="12">
        <f>M4/1000*N4</f>
        <v>45.936</v>
      </c>
      <c r="P4" s="12"/>
    </row>
    <row r="5" spans="1:16" x14ac:dyDescent="0.25">
      <c r="A5" s="11">
        <v>42377</v>
      </c>
      <c r="B5" s="12">
        <f t="shared" ref="B5:B21" si="0">C5+G5</f>
        <v>127.363</v>
      </c>
      <c r="C5">
        <v>89.05</v>
      </c>
      <c r="D5">
        <v>5</v>
      </c>
      <c r="E5">
        <v>9900</v>
      </c>
      <c r="F5">
        <v>3.87</v>
      </c>
      <c r="G5" s="12">
        <f t="shared" ref="G5:G21" si="1">E5/1000*F5</f>
        <v>38.313000000000002</v>
      </c>
      <c r="H5" s="12"/>
      <c r="I5" s="12"/>
      <c r="K5" s="12">
        <f>L5+O5</f>
        <v>63.745999999999995</v>
      </c>
      <c r="L5">
        <v>17.809999999999999</v>
      </c>
      <c r="M5">
        <v>9900</v>
      </c>
      <c r="N5">
        <v>4.6399999999999997</v>
      </c>
      <c r="O5" s="12">
        <f t="shared" ref="O5:O21" si="2">M5/1000*N5</f>
        <v>45.936</v>
      </c>
      <c r="P5" s="12"/>
    </row>
    <row r="6" spans="1:16" x14ac:dyDescent="0.25">
      <c r="A6" s="11">
        <v>42407</v>
      </c>
      <c r="B6" s="12">
        <f t="shared" si="0"/>
        <v>152.131</v>
      </c>
      <c r="C6">
        <v>89.05</v>
      </c>
      <c r="D6">
        <v>5</v>
      </c>
      <c r="E6">
        <v>16300</v>
      </c>
      <c r="F6">
        <v>3.87</v>
      </c>
      <c r="G6" s="12">
        <f t="shared" si="1"/>
        <v>63.081000000000003</v>
      </c>
      <c r="H6" s="12"/>
      <c r="I6" s="12"/>
      <c r="K6" s="12">
        <f t="shared" ref="K6:K21" si="3">L6+O6</f>
        <v>93.442000000000007</v>
      </c>
      <c r="L6">
        <v>17.809999999999999</v>
      </c>
      <c r="M6">
        <v>16300</v>
      </c>
      <c r="N6">
        <v>4.6399999999999997</v>
      </c>
      <c r="O6" s="12">
        <f t="shared" si="2"/>
        <v>75.632000000000005</v>
      </c>
      <c r="P6" s="12"/>
    </row>
    <row r="7" spans="1:16" x14ac:dyDescent="0.25">
      <c r="A7" s="11">
        <v>42432</v>
      </c>
      <c r="B7" s="12">
        <f t="shared" si="0"/>
        <v>133.55500000000001</v>
      </c>
      <c r="C7">
        <v>89.05</v>
      </c>
      <c r="D7">
        <v>5</v>
      </c>
      <c r="E7">
        <v>11500</v>
      </c>
      <c r="F7">
        <v>3.87</v>
      </c>
      <c r="G7" s="12">
        <f t="shared" si="1"/>
        <v>44.505000000000003</v>
      </c>
      <c r="H7" s="12"/>
      <c r="I7" s="12"/>
      <c r="K7" s="12">
        <f t="shared" si="3"/>
        <v>71.17</v>
      </c>
      <c r="L7">
        <v>17.809999999999999</v>
      </c>
      <c r="M7">
        <v>11500</v>
      </c>
      <c r="N7">
        <v>4.6399999999999997</v>
      </c>
      <c r="O7" s="12">
        <f t="shared" si="2"/>
        <v>53.36</v>
      </c>
      <c r="P7" s="12"/>
    </row>
    <row r="8" spans="1:16" x14ac:dyDescent="0.25">
      <c r="A8" s="11">
        <v>42465</v>
      </c>
      <c r="B8" s="12">
        <f t="shared" si="0"/>
        <v>154.066</v>
      </c>
      <c r="C8">
        <v>89.05</v>
      </c>
      <c r="D8">
        <v>5</v>
      </c>
      <c r="E8">
        <v>16800</v>
      </c>
      <c r="F8">
        <v>3.87</v>
      </c>
      <c r="G8" s="12">
        <f t="shared" si="1"/>
        <v>65.016000000000005</v>
      </c>
      <c r="H8" s="12"/>
      <c r="I8" s="12"/>
      <c r="K8" s="12">
        <f t="shared" si="3"/>
        <v>131.17000000000002</v>
      </c>
      <c r="L8">
        <v>25.33</v>
      </c>
      <c r="M8">
        <v>16800</v>
      </c>
      <c r="N8" s="12">
        <v>6.3</v>
      </c>
      <c r="O8" s="12">
        <f t="shared" si="2"/>
        <v>105.84</v>
      </c>
      <c r="P8" s="12"/>
    </row>
    <row r="9" spans="1:16" x14ac:dyDescent="0.25">
      <c r="A9" s="11">
        <v>42501</v>
      </c>
      <c r="B9" s="12">
        <f t="shared" si="0"/>
        <v>64.417000000000002</v>
      </c>
      <c r="C9">
        <v>25.33</v>
      </c>
      <c r="D9">
        <v>1</v>
      </c>
      <c r="E9">
        <v>10100</v>
      </c>
      <c r="F9">
        <v>3.87</v>
      </c>
      <c r="G9" s="12">
        <f t="shared" si="1"/>
        <v>39.086999999999996</v>
      </c>
      <c r="H9" s="12"/>
      <c r="I9" s="12"/>
      <c r="K9" s="12">
        <f t="shared" si="3"/>
        <v>88.96</v>
      </c>
      <c r="L9">
        <v>25.33</v>
      </c>
      <c r="M9">
        <v>10100</v>
      </c>
      <c r="N9" s="12">
        <v>6.3</v>
      </c>
      <c r="O9" s="12">
        <f t="shared" si="2"/>
        <v>63.629999999999995</v>
      </c>
      <c r="P9" s="12"/>
    </row>
    <row r="10" spans="1:16" x14ac:dyDescent="0.25">
      <c r="A10" s="11">
        <v>42527</v>
      </c>
      <c r="B10" s="12">
        <f t="shared" si="0"/>
        <v>105.655</v>
      </c>
      <c r="C10">
        <v>25.33</v>
      </c>
      <c r="D10">
        <v>1</v>
      </c>
      <c r="E10">
        <v>15300</v>
      </c>
      <c r="F10">
        <v>5.25</v>
      </c>
      <c r="G10" s="12">
        <f t="shared" si="1"/>
        <v>80.325000000000003</v>
      </c>
      <c r="H10" s="12"/>
      <c r="I10" s="12"/>
      <c r="K10" s="12">
        <f t="shared" si="3"/>
        <v>121.72</v>
      </c>
      <c r="L10">
        <v>25.33</v>
      </c>
      <c r="M10">
        <v>15300</v>
      </c>
      <c r="N10" s="12">
        <v>6.3</v>
      </c>
      <c r="O10" s="12">
        <f t="shared" si="2"/>
        <v>96.39</v>
      </c>
      <c r="P10" s="12"/>
    </row>
    <row r="11" spans="1:16" x14ac:dyDescent="0.25">
      <c r="A11" s="11">
        <v>42559</v>
      </c>
      <c r="B11" s="12">
        <f t="shared" si="0"/>
        <v>66.28</v>
      </c>
      <c r="C11">
        <v>25.33</v>
      </c>
      <c r="D11">
        <v>1</v>
      </c>
      <c r="E11">
        <v>7800</v>
      </c>
      <c r="F11">
        <v>5.25</v>
      </c>
      <c r="G11" s="12">
        <f t="shared" si="1"/>
        <v>40.949999999999996</v>
      </c>
      <c r="H11" s="12">
        <v>6.5</v>
      </c>
      <c r="I11" s="12"/>
      <c r="K11" s="12">
        <f t="shared" si="3"/>
        <v>74.47</v>
      </c>
      <c r="L11">
        <v>25.33</v>
      </c>
      <c r="M11">
        <v>7800</v>
      </c>
      <c r="N11" s="12">
        <v>6.3</v>
      </c>
      <c r="O11" s="12">
        <f t="shared" si="2"/>
        <v>49.14</v>
      </c>
      <c r="P11" s="12"/>
    </row>
    <row r="12" spans="1:16" x14ac:dyDescent="0.25">
      <c r="A12" s="11">
        <v>42590</v>
      </c>
      <c r="B12" s="12">
        <f t="shared" si="0"/>
        <v>78.35499999999999</v>
      </c>
      <c r="C12">
        <v>25.33</v>
      </c>
      <c r="D12">
        <v>1</v>
      </c>
      <c r="E12">
        <v>10100</v>
      </c>
      <c r="F12">
        <v>5.25</v>
      </c>
      <c r="G12" s="12">
        <f t="shared" si="1"/>
        <v>53.024999999999999</v>
      </c>
      <c r="H12" s="12">
        <v>6.5</v>
      </c>
      <c r="I12" s="12"/>
      <c r="K12" s="12">
        <f t="shared" si="3"/>
        <v>88.96</v>
      </c>
      <c r="L12">
        <v>25.33</v>
      </c>
      <c r="M12">
        <v>10100</v>
      </c>
      <c r="N12" s="12">
        <v>6.3</v>
      </c>
      <c r="O12" s="12">
        <f t="shared" si="2"/>
        <v>63.629999999999995</v>
      </c>
      <c r="P12" s="12"/>
    </row>
    <row r="13" spans="1:16" x14ac:dyDescent="0.25">
      <c r="A13" s="11">
        <v>42622</v>
      </c>
      <c r="B13" s="12">
        <f t="shared" si="0"/>
        <v>58.93</v>
      </c>
      <c r="C13">
        <v>25.33</v>
      </c>
      <c r="D13">
        <v>1</v>
      </c>
      <c r="E13">
        <v>6400</v>
      </c>
      <c r="F13">
        <v>5.25</v>
      </c>
      <c r="G13" s="12">
        <f t="shared" si="1"/>
        <v>33.6</v>
      </c>
      <c r="H13" s="12">
        <v>6.5</v>
      </c>
      <c r="I13" s="12"/>
      <c r="K13" s="12">
        <f t="shared" si="3"/>
        <v>65.650000000000006</v>
      </c>
      <c r="L13">
        <v>25.33</v>
      </c>
      <c r="M13">
        <v>6400</v>
      </c>
      <c r="N13" s="12">
        <v>6.3</v>
      </c>
      <c r="O13" s="12">
        <f t="shared" si="2"/>
        <v>40.32</v>
      </c>
      <c r="P13" s="12"/>
    </row>
    <row r="14" spans="1:16" x14ac:dyDescent="0.25">
      <c r="A14" s="11">
        <v>42654</v>
      </c>
      <c r="B14" s="12">
        <f t="shared" si="0"/>
        <v>69.954999999999998</v>
      </c>
      <c r="C14">
        <v>25.33</v>
      </c>
      <c r="D14">
        <v>1</v>
      </c>
      <c r="E14">
        <v>8500</v>
      </c>
      <c r="F14">
        <v>5.25</v>
      </c>
      <c r="G14" s="12">
        <f t="shared" si="1"/>
        <v>44.625</v>
      </c>
      <c r="H14" s="12">
        <v>6.5</v>
      </c>
      <c r="I14" s="12"/>
      <c r="K14" s="12">
        <f t="shared" si="3"/>
        <v>78.88</v>
      </c>
      <c r="L14">
        <v>25.33</v>
      </c>
      <c r="M14">
        <v>8500</v>
      </c>
      <c r="N14" s="12">
        <v>6.3</v>
      </c>
      <c r="O14" s="12">
        <f t="shared" si="2"/>
        <v>53.55</v>
      </c>
      <c r="P14" s="12"/>
    </row>
    <row r="15" spans="1:16" x14ac:dyDescent="0.25">
      <c r="A15" s="11">
        <v>42682</v>
      </c>
      <c r="B15" s="12">
        <f t="shared" si="0"/>
        <v>66.805000000000007</v>
      </c>
      <c r="C15">
        <v>25.33</v>
      </c>
      <c r="D15">
        <v>1</v>
      </c>
      <c r="E15">
        <v>7900</v>
      </c>
      <c r="F15">
        <v>5.25</v>
      </c>
      <c r="G15" s="12">
        <f t="shared" si="1"/>
        <v>41.475000000000001</v>
      </c>
      <c r="H15" s="12">
        <v>6.5</v>
      </c>
      <c r="I15" s="12"/>
      <c r="K15" s="12">
        <f t="shared" si="3"/>
        <v>75.099999999999994</v>
      </c>
      <c r="L15">
        <v>25.33</v>
      </c>
      <c r="M15">
        <v>7900</v>
      </c>
      <c r="N15" s="12">
        <v>6.3</v>
      </c>
      <c r="O15" s="12">
        <f t="shared" si="2"/>
        <v>49.77</v>
      </c>
      <c r="P15" s="12"/>
    </row>
    <row r="16" spans="1:16" x14ac:dyDescent="0.25">
      <c r="A16" s="11">
        <v>42711</v>
      </c>
      <c r="B16" s="12">
        <f t="shared" si="0"/>
        <v>72.58</v>
      </c>
      <c r="C16">
        <v>25.33</v>
      </c>
      <c r="D16">
        <v>1</v>
      </c>
      <c r="E16">
        <v>9000</v>
      </c>
      <c r="F16">
        <v>5.25</v>
      </c>
      <c r="G16" s="12">
        <f t="shared" si="1"/>
        <v>47.25</v>
      </c>
      <c r="H16" s="12">
        <v>6.5</v>
      </c>
      <c r="I16" s="12"/>
      <c r="K16" s="12">
        <f t="shared" si="3"/>
        <v>82.03</v>
      </c>
      <c r="L16">
        <v>25.33</v>
      </c>
      <c r="M16">
        <v>9000</v>
      </c>
      <c r="N16" s="12">
        <v>6.3</v>
      </c>
      <c r="O16" s="12">
        <f t="shared" si="2"/>
        <v>56.699999999999996</v>
      </c>
      <c r="P16" s="12"/>
    </row>
    <row r="17" spans="1:18" x14ac:dyDescent="0.25">
      <c r="A17" s="11">
        <v>42746</v>
      </c>
      <c r="B17" s="12">
        <f t="shared" si="0"/>
        <v>180.94524999999999</v>
      </c>
      <c r="C17">
        <v>25.33</v>
      </c>
      <c r="D17">
        <v>1</v>
      </c>
      <c r="E17">
        <v>29641</v>
      </c>
      <c r="F17">
        <v>5.25</v>
      </c>
      <c r="G17" s="12">
        <f t="shared" si="1"/>
        <v>155.61525</v>
      </c>
      <c r="H17" s="12">
        <v>6.5</v>
      </c>
      <c r="I17" s="12"/>
      <c r="K17" s="12">
        <f t="shared" si="3"/>
        <v>212.06829999999997</v>
      </c>
      <c r="L17">
        <v>25.33</v>
      </c>
      <c r="M17">
        <v>29641</v>
      </c>
      <c r="N17" s="12">
        <v>6.3</v>
      </c>
      <c r="O17" s="12">
        <f t="shared" si="2"/>
        <v>186.73829999999998</v>
      </c>
      <c r="P17" s="12"/>
    </row>
    <row r="18" spans="1:18" x14ac:dyDescent="0.25">
      <c r="A18" s="11">
        <v>42773</v>
      </c>
      <c r="B18" s="12">
        <f t="shared" si="0"/>
        <v>67.162000000000006</v>
      </c>
      <c r="C18">
        <v>25.33</v>
      </c>
      <c r="D18">
        <v>1</v>
      </c>
      <c r="E18">
        <v>7968</v>
      </c>
      <c r="F18">
        <v>5.25</v>
      </c>
      <c r="G18" s="12">
        <f t="shared" si="1"/>
        <v>41.832000000000001</v>
      </c>
      <c r="H18" s="12">
        <v>6.5</v>
      </c>
      <c r="I18" s="12"/>
      <c r="K18" s="12">
        <f t="shared" si="3"/>
        <v>75.528400000000005</v>
      </c>
      <c r="L18">
        <v>25.33</v>
      </c>
      <c r="M18">
        <v>7968</v>
      </c>
      <c r="N18" s="12">
        <v>6.3</v>
      </c>
      <c r="O18" s="12">
        <f t="shared" si="2"/>
        <v>50.198399999999999</v>
      </c>
      <c r="P18" s="12"/>
    </row>
    <row r="19" spans="1:18" x14ac:dyDescent="0.25">
      <c r="A19" s="11">
        <v>42801</v>
      </c>
      <c r="B19" s="12">
        <f t="shared" si="0"/>
        <v>59.166249999999998</v>
      </c>
      <c r="C19">
        <v>25.33</v>
      </c>
      <c r="D19">
        <v>1</v>
      </c>
      <c r="E19">
        <v>6445</v>
      </c>
      <c r="F19">
        <v>5.25</v>
      </c>
      <c r="G19" s="12">
        <f t="shared" si="1"/>
        <v>33.83625</v>
      </c>
      <c r="H19" s="12">
        <v>6.5</v>
      </c>
      <c r="I19" s="12"/>
      <c r="K19" s="12">
        <f t="shared" si="3"/>
        <v>66.12684999999999</v>
      </c>
      <c r="L19">
        <v>25.33</v>
      </c>
      <c r="M19">
        <v>6445</v>
      </c>
      <c r="N19" s="12">
        <v>6.33</v>
      </c>
      <c r="O19" s="12">
        <f t="shared" si="2"/>
        <v>40.796849999999999</v>
      </c>
      <c r="P19" s="12"/>
    </row>
    <row r="20" spans="1:18" x14ac:dyDescent="0.25">
      <c r="A20" s="11">
        <v>42835</v>
      </c>
      <c r="B20" s="12">
        <f t="shared" si="0"/>
        <v>63.162000000000006</v>
      </c>
      <c r="C20" s="12">
        <v>10.23</v>
      </c>
      <c r="D20">
        <v>1</v>
      </c>
      <c r="E20">
        <v>10025</v>
      </c>
      <c r="F20">
        <v>5.28</v>
      </c>
      <c r="G20" s="12">
        <f t="shared" si="1"/>
        <v>52.932000000000002</v>
      </c>
      <c r="H20" s="12">
        <v>6.5</v>
      </c>
      <c r="I20" s="12"/>
      <c r="K20" s="12">
        <f t="shared" si="3"/>
        <v>88.948250000000002</v>
      </c>
      <c r="L20">
        <v>25.49</v>
      </c>
      <c r="M20">
        <v>10025</v>
      </c>
      <c r="N20" s="12">
        <v>6.33</v>
      </c>
      <c r="O20" s="12">
        <f t="shared" si="2"/>
        <v>63.45825</v>
      </c>
      <c r="P20" s="12"/>
    </row>
    <row r="21" spans="1:18" x14ac:dyDescent="0.25">
      <c r="A21" s="11">
        <v>42866</v>
      </c>
      <c r="B21" s="12">
        <f t="shared" si="0"/>
        <v>78.643010000000004</v>
      </c>
      <c r="C21" s="12">
        <v>25.49</v>
      </c>
      <c r="D21">
        <v>1</v>
      </c>
      <c r="E21">
        <v>8397</v>
      </c>
      <c r="F21">
        <v>6.33</v>
      </c>
      <c r="G21" s="12">
        <f t="shared" si="1"/>
        <v>53.153010000000002</v>
      </c>
      <c r="H21" s="12">
        <v>7.15</v>
      </c>
      <c r="I21" s="12"/>
      <c r="K21" s="12">
        <f t="shared" si="3"/>
        <v>78.643010000000004</v>
      </c>
      <c r="L21">
        <v>25.49</v>
      </c>
      <c r="M21">
        <v>8397</v>
      </c>
      <c r="N21" s="12">
        <v>6.33</v>
      </c>
      <c r="O21" s="12">
        <f t="shared" si="2"/>
        <v>53.153010000000002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1726.53351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1620.3588099999999</v>
      </c>
      <c r="N23" s="12"/>
      <c r="O23" s="12"/>
      <c r="P23" s="12"/>
      <c r="Q23" s="40" t="s">
        <v>12</v>
      </c>
      <c r="R23" s="43">
        <f>B23-K23</f>
        <v>106.17470000000003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1798.6835100000001</v>
      </c>
      <c r="G26" s="12"/>
      <c r="L26" s="12"/>
      <c r="P26" s="12"/>
      <c r="Q26" t="s">
        <v>106</v>
      </c>
      <c r="R26" s="13">
        <f>SUM(B26-K23)</f>
        <v>178.32470000000012</v>
      </c>
    </row>
  </sheetData>
  <mergeCells count="1">
    <mergeCell ref="D2:G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140625" customWidth="1"/>
    <col min="3" max="3" width="10.42578125" bestFit="1" customWidth="1"/>
    <col min="4" max="4" width="11.7109375" bestFit="1" customWidth="1"/>
    <col min="5" max="5" width="12.85546875" bestFit="1" customWidth="1"/>
    <col min="6" max="6" width="18.7109375" customWidth="1"/>
    <col min="7" max="7" width="20.140625" bestFit="1" customWidth="1"/>
    <col min="13" max="13" width="12.85546875" bestFit="1" customWidth="1"/>
    <col min="15" max="15" width="18" bestFit="1" customWidth="1"/>
    <col min="17" max="17" width="13.140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159.10500000000002</v>
      </c>
      <c r="C4">
        <v>106.86</v>
      </c>
      <c r="D4">
        <v>6</v>
      </c>
      <c r="E4">
        <v>13500</v>
      </c>
      <c r="F4">
        <v>3.87</v>
      </c>
      <c r="G4" s="12">
        <f>E4/1000*F4</f>
        <v>52.245000000000005</v>
      </c>
      <c r="H4" s="12"/>
      <c r="I4" s="12"/>
      <c r="K4" s="12">
        <f>L4+O4</f>
        <v>80.449999999999989</v>
      </c>
      <c r="L4">
        <v>17.809999999999999</v>
      </c>
      <c r="M4">
        <v>13500</v>
      </c>
      <c r="N4">
        <v>4.6399999999999997</v>
      </c>
      <c r="O4" s="12">
        <f>M4/1000*N4</f>
        <v>62.639999999999993</v>
      </c>
      <c r="P4" s="12"/>
    </row>
    <row r="5" spans="1:16" x14ac:dyDescent="0.25">
      <c r="A5" s="11">
        <v>42377</v>
      </c>
      <c r="B5" s="12">
        <f t="shared" ref="B5:B21" si="0">C5+G5</f>
        <v>169.167</v>
      </c>
      <c r="C5">
        <v>106.86</v>
      </c>
      <c r="D5">
        <v>6</v>
      </c>
      <c r="E5">
        <v>16100</v>
      </c>
      <c r="F5">
        <v>3.87</v>
      </c>
      <c r="G5" s="12">
        <f t="shared" ref="G5:G21" si="1">E5/1000*F5</f>
        <v>62.307000000000009</v>
      </c>
      <c r="H5" s="12"/>
      <c r="I5" s="12"/>
      <c r="K5" s="12">
        <f>L5+O5</f>
        <v>92.51400000000001</v>
      </c>
      <c r="L5">
        <v>17.809999999999999</v>
      </c>
      <c r="M5">
        <v>16100</v>
      </c>
      <c r="N5">
        <v>4.6399999999999997</v>
      </c>
      <c r="O5" s="12">
        <f t="shared" ref="O5:O21" si="2">M5/1000*N5</f>
        <v>74.704000000000008</v>
      </c>
      <c r="P5" s="12"/>
    </row>
    <row r="6" spans="1:16" x14ac:dyDescent="0.25">
      <c r="A6" s="11">
        <v>42407</v>
      </c>
      <c r="B6" s="12">
        <f t="shared" si="0"/>
        <v>147.495</v>
      </c>
      <c r="C6">
        <v>106.86</v>
      </c>
      <c r="D6">
        <v>6</v>
      </c>
      <c r="E6">
        <v>10500</v>
      </c>
      <c r="F6">
        <v>3.87</v>
      </c>
      <c r="G6" s="12">
        <f t="shared" si="1"/>
        <v>40.634999999999998</v>
      </c>
      <c r="H6" s="12"/>
      <c r="I6" s="12"/>
      <c r="K6" s="12">
        <f t="shared" ref="K6:K21" si="3">L6+O6</f>
        <v>66.53</v>
      </c>
      <c r="L6">
        <v>17.809999999999999</v>
      </c>
      <c r="M6">
        <v>10500</v>
      </c>
      <c r="N6">
        <v>4.6399999999999997</v>
      </c>
      <c r="O6" s="12">
        <f t="shared" si="2"/>
        <v>48.72</v>
      </c>
      <c r="P6" s="12"/>
    </row>
    <row r="7" spans="1:16" x14ac:dyDescent="0.25">
      <c r="A7" s="11">
        <v>42432</v>
      </c>
      <c r="B7" s="12">
        <f t="shared" si="0"/>
        <v>128.14500000000001</v>
      </c>
      <c r="C7">
        <v>106.86</v>
      </c>
      <c r="D7">
        <v>6</v>
      </c>
      <c r="E7">
        <v>5500</v>
      </c>
      <c r="F7">
        <v>3.87</v>
      </c>
      <c r="G7" s="12">
        <f t="shared" si="1"/>
        <v>21.285</v>
      </c>
      <c r="H7" s="12"/>
      <c r="I7" s="12"/>
      <c r="K7" s="12">
        <f t="shared" si="3"/>
        <v>43.33</v>
      </c>
      <c r="L7">
        <v>17.809999999999999</v>
      </c>
      <c r="M7">
        <v>5500</v>
      </c>
      <c r="N7">
        <v>4.6399999999999997</v>
      </c>
      <c r="O7" s="12">
        <f t="shared" si="2"/>
        <v>25.52</v>
      </c>
      <c r="P7" s="12"/>
    </row>
    <row r="8" spans="1:16" x14ac:dyDescent="0.25">
      <c r="A8" s="11">
        <v>42465</v>
      </c>
      <c r="B8" s="12">
        <f t="shared" si="0"/>
        <v>139.36799999999999</v>
      </c>
      <c r="C8">
        <v>106.86</v>
      </c>
      <c r="D8">
        <v>6</v>
      </c>
      <c r="E8">
        <v>8400</v>
      </c>
      <c r="F8">
        <v>3.87</v>
      </c>
      <c r="G8" s="12">
        <f t="shared" si="1"/>
        <v>32.508000000000003</v>
      </c>
      <c r="H8" s="12"/>
      <c r="I8" s="12"/>
      <c r="K8" s="12">
        <f t="shared" si="3"/>
        <v>78.25</v>
      </c>
      <c r="L8">
        <v>25.33</v>
      </c>
      <c r="M8">
        <v>8400</v>
      </c>
      <c r="N8" s="12">
        <v>6.3</v>
      </c>
      <c r="O8" s="12">
        <f t="shared" si="2"/>
        <v>52.92</v>
      </c>
      <c r="P8" s="12"/>
    </row>
    <row r="9" spans="1:16" x14ac:dyDescent="0.25">
      <c r="A9" s="11">
        <v>42501</v>
      </c>
      <c r="B9" s="12">
        <f t="shared" si="0"/>
        <v>50.872</v>
      </c>
      <c r="C9">
        <v>25.33</v>
      </c>
      <c r="D9">
        <v>1</v>
      </c>
      <c r="E9">
        <v>6600</v>
      </c>
      <c r="F9">
        <v>3.87</v>
      </c>
      <c r="G9" s="12">
        <f t="shared" si="1"/>
        <v>25.541999999999998</v>
      </c>
      <c r="H9" s="12"/>
      <c r="I9" s="12"/>
      <c r="K9" s="12">
        <f t="shared" si="3"/>
        <v>66.91</v>
      </c>
      <c r="L9">
        <v>25.33</v>
      </c>
      <c r="M9">
        <v>6600</v>
      </c>
      <c r="N9" s="12">
        <v>6.3</v>
      </c>
      <c r="O9" s="12">
        <f t="shared" si="2"/>
        <v>41.58</v>
      </c>
      <c r="P9" s="12"/>
    </row>
    <row r="10" spans="1:16" x14ac:dyDescent="0.25">
      <c r="A10" s="11">
        <v>42527</v>
      </c>
      <c r="B10" s="12">
        <f t="shared" si="0"/>
        <v>68.905000000000001</v>
      </c>
      <c r="C10">
        <v>25.33</v>
      </c>
      <c r="D10">
        <v>1</v>
      </c>
      <c r="E10">
        <v>8300</v>
      </c>
      <c r="F10">
        <v>5.25</v>
      </c>
      <c r="G10" s="12">
        <f t="shared" si="1"/>
        <v>43.575000000000003</v>
      </c>
      <c r="H10" s="12"/>
      <c r="I10" s="12"/>
      <c r="K10" s="12">
        <f t="shared" si="3"/>
        <v>77.62</v>
      </c>
      <c r="L10">
        <v>25.33</v>
      </c>
      <c r="M10">
        <v>8300</v>
      </c>
      <c r="N10" s="12">
        <v>6.3</v>
      </c>
      <c r="O10" s="12">
        <f t="shared" si="2"/>
        <v>52.290000000000006</v>
      </c>
      <c r="P10" s="12"/>
    </row>
    <row r="11" spans="1:16" x14ac:dyDescent="0.25">
      <c r="A11" s="11">
        <v>42559</v>
      </c>
      <c r="B11" s="12">
        <f t="shared" si="0"/>
        <v>72.055000000000007</v>
      </c>
      <c r="C11">
        <v>25.33</v>
      </c>
      <c r="D11">
        <v>1</v>
      </c>
      <c r="E11">
        <v>8900</v>
      </c>
      <c r="F11">
        <v>5.25</v>
      </c>
      <c r="G11" s="12">
        <f t="shared" si="1"/>
        <v>46.725000000000001</v>
      </c>
      <c r="H11" s="12">
        <v>6.5</v>
      </c>
      <c r="I11" s="12"/>
      <c r="K11" s="12">
        <f t="shared" si="3"/>
        <v>81.400000000000006</v>
      </c>
      <c r="L11">
        <v>25.33</v>
      </c>
      <c r="M11">
        <v>8900</v>
      </c>
      <c r="N11" s="12">
        <v>6.3</v>
      </c>
      <c r="O11" s="12">
        <f t="shared" si="2"/>
        <v>56.07</v>
      </c>
      <c r="P11" s="12"/>
    </row>
    <row r="12" spans="1:16" x14ac:dyDescent="0.25">
      <c r="A12" s="11">
        <v>42590</v>
      </c>
      <c r="B12" s="12">
        <f t="shared" si="0"/>
        <v>69.430000000000007</v>
      </c>
      <c r="C12">
        <v>25.33</v>
      </c>
      <c r="D12">
        <v>1</v>
      </c>
      <c r="E12">
        <v>8400</v>
      </c>
      <c r="F12">
        <v>5.25</v>
      </c>
      <c r="G12" s="12">
        <f t="shared" si="1"/>
        <v>44.1</v>
      </c>
      <c r="H12" s="12">
        <v>6.5</v>
      </c>
      <c r="I12" s="12"/>
      <c r="K12" s="12">
        <f t="shared" si="3"/>
        <v>78.25</v>
      </c>
      <c r="L12">
        <v>25.33</v>
      </c>
      <c r="M12">
        <v>8400</v>
      </c>
      <c r="N12" s="12">
        <v>6.3</v>
      </c>
      <c r="O12" s="12">
        <f t="shared" si="2"/>
        <v>52.92</v>
      </c>
      <c r="P12" s="12"/>
    </row>
    <row r="13" spans="1:16" x14ac:dyDescent="0.25">
      <c r="A13" s="11">
        <v>42622</v>
      </c>
      <c r="B13" s="12">
        <f t="shared" si="0"/>
        <v>71.53</v>
      </c>
      <c r="C13">
        <v>25.33</v>
      </c>
      <c r="D13">
        <v>1</v>
      </c>
      <c r="E13">
        <v>8800</v>
      </c>
      <c r="F13">
        <v>5.25</v>
      </c>
      <c r="G13" s="12">
        <f t="shared" si="1"/>
        <v>46.2</v>
      </c>
      <c r="H13" s="12">
        <v>6.5</v>
      </c>
      <c r="I13" s="12"/>
      <c r="K13" s="12">
        <f t="shared" si="3"/>
        <v>80.77000000000001</v>
      </c>
      <c r="L13">
        <v>25.33</v>
      </c>
      <c r="M13">
        <v>8800</v>
      </c>
      <c r="N13" s="12">
        <v>6.3</v>
      </c>
      <c r="O13" s="12">
        <f t="shared" si="2"/>
        <v>55.440000000000005</v>
      </c>
      <c r="P13" s="12"/>
    </row>
    <row r="14" spans="1:16" x14ac:dyDescent="0.25">
      <c r="A14" s="11">
        <v>42654</v>
      </c>
      <c r="B14" s="12">
        <f t="shared" si="0"/>
        <v>79.930000000000007</v>
      </c>
      <c r="C14">
        <v>25.33</v>
      </c>
      <c r="D14">
        <v>1</v>
      </c>
      <c r="E14">
        <v>10400</v>
      </c>
      <c r="F14">
        <v>5.25</v>
      </c>
      <c r="G14" s="12">
        <f t="shared" si="1"/>
        <v>54.6</v>
      </c>
      <c r="H14" s="12">
        <v>6.5</v>
      </c>
      <c r="I14" s="12"/>
      <c r="K14" s="12">
        <f t="shared" si="3"/>
        <v>90.85</v>
      </c>
      <c r="L14">
        <v>25.33</v>
      </c>
      <c r="M14">
        <v>10400</v>
      </c>
      <c r="N14" s="12">
        <v>6.3</v>
      </c>
      <c r="O14" s="12">
        <f t="shared" si="2"/>
        <v>65.52</v>
      </c>
      <c r="P14" s="12"/>
    </row>
    <row r="15" spans="1:16" x14ac:dyDescent="0.25">
      <c r="A15" s="11">
        <v>42682</v>
      </c>
      <c r="B15" s="12">
        <f t="shared" si="0"/>
        <v>65.22999999999999</v>
      </c>
      <c r="C15">
        <v>25.33</v>
      </c>
      <c r="D15">
        <v>1</v>
      </c>
      <c r="E15">
        <v>7600</v>
      </c>
      <c r="F15">
        <v>5.25</v>
      </c>
      <c r="G15" s="12">
        <f t="shared" si="1"/>
        <v>39.9</v>
      </c>
      <c r="H15" s="12">
        <v>6.5</v>
      </c>
      <c r="I15" s="12"/>
      <c r="K15" s="12">
        <f t="shared" si="3"/>
        <v>73.209999999999994</v>
      </c>
      <c r="L15">
        <v>25.33</v>
      </c>
      <c r="M15">
        <v>7600</v>
      </c>
      <c r="N15" s="12">
        <v>6.3</v>
      </c>
      <c r="O15" s="12">
        <f t="shared" si="2"/>
        <v>47.879999999999995</v>
      </c>
      <c r="P15" s="12"/>
    </row>
    <row r="16" spans="1:16" x14ac:dyDescent="0.25">
      <c r="A16" s="11">
        <v>42711</v>
      </c>
      <c r="B16" s="12">
        <f t="shared" si="0"/>
        <v>68.38</v>
      </c>
      <c r="C16">
        <v>25.33</v>
      </c>
      <c r="D16">
        <v>1</v>
      </c>
      <c r="E16">
        <v>8200</v>
      </c>
      <c r="F16">
        <v>5.25</v>
      </c>
      <c r="G16" s="12">
        <f t="shared" si="1"/>
        <v>43.05</v>
      </c>
      <c r="H16" s="12">
        <v>6.5</v>
      </c>
      <c r="I16" s="12"/>
      <c r="K16" s="12">
        <f t="shared" si="3"/>
        <v>76.989999999999995</v>
      </c>
      <c r="L16">
        <v>25.33</v>
      </c>
      <c r="M16">
        <v>8200</v>
      </c>
      <c r="N16" s="12">
        <v>6.3</v>
      </c>
      <c r="O16" s="12">
        <f t="shared" si="2"/>
        <v>51.66</v>
      </c>
      <c r="P16" s="12"/>
    </row>
    <row r="17" spans="1:18" x14ac:dyDescent="0.25">
      <c r="A17" s="11">
        <v>42746</v>
      </c>
      <c r="B17" s="12">
        <f t="shared" si="0"/>
        <v>51.879249999999999</v>
      </c>
      <c r="C17">
        <v>25.33</v>
      </c>
      <c r="D17">
        <v>1</v>
      </c>
      <c r="E17">
        <v>5057</v>
      </c>
      <c r="F17">
        <v>5.25</v>
      </c>
      <c r="G17" s="12">
        <f t="shared" si="1"/>
        <v>26.549250000000001</v>
      </c>
      <c r="H17" s="12">
        <v>6.5</v>
      </c>
      <c r="I17" s="12"/>
      <c r="K17" s="12">
        <f t="shared" si="3"/>
        <v>57.189099999999996</v>
      </c>
      <c r="L17">
        <v>25.33</v>
      </c>
      <c r="M17">
        <v>5057</v>
      </c>
      <c r="N17" s="12">
        <v>6.3</v>
      </c>
      <c r="O17" s="12">
        <f t="shared" si="2"/>
        <v>31.859100000000002</v>
      </c>
      <c r="P17" s="12"/>
    </row>
    <row r="18" spans="1:18" x14ac:dyDescent="0.25">
      <c r="A18" s="11">
        <v>42773</v>
      </c>
      <c r="B18" s="12">
        <f t="shared" si="0"/>
        <v>25.33</v>
      </c>
      <c r="C18">
        <v>25.33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25.33</v>
      </c>
      <c r="C19">
        <v>25.33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 t="shared" si="0"/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si="0"/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1417.6412499999999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1145.9031</v>
      </c>
      <c r="N23" s="12"/>
      <c r="O23" s="12"/>
      <c r="P23" s="12"/>
      <c r="Q23" s="40" t="s">
        <v>12</v>
      </c>
      <c r="R23" s="43">
        <f>B23-K23</f>
        <v>271.73814999999991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1489.79125</v>
      </c>
      <c r="G26" s="12"/>
      <c r="L26" s="12"/>
      <c r="P26" s="12"/>
      <c r="Q26" t="s">
        <v>106</v>
      </c>
      <c r="R26" s="13">
        <f>SUM(B26-K23)</f>
        <v>343.88815</v>
      </c>
    </row>
  </sheetData>
  <mergeCells count="1">
    <mergeCell ref="D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2.85546875" customWidth="1"/>
    <col min="3" max="3" width="10.5703125" customWidth="1"/>
    <col min="4" max="4" width="11.42578125" customWidth="1"/>
    <col min="5" max="5" width="13" customWidth="1"/>
    <col min="6" max="6" width="19.140625" customWidth="1"/>
    <col min="7" max="7" width="19.85546875" customWidth="1"/>
    <col min="12" max="12" width="13.140625" customWidth="1"/>
    <col min="14" max="14" width="18.42578125" customWidth="1"/>
    <col min="16" max="16" width="13.42578125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111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119.23599999999999</v>
      </c>
      <c r="C4">
        <v>89.05</v>
      </c>
      <c r="D4">
        <v>5</v>
      </c>
      <c r="E4">
        <v>7800</v>
      </c>
      <c r="F4">
        <v>3.87</v>
      </c>
      <c r="G4" s="12">
        <f>E4/1000*F4</f>
        <v>30.186</v>
      </c>
      <c r="H4" s="12"/>
      <c r="J4" s="12">
        <f>K4+N4</f>
        <v>54.001999999999995</v>
      </c>
      <c r="K4">
        <v>17.809999999999999</v>
      </c>
      <c r="L4">
        <v>7800</v>
      </c>
      <c r="M4">
        <v>4.6399999999999997</v>
      </c>
      <c r="N4" s="12">
        <f>L4/1000*M4</f>
        <v>36.192</v>
      </c>
      <c r="O4" s="12"/>
    </row>
    <row r="5" spans="1:15" x14ac:dyDescent="0.25">
      <c r="A5" s="11">
        <v>42377</v>
      </c>
      <c r="B5" s="12">
        <f t="shared" ref="B5:B19" si="0">C5+G5</f>
        <v>118.46199999999999</v>
      </c>
      <c r="C5">
        <v>89.05</v>
      </c>
      <c r="D5">
        <v>5</v>
      </c>
      <c r="E5">
        <v>7600</v>
      </c>
      <c r="F5">
        <v>3.87</v>
      </c>
      <c r="G5" s="12">
        <f t="shared" ref="G5:G21" si="1">E5/1000*F5</f>
        <v>29.411999999999999</v>
      </c>
      <c r="H5" s="12"/>
      <c r="J5" s="12">
        <f>K5+N5</f>
        <v>53.073999999999998</v>
      </c>
      <c r="K5">
        <v>17.809999999999999</v>
      </c>
      <c r="L5">
        <v>7600</v>
      </c>
      <c r="M5">
        <v>4.6399999999999997</v>
      </c>
      <c r="N5" s="12">
        <f t="shared" ref="N5:N21" si="2">L5/1000*M5</f>
        <v>35.263999999999996</v>
      </c>
      <c r="O5" s="12"/>
    </row>
    <row r="6" spans="1:15" x14ac:dyDescent="0.25">
      <c r="A6" s="11">
        <v>42407</v>
      </c>
      <c r="B6" s="12">
        <f t="shared" si="0"/>
        <v>125.428</v>
      </c>
      <c r="C6">
        <v>89.05</v>
      </c>
      <c r="D6">
        <v>5</v>
      </c>
      <c r="E6">
        <v>9400</v>
      </c>
      <c r="F6">
        <v>3.87</v>
      </c>
      <c r="G6" s="12">
        <f t="shared" si="1"/>
        <v>36.378</v>
      </c>
      <c r="H6" s="12"/>
      <c r="J6" s="12">
        <f t="shared" ref="J6:J21" si="3">K6+N6</f>
        <v>61.426000000000002</v>
      </c>
      <c r="K6">
        <v>17.809999999999999</v>
      </c>
      <c r="L6">
        <v>9400</v>
      </c>
      <c r="M6">
        <v>4.6399999999999997</v>
      </c>
      <c r="N6" s="12">
        <f t="shared" si="2"/>
        <v>43.616</v>
      </c>
      <c r="O6" s="12"/>
    </row>
    <row r="7" spans="1:15" x14ac:dyDescent="0.25">
      <c r="A7" s="11">
        <v>42432</v>
      </c>
      <c r="B7" s="12">
        <f t="shared" si="0"/>
        <v>116.14</v>
      </c>
      <c r="C7">
        <v>89.05</v>
      </c>
      <c r="D7">
        <v>5</v>
      </c>
      <c r="E7">
        <v>7000</v>
      </c>
      <c r="F7">
        <v>3.87</v>
      </c>
      <c r="G7" s="12">
        <f t="shared" si="1"/>
        <v>27.09</v>
      </c>
      <c r="H7" s="12"/>
      <c r="J7" s="12">
        <f t="shared" si="3"/>
        <v>50.289999999999992</v>
      </c>
      <c r="K7">
        <v>17.809999999999999</v>
      </c>
      <c r="L7">
        <v>7000</v>
      </c>
      <c r="M7">
        <v>4.6399999999999997</v>
      </c>
      <c r="N7" s="12">
        <f t="shared" si="2"/>
        <v>32.479999999999997</v>
      </c>
      <c r="O7" s="12"/>
    </row>
    <row r="8" spans="1:15" x14ac:dyDescent="0.25">
      <c r="A8" s="11">
        <v>42465</v>
      </c>
      <c r="B8" s="12">
        <f t="shared" si="0"/>
        <v>138.58600000000001</v>
      </c>
      <c r="C8">
        <v>89.05</v>
      </c>
      <c r="D8">
        <v>5</v>
      </c>
      <c r="E8">
        <v>12800</v>
      </c>
      <c r="F8">
        <v>3.87</v>
      </c>
      <c r="G8" s="12">
        <f t="shared" si="1"/>
        <v>49.536000000000001</v>
      </c>
      <c r="H8" s="12"/>
      <c r="J8" s="12">
        <f t="shared" si="3"/>
        <v>105.97</v>
      </c>
      <c r="K8">
        <v>25.33</v>
      </c>
      <c r="L8">
        <v>12800</v>
      </c>
      <c r="M8" s="12">
        <v>6.3</v>
      </c>
      <c r="N8" s="12">
        <f t="shared" si="2"/>
        <v>80.64</v>
      </c>
      <c r="O8" s="12"/>
    </row>
    <row r="9" spans="1:15" x14ac:dyDescent="0.25">
      <c r="A9" s="11">
        <v>42501</v>
      </c>
      <c r="B9" s="12">
        <f t="shared" si="0"/>
        <v>63.256</v>
      </c>
      <c r="C9">
        <v>25.33</v>
      </c>
      <c r="D9">
        <v>1</v>
      </c>
      <c r="E9">
        <v>9800</v>
      </c>
      <c r="F9">
        <v>3.87</v>
      </c>
      <c r="G9" s="12">
        <f t="shared" si="1"/>
        <v>37.926000000000002</v>
      </c>
      <c r="H9" s="12"/>
      <c r="J9" s="12">
        <f t="shared" si="3"/>
        <v>87.07</v>
      </c>
      <c r="K9">
        <v>25.33</v>
      </c>
      <c r="L9">
        <v>9800</v>
      </c>
      <c r="M9" s="12">
        <v>6.3</v>
      </c>
      <c r="N9" s="12">
        <f t="shared" si="2"/>
        <v>61.74</v>
      </c>
      <c r="O9" s="12"/>
    </row>
    <row r="10" spans="1:15" x14ac:dyDescent="0.25">
      <c r="A10" s="11">
        <v>42527</v>
      </c>
      <c r="B10" s="12">
        <f t="shared" si="0"/>
        <v>80.97999999999999</v>
      </c>
      <c r="C10">
        <v>25.33</v>
      </c>
      <c r="D10">
        <v>1</v>
      </c>
      <c r="E10">
        <v>10600</v>
      </c>
      <c r="F10">
        <v>5.25</v>
      </c>
      <c r="G10" s="12">
        <f t="shared" si="1"/>
        <v>55.65</v>
      </c>
      <c r="H10" s="12"/>
      <c r="J10" s="12">
        <f t="shared" si="3"/>
        <v>92.11</v>
      </c>
      <c r="K10">
        <v>25.33</v>
      </c>
      <c r="L10">
        <v>10600</v>
      </c>
      <c r="M10" s="12">
        <v>6.3</v>
      </c>
      <c r="N10" s="12">
        <f t="shared" si="2"/>
        <v>66.78</v>
      </c>
      <c r="O10" s="12"/>
    </row>
    <row r="11" spans="1:15" x14ac:dyDescent="0.25">
      <c r="A11" s="11">
        <v>42559</v>
      </c>
      <c r="B11" s="12">
        <f t="shared" si="0"/>
        <v>73.10499999999999</v>
      </c>
      <c r="C11">
        <v>25.33</v>
      </c>
      <c r="D11">
        <v>1</v>
      </c>
      <c r="E11">
        <v>9100</v>
      </c>
      <c r="F11">
        <v>5.25</v>
      </c>
      <c r="G11" s="12">
        <f t="shared" si="1"/>
        <v>47.774999999999999</v>
      </c>
      <c r="H11" s="12">
        <v>6.5</v>
      </c>
      <c r="J11" s="12">
        <f t="shared" si="3"/>
        <v>82.66</v>
      </c>
      <c r="K11">
        <v>25.33</v>
      </c>
      <c r="L11">
        <v>9100</v>
      </c>
      <c r="M11" s="12">
        <v>6.3</v>
      </c>
      <c r="N11" s="12">
        <f t="shared" si="2"/>
        <v>57.33</v>
      </c>
      <c r="O11" s="12"/>
    </row>
    <row r="12" spans="1:15" x14ac:dyDescent="0.25">
      <c r="A12" s="11">
        <v>42590</v>
      </c>
      <c r="B12" s="12">
        <f t="shared" si="0"/>
        <v>78.35499999999999</v>
      </c>
      <c r="C12">
        <v>25.33</v>
      </c>
      <c r="D12">
        <v>1</v>
      </c>
      <c r="E12">
        <v>10100</v>
      </c>
      <c r="F12">
        <v>5.25</v>
      </c>
      <c r="G12" s="12">
        <f t="shared" si="1"/>
        <v>53.024999999999999</v>
      </c>
      <c r="H12" s="12">
        <v>6.5</v>
      </c>
      <c r="J12" s="12">
        <f t="shared" si="3"/>
        <v>88.96</v>
      </c>
      <c r="K12">
        <v>25.33</v>
      </c>
      <c r="L12">
        <v>10100</v>
      </c>
      <c r="M12" s="12">
        <v>6.3</v>
      </c>
      <c r="N12" s="12">
        <f t="shared" si="2"/>
        <v>63.629999999999995</v>
      </c>
      <c r="O12" s="12"/>
    </row>
    <row r="13" spans="1:15" x14ac:dyDescent="0.25">
      <c r="A13" s="11">
        <v>42622</v>
      </c>
      <c r="B13" s="12">
        <f t="shared" si="0"/>
        <v>63.654999999999994</v>
      </c>
      <c r="C13">
        <v>25.33</v>
      </c>
      <c r="D13">
        <v>1</v>
      </c>
      <c r="E13">
        <v>7300</v>
      </c>
      <c r="F13">
        <v>5.25</v>
      </c>
      <c r="G13" s="12">
        <f t="shared" si="1"/>
        <v>38.324999999999996</v>
      </c>
      <c r="H13" s="12">
        <v>6.5</v>
      </c>
      <c r="J13" s="12">
        <f t="shared" si="3"/>
        <v>71.319999999999993</v>
      </c>
      <c r="K13">
        <v>25.33</v>
      </c>
      <c r="L13">
        <v>7300</v>
      </c>
      <c r="M13" s="12">
        <v>6.3</v>
      </c>
      <c r="N13" s="12">
        <f t="shared" si="2"/>
        <v>45.989999999999995</v>
      </c>
      <c r="O13" s="12"/>
    </row>
    <row r="14" spans="1:15" x14ac:dyDescent="0.25">
      <c r="A14" s="11">
        <v>42654</v>
      </c>
      <c r="B14" s="12">
        <f t="shared" si="0"/>
        <v>67.33</v>
      </c>
      <c r="C14">
        <v>25.33</v>
      </c>
      <c r="D14">
        <v>1</v>
      </c>
      <c r="E14">
        <v>8000</v>
      </c>
      <c r="F14">
        <v>5.25</v>
      </c>
      <c r="G14" s="12">
        <f t="shared" si="1"/>
        <v>42</v>
      </c>
      <c r="H14" s="12">
        <v>6.5</v>
      </c>
      <c r="J14" s="12">
        <f t="shared" si="3"/>
        <v>75.72999999999999</v>
      </c>
      <c r="K14">
        <v>25.33</v>
      </c>
      <c r="L14">
        <v>8000</v>
      </c>
      <c r="M14" s="12">
        <v>6.3</v>
      </c>
      <c r="N14" s="12">
        <f t="shared" si="2"/>
        <v>50.4</v>
      </c>
      <c r="O14" s="12"/>
    </row>
    <row r="15" spans="1:15" x14ac:dyDescent="0.25">
      <c r="A15" s="11">
        <v>42682</v>
      </c>
      <c r="B15" s="12">
        <f t="shared" si="0"/>
        <v>58.404999999999994</v>
      </c>
      <c r="C15">
        <v>25.33</v>
      </c>
      <c r="D15">
        <v>1</v>
      </c>
      <c r="E15">
        <v>6300</v>
      </c>
      <c r="F15">
        <v>5.25</v>
      </c>
      <c r="G15" s="12">
        <f t="shared" si="1"/>
        <v>33.074999999999996</v>
      </c>
      <c r="H15" s="12">
        <v>6.5</v>
      </c>
      <c r="J15" s="12">
        <f t="shared" si="3"/>
        <v>65.02</v>
      </c>
      <c r="K15">
        <v>25.33</v>
      </c>
      <c r="L15">
        <v>6300</v>
      </c>
      <c r="M15" s="12">
        <v>6.3</v>
      </c>
      <c r="N15" s="12">
        <f t="shared" si="2"/>
        <v>39.69</v>
      </c>
      <c r="O15" s="12"/>
    </row>
    <row r="16" spans="1:15" x14ac:dyDescent="0.25">
      <c r="A16" s="11">
        <v>42711</v>
      </c>
      <c r="B16" s="12">
        <f t="shared" si="0"/>
        <v>58.93</v>
      </c>
      <c r="C16">
        <v>25.33</v>
      </c>
      <c r="D16">
        <v>1</v>
      </c>
      <c r="E16">
        <v>6400</v>
      </c>
      <c r="F16">
        <v>5.25</v>
      </c>
      <c r="G16" s="12">
        <f t="shared" si="1"/>
        <v>33.6</v>
      </c>
      <c r="H16" s="12">
        <v>6.5</v>
      </c>
      <c r="J16" s="12">
        <f t="shared" si="3"/>
        <v>65.650000000000006</v>
      </c>
      <c r="K16">
        <v>25.33</v>
      </c>
      <c r="L16">
        <v>6400</v>
      </c>
      <c r="M16" s="12">
        <v>6.3</v>
      </c>
      <c r="N16" s="12">
        <f t="shared" si="2"/>
        <v>40.32</v>
      </c>
      <c r="O16" s="12"/>
    </row>
    <row r="17" spans="1:17" x14ac:dyDescent="0.25">
      <c r="A17" s="11">
        <v>42746</v>
      </c>
      <c r="B17" s="12">
        <f t="shared" si="0"/>
        <v>67.5505</v>
      </c>
      <c r="C17">
        <v>25.33</v>
      </c>
      <c r="D17">
        <v>1</v>
      </c>
      <c r="E17">
        <v>8042</v>
      </c>
      <c r="F17">
        <v>5.25</v>
      </c>
      <c r="G17" s="12">
        <f t="shared" si="1"/>
        <v>42.220500000000001</v>
      </c>
      <c r="H17" s="12">
        <v>6.5</v>
      </c>
      <c r="J17" s="12">
        <f t="shared" si="3"/>
        <v>75.994599999999991</v>
      </c>
      <c r="K17">
        <v>25.33</v>
      </c>
      <c r="L17">
        <v>8042</v>
      </c>
      <c r="M17" s="12">
        <v>6.3</v>
      </c>
      <c r="N17" s="12">
        <f t="shared" si="2"/>
        <v>50.6646</v>
      </c>
      <c r="O17" s="12"/>
    </row>
    <row r="18" spans="1:17" x14ac:dyDescent="0.25">
      <c r="A18" s="11">
        <v>42773</v>
      </c>
      <c r="B18" s="12">
        <f t="shared" si="0"/>
        <v>53.349249999999998</v>
      </c>
      <c r="C18">
        <v>25.33</v>
      </c>
      <c r="D18">
        <v>1</v>
      </c>
      <c r="E18">
        <v>5337</v>
      </c>
      <c r="F18">
        <v>5.25</v>
      </c>
      <c r="G18" s="12">
        <f t="shared" si="1"/>
        <v>28.01925</v>
      </c>
      <c r="H18" s="12">
        <v>6.5</v>
      </c>
      <c r="J18" s="12">
        <f t="shared" si="3"/>
        <v>58.953099999999999</v>
      </c>
      <c r="K18">
        <v>25.33</v>
      </c>
      <c r="L18">
        <v>5337</v>
      </c>
      <c r="M18" s="12">
        <v>6.3</v>
      </c>
      <c r="N18" s="12">
        <f t="shared" si="2"/>
        <v>33.623100000000001</v>
      </c>
      <c r="O18" s="12"/>
    </row>
    <row r="19" spans="1:17" x14ac:dyDescent="0.25">
      <c r="A19" s="11">
        <v>42801</v>
      </c>
      <c r="B19" s="12">
        <f t="shared" si="0"/>
        <v>55.060749999999999</v>
      </c>
      <c r="C19">
        <v>25.33</v>
      </c>
      <c r="D19">
        <v>1</v>
      </c>
      <c r="E19">
        <v>5663</v>
      </c>
      <c r="F19">
        <v>5.25</v>
      </c>
      <c r="G19" s="12">
        <f t="shared" si="1"/>
        <v>29.73075</v>
      </c>
      <c r="H19" s="12">
        <v>6.5</v>
      </c>
      <c r="J19" s="12">
        <f t="shared" si="3"/>
        <v>61.176789999999997</v>
      </c>
      <c r="K19">
        <v>25.33</v>
      </c>
      <c r="L19">
        <v>5663</v>
      </c>
      <c r="M19" s="12">
        <v>6.33</v>
      </c>
      <c r="N19" s="12">
        <f t="shared" si="2"/>
        <v>35.846789999999999</v>
      </c>
      <c r="O19" s="12"/>
    </row>
    <row r="20" spans="1:17" x14ac:dyDescent="0.25">
      <c r="A20" s="11">
        <v>42835</v>
      </c>
      <c r="B20" s="12">
        <f>C20+G20</f>
        <v>43.649840000000005</v>
      </c>
      <c r="C20" s="12">
        <v>7.07</v>
      </c>
      <c r="D20">
        <v>1</v>
      </c>
      <c r="E20">
        <v>6928</v>
      </c>
      <c r="F20">
        <v>5.28</v>
      </c>
      <c r="G20" s="12">
        <f t="shared" si="1"/>
        <v>36.579840000000004</v>
      </c>
      <c r="H20" s="12">
        <v>6.5</v>
      </c>
      <c r="J20" s="12">
        <f t="shared" si="3"/>
        <v>69.344239999999999</v>
      </c>
      <c r="K20">
        <v>25.49</v>
      </c>
      <c r="L20">
        <v>6928</v>
      </c>
      <c r="M20" s="12">
        <v>6.33</v>
      </c>
      <c r="N20" s="12">
        <f t="shared" si="2"/>
        <v>43.854239999999997</v>
      </c>
      <c r="O20" s="12"/>
    </row>
    <row r="21" spans="1:17" x14ac:dyDescent="0.25">
      <c r="A21" s="11">
        <v>42866</v>
      </c>
      <c r="B21" s="12">
        <f t="shared" ref="B21" si="4">C21+G21</f>
        <v>54.956150000000001</v>
      </c>
      <c r="C21">
        <v>25.49</v>
      </c>
      <c r="D21">
        <v>1</v>
      </c>
      <c r="E21">
        <v>4655</v>
      </c>
      <c r="F21">
        <v>6.33</v>
      </c>
      <c r="G21" s="12">
        <f t="shared" si="1"/>
        <v>29.466150000000003</v>
      </c>
      <c r="H21" s="12">
        <v>7.15</v>
      </c>
      <c r="J21" s="12">
        <f t="shared" si="3"/>
        <v>54.956150000000001</v>
      </c>
      <c r="K21">
        <v>25.49</v>
      </c>
      <c r="L21">
        <v>4655</v>
      </c>
      <c r="M21" s="12">
        <v>6.33</v>
      </c>
      <c r="N21" s="12">
        <f t="shared" si="2"/>
        <v>29.466150000000003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1436.4344900000001</v>
      </c>
      <c r="G23" s="12"/>
      <c r="H23" s="12">
        <f>SUM(H11:H22)</f>
        <v>72.150000000000006</v>
      </c>
      <c r="I23" t="s">
        <v>11</v>
      </c>
      <c r="J23" s="12">
        <f>SUM(J4:J22)</f>
        <v>1273.70688</v>
      </c>
      <c r="M23" s="12"/>
      <c r="N23" s="12"/>
      <c r="O23" s="12"/>
      <c r="P23" t="s">
        <v>12</v>
      </c>
      <c r="Q23" s="13">
        <f>B23-J23</f>
        <v>162.72761000000014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1508.5844900000002</v>
      </c>
      <c r="G26" s="12"/>
      <c r="K26" s="12"/>
      <c r="O26" s="12"/>
      <c r="P26" t="s">
        <v>106</v>
      </c>
      <c r="Q26" s="13">
        <f>SUM(B26-J23)</f>
        <v>234.87761000000023</v>
      </c>
    </row>
  </sheetData>
  <mergeCells count="1">
    <mergeCell ref="D2:G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140625" customWidth="1"/>
    <col min="4" max="4" width="11.85546875" customWidth="1"/>
    <col min="5" max="5" width="13.85546875" customWidth="1"/>
    <col min="6" max="6" width="19.5703125" customWidth="1"/>
    <col min="7" max="7" width="20.140625" customWidth="1"/>
    <col min="8" max="8" width="9.42578125" customWidth="1"/>
    <col min="9" max="9" width="7" customWidth="1"/>
    <col min="10" max="10" width="8.5703125" customWidth="1"/>
    <col min="13" max="13" width="13.28515625" customWidth="1"/>
    <col min="15" max="15" width="18.5703125" customWidth="1"/>
    <col min="17" max="17" width="12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77.037000000000006</v>
      </c>
      <c r="C4">
        <v>53.43</v>
      </c>
      <c r="D4">
        <v>3</v>
      </c>
      <c r="E4">
        <v>6100</v>
      </c>
      <c r="F4">
        <v>3.87</v>
      </c>
      <c r="G4" s="12">
        <f>E4/1000*F4</f>
        <v>23.606999999999999</v>
      </c>
      <c r="H4" s="12"/>
      <c r="I4" s="12"/>
      <c r="K4" s="12">
        <f>L4+O4</f>
        <v>46.11399999999999</v>
      </c>
      <c r="L4">
        <v>17.809999999999999</v>
      </c>
      <c r="M4">
        <v>6100</v>
      </c>
      <c r="N4">
        <v>4.6399999999999997</v>
      </c>
      <c r="O4" s="12">
        <f>M4/1000*N4</f>
        <v>28.303999999999995</v>
      </c>
      <c r="P4" s="12"/>
    </row>
    <row r="5" spans="1:16" x14ac:dyDescent="0.25">
      <c r="A5" s="11">
        <v>42377</v>
      </c>
      <c r="B5" s="12">
        <f t="shared" ref="B5:B19" si="0">C5+G5</f>
        <v>71.619</v>
      </c>
      <c r="C5">
        <v>53.43</v>
      </c>
      <c r="D5">
        <v>3</v>
      </c>
      <c r="E5">
        <v>4700</v>
      </c>
      <c r="F5">
        <v>3.87</v>
      </c>
      <c r="G5" s="12">
        <f t="shared" ref="G5:G21" si="1">E5/1000*F5</f>
        <v>18.189</v>
      </c>
      <c r="H5" s="12"/>
      <c r="I5" s="12"/>
      <c r="K5" s="12">
        <f>L5+O5</f>
        <v>39.617999999999995</v>
      </c>
      <c r="L5">
        <v>17.809999999999999</v>
      </c>
      <c r="M5">
        <v>4700</v>
      </c>
      <c r="N5">
        <v>4.6399999999999997</v>
      </c>
      <c r="O5" s="12">
        <f t="shared" ref="O5:O21" si="2">M5/1000*N5</f>
        <v>21.808</v>
      </c>
      <c r="P5" s="12"/>
    </row>
    <row r="6" spans="1:16" x14ac:dyDescent="0.25">
      <c r="A6" s="11">
        <v>42407</v>
      </c>
      <c r="B6" s="12">
        <f t="shared" si="0"/>
        <v>77.811000000000007</v>
      </c>
      <c r="C6">
        <v>53.43</v>
      </c>
      <c r="D6">
        <v>3</v>
      </c>
      <c r="E6">
        <v>6300</v>
      </c>
      <c r="F6">
        <v>3.87</v>
      </c>
      <c r="G6" s="12">
        <f t="shared" si="1"/>
        <v>24.381</v>
      </c>
      <c r="H6" s="12"/>
      <c r="I6" s="12"/>
      <c r="K6" s="12">
        <f t="shared" ref="K6:K21" si="3">L6+O6</f>
        <v>47.041999999999994</v>
      </c>
      <c r="L6">
        <v>17.809999999999999</v>
      </c>
      <c r="M6">
        <v>6300</v>
      </c>
      <c r="N6">
        <v>4.6399999999999997</v>
      </c>
      <c r="O6" s="12">
        <f t="shared" si="2"/>
        <v>29.231999999999996</v>
      </c>
      <c r="P6" s="12"/>
    </row>
    <row r="7" spans="1:16" x14ac:dyDescent="0.25">
      <c r="A7" s="11">
        <v>42432</v>
      </c>
      <c r="B7" s="12">
        <f t="shared" si="0"/>
        <v>68.522999999999996</v>
      </c>
      <c r="C7">
        <v>53.43</v>
      </c>
      <c r="D7">
        <v>3</v>
      </c>
      <c r="E7">
        <v>3900</v>
      </c>
      <c r="F7">
        <v>3.87</v>
      </c>
      <c r="G7" s="12">
        <f t="shared" si="1"/>
        <v>15.093</v>
      </c>
      <c r="H7" s="12"/>
      <c r="I7" s="12"/>
      <c r="K7" s="12">
        <f t="shared" si="3"/>
        <v>35.905999999999999</v>
      </c>
      <c r="L7">
        <v>17.809999999999999</v>
      </c>
      <c r="M7">
        <v>3900</v>
      </c>
      <c r="N7">
        <v>4.6399999999999997</v>
      </c>
      <c r="O7" s="12">
        <f t="shared" si="2"/>
        <v>18.096</v>
      </c>
      <c r="P7" s="12"/>
    </row>
    <row r="8" spans="1:16" x14ac:dyDescent="0.25">
      <c r="A8" s="11">
        <v>42465</v>
      </c>
      <c r="B8" s="12">
        <f t="shared" si="0"/>
        <v>78.198000000000008</v>
      </c>
      <c r="C8">
        <v>53.43</v>
      </c>
      <c r="D8">
        <v>3</v>
      </c>
      <c r="E8">
        <v>6400</v>
      </c>
      <c r="F8">
        <v>3.87</v>
      </c>
      <c r="G8" s="12">
        <f t="shared" si="1"/>
        <v>24.768000000000001</v>
      </c>
      <c r="H8" s="12"/>
      <c r="I8" s="12"/>
      <c r="K8" s="12">
        <f t="shared" si="3"/>
        <v>65.650000000000006</v>
      </c>
      <c r="L8">
        <v>25.33</v>
      </c>
      <c r="M8">
        <v>6400</v>
      </c>
      <c r="N8" s="12">
        <v>6.3</v>
      </c>
      <c r="O8" s="12">
        <f t="shared" si="2"/>
        <v>40.32</v>
      </c>
      <c r="P8" s="12"/>
    </row>
    <row r="9" spans="1:16" x14ac:dyDescent="0.25">
      <c r="A9" s="11">
        <v>42501</v>
      </c>
      <c r="B9" s="12">
        <f t="shared" si="0"/>
        <v>43.905999999999999</v>
      </c>
      <c r="C9">
        <v>25.33</v>
      </c>
      <c r="D9">
        <v>1</v>
      </c>
      <c r="E9">
        <v>4800</v>
      </c>
      <c r="F9">
        <v>3.87</v>
      </c>
      <c r="G9" s="12">
        <f t="shared" si="1"/>
        <v>18.576000000000001</v>
      </c>
      <c r="H9" s="12"/>
      <c r="I9" s="12"/>
      <c r="K9" s="12">
        <f t="shared" si="3"/>
        <v>55.569999999999993</v>
      </c>
      <c r="L9">
        <v>25.33</v>
      </c>
      <c r="M9">
        <v>4800</v>
      </c>
      <c r="N9" s="12">
        <v>6.3</v>
      </c>
      <c r="O9" s="12">
        <f t="shared" si="2"/>
        <v>30.24</v>
      </c>
      <c r="P9" s="12"/>
    </row>
    <row r="10" spans="1:16" x14ac:dyDescent="0.25">
      <c r="A10" s="11">
        <v>42527</v>
      </c>
      <c r="B10" s="12">
        <f t="shared" si="0"/>
        <v>53.68</v>
      </c>
      <c r="C10">
        <v>25.33</v>
      </c>
      <c r="D10">
        <v>1</v>
      </c>
      <c r="E10">
        <v>5400</v>
      </c>
      <c r="F10">
        <v>5.25</v>
      </c>
      <c r="G10" s="12">
        <f t="shared" si="1"/>
        <v>28.35</v>
      </c>
      <c r="H10" s="12"/>
      <c r="I10" s="12"/>
      <c r="K10" s="12">
        <f t="shared" si="3"/>
        <v>59.35</v>
      </c>
      <c r="L10">
        <v>25.33</v>
      </c>
      <c r="M10">
        <v>5400</v>
      </c>
      <c r="N10" s="12">
        <v>6.3</v>
      </c>
      <c r="O10" s="12">
        <f t="shared" si="2"/>
        <v>34.020000000000003</v>
      </c>
      <c r="P10" s="12"/>
    </row>
    <row r="11" spans="1:16" x14ac:dyDescent="0.25">
      <c r="A11" s="11">
        <v>42559</v>
      </c>
      <c r="B11" s="12">
        <f t="shared" si="0"/>
        <v>48.43</v>
      </c>
      <c r="C11">
        <v>25.33</v>
      </c>
      <c r="D11">
        <v>1</v>
      </c>
      <c r="E11">
        <v>4400</v>
      </c>
      <c r="F11">
        <v>5.25</v>
      </c>
      <c r="G11" s="12">
        <f t="shared" si="1"/>
        <v>23.1</v>
      </c>
      <c r="H11" s="12">
        <v>6.5</v>
      </c>
      <c r="I11" s="12"/>
      <c r="K11" s="12">
        <f t="shared" si="3"/>
        <v>53.05</v>
      </c>
      <c r="L11">
        <v>25.33</v>
      </c>
      <c r="M11">
        <v>4400</v>
      </c>
      <c r="N11" s="12">
        <v>6.3</v>
      </c>
      <c r="O11" s="12">
        <f t="shared" si="2"/>
        <v>27.720000000000002</v>
      </c>
      <c r="P11" s="12"/>
    </row>
    <row r="12" spans="1:16" x14ac:dyDescent="0.25">
      <c r="A12" s="11">
        <v>42590</v>
      </c>
      <c r="B12" s="12">
        <f t="shared" si="0"/>
        <v>53.155000000000001</v>
      </c>
      <c r="C12">
        <v>25.33</v>
      </c>
      <c r="D12">
        <v>1</v>
      </c>
      <c r="E12">
        <v>5300</v>
      </c>
      <c r="F12">
        <v>5.25</v>
      </c>
      <c r="G12" s="12">
        <f t="shared" si="1"/>
        <v>27.824999999999999</v>
      </c>
      <c r="H12" s="12">
        <v>6.5</v>
      </c>
      <c r="I12" s="12"/>
      <c r="K12" s="12">
        <f t="shared" si="3"/>
        <v>58.72</v>
      </c>
      <c r="L12">
        <v>25.33</v>
      </c>
      <c r="M12">
        <v>5300</v>
      </c>
      <c r="N12" s="12">
        <v>6.3</v>
      </c>
      <c r="O12" s="12">
        <f t="shared" si="2"/>
        <v>33.39</v>
      </c>
      <c r="P12" s="12"/>
    </row>
    <row r="13" spans="1:16" x14ac:dyDescent="0.25">
      <c r="A13" s="11">
        <v>42622</v>
      </c>
      <c r="B13" s="12">
        <f t="shared" si="0"/>
        <v>42.129999999999995</v>
      </c>
      <c r="C13">
        <v>25.33</v>
      </c>
      <c r="D13">
        <v>1</v>
      </c>
      <c r="E13">
        <v>3200</v>
      </c>
      <c r="F13">
        <v>5.25</v>
      </c>
      <c r="G13" s="12">
        <f t="shared" si="1"/>
        <v>16.8</v>
      </c>
      <c r="H13" s="12">
        <v>6.5</v>
      </c>
      <c r="I13" s="12"/>
      <c r="K13" s="12">
        <f t="shared" si="3"/>
        <v>45.489999999999995</v>
      </c>
      <c r="L13">
        <v>25.33</v>
      </c>
      <c r="M13">
        <v>3200</v>
      </c>
      <c r="N13" s="12">
        <v>6.3</v>
      </c>
      <c r="O13" s="12">
        <f t="shared" si="2"/>
        <v>20.16</v>
      </c>
      <c r="P13" s="12"/>
    </row>
    <row r="14" spans="1:16" x14ac:dyDescent="0.25">
      <c r="A14" s="11">
        <v>42654</v>
      </c>
      <c r="B14" s="12">
        <f t="shared" si="0"/>
        <v>43.179999999999993</v>
      </c>
      <c r="C14">
        <v>25.33</v>
      </c>
      <c r="D14">
        <v>1</v>
      </c>
      <c r="E14">
        <v>3400</v>
      </c>
      <c r="F14">
        <v>5.25</v>
      </c>
      <c r="G14" s="12">
        <f t="shared" si="1"/>
        <v>17.849999999999998</v>
      </c>
      <c r="H14" s="12">
        <v>6.5</v>
      </c>
      <c r="I14" s="12"/>
      <c r="K14" s="12">
        <f t="shared" si="3"/>
        <v>46.75</v>
      </c>
      <c r="L14">
        <v>25.33</v>
      </c>
      <c r="M14">
        <v>3400</v>
      </c>
      <c r="N14" s="12">
        <v>6.3</v>
      </c>
      <c r="O14" s="12">
        <f t="shared" si="2"/>
        <v>21.419999999999998</v>
      </c>
      <c r="P14" s="12"/>
    </row>
    <row r="15" spans="1:16" x14ac:dyDescent="0.25">
      <c r="A15" s="11">
        <v>42682</v>
      </c>
      <c r="B15" s="12">
        <f t="shared" si="0"/>
        <v>45.28</v>
      </c>
      <c r="C15">
        <v>25.33</v>
      </c>
      <c r="D15">
        <v>1</v>
      </c>
      <c r="E15">
        <v>3800</v>
      </c>
      <c r="F15">
        <v>5.25</v>
      </c>
      <c r="G15" s="12">
        <f t="shared" si="1"/>
        <v>19.95</v>
      </c>
      <c r="H15" s="12">
        <v>6.5</v>
      </c>
      <c r="I15" s="12"/>
      <c r="K15" s="12">
        <f t="shared" si="3"/>
        <v>49.269999999999996</v>
      </c>
      <c r="L15">
        <v>25.33</v>
      </c>
      <c r="M15">
        <v>3800</v>
      </c>
      <c r="N15" s="12">
        <v>6.3</v>
      </c>
      <c r="O15" s="12">
        <f t="shared" si="2"/>
        <v>23.939999999999998</v>
      </c>
      <c r="P15" s="12"/>
    </row>
    <row r="16" spans="1:16" x14ac:dyDescent="0.25">
      <c r="A16" s="11">
        <v>42711</v>
      </c>
      <c r="B16" s="12">
        <f t="shared" si="0"/>
        <v>43.704999999999998</v>
      </c>
      <c r="C16">
        <v>25.33</v>
      </c>
      <c r="D16">
        <v>1</v>
      </c>
      <c r="E16">
        <v>3500</v>
      </c>
      <c r="F16">
        <v>5.25</v>
      </c>
      <c r="G16" s="12">
        <f t="shared" si="1"/>
        <v>18.375</v>
      </c>
      <c r="H16" s="12">
        <v>6.5</v>
      </c>
      <c r="I16" s="12"/>
      <c r="K16" s="12">
        <f t="shared" si="3"/>
        <v>47.379999999999995</v>
      </c>
      <c r="L16">
        <v>25.33</v>
      </c>
      <c r="M16">
        <v>3500</v>
      </c>
      <c r="N16" s="12">
        <v>6.3</v>
      </c>
      <c r="O16" s="12">
        <f t="shared" si="2"/>
        <v>22.05</v>
      </c>
      <c r="P16" s="12"/>
    </row>
    <row r="17" spans="1:18" x14ac:dyDescent="0.25">
      <c r="A17" s="11">
        <v>42746</v>
      </c>
      <c r="B17" s="12">
        <f t="shared" si="0"/>
        <v>48.865749999999991</v>
      </c>
      <c r="C17">
        <v>25.33</v>
      </c>
      <c r="D17">
        <v>1</v>
      </c>
      <c r="E17">
        <v>4483</v>
      </c>
      <c r="F17">
        <v>5.25</v>
      </c>
      <c r="G17" s="12">
        <f t="shared" si="1"/>
        <v>23.535749999999997</v>
      </c>
      <c r="H17" s="12">
        <v>6.5</v>
      </c>
      <c r="I17" s="12"/>
      <c r="K17" s="12">
        <f t="shared" si="3"/>
        <v>53.572899999999997</v>
      </c>
      <c r="L17">
        <v>25.33</v>
      </c>
      <c r="M17">
        <v>4483</v>
      </c>
      <c r="N17" s="12">
        <v>6.3</v>
      </c>
      <c r="O17" s="12">
        <f t="shared" si="2"/>
        <v>28.242899999999999</v>
      </c>
      <c r="P17" s="12"/>
    </row>
    <row r="18" spans="1:18" x14ac:dyDescent="0.25">
      <c r="A18" s="11">
        <v>42773</v>
      </c>
      <c r="B18" s="12">
        <f t="shared" si="0"/>
        <v>42.807249999999996</v>
      </c>
      <c r="C18">
        <v>25.33</v>
      </c>
      <c r="D18">
        <v>1</v>
      </c>
      <c r="E18">
        <v>3329</v>
      </c>
      <c r="F18">
        <v>5.25</v>
      </c>
      <c r="G18" s="12">
        <f t="shared" si="1"/>
        <v>17.477250000000002</v>
      </c>
      <c r="H18" s="12">
        <v>6.5</v>
      </c>
      <c r="I18" s="12"/>
      <c r="K18" s="12">
        <f t="shared" si="3"/>
        <v>46.302700000000002</v>
      </c>
      <c r="L18">
        <v>25.33</v>
      </c>
      <c r="M18">
        <v>3329</v>
      </c>
      <c r="N18" s="12">
        <v>6.3</v>
      </c>
      <c r="O18" s="12">
        <f t="shared" si="2"/>
        <v>20.9727</v>
      </c>
      <c r="P18" s="12"/>
    </row>
    <row r="19" spans="1:18" x14ac:dyDescent="0.25">
      <c r="A19" s="11">
        <v>42801</v>
      </c>
      <c r="B19" s="12">
        <f t="shared" si="0"/>
        <v>46.602999999999994</v>
      </c>
      <c r="C19">
        <v>25.33</v>
      </c>
      <c r="D19">
        <v>1</v>
      </c>
      <c r="E19">
        <v>4052</v>
      </c>
      <c r="F19">
        <v>5.25</v>
      </c>
      <c r="G19" s="12">
        <f t="shared" si="1"/>
        <v>21.272999999999996</v>
      </c>
      <c r="H19" s="12">
        <v>6.5</v>
      </c>
      <c r="I19" s="12"/>
      <c r="K19" s="12">
        <f t="shared" si="3"/>
        <v>50.979159999999993</v>
      </c>
      <c r="L19">
        <v>25.33</v>
      </c>
      <c r="M19">
        <v>4052</v>
      </c>
      <c r="N19" s="12">
        <v>6.33</v>
      </c>
      <c r="O19" s="12">
        <f t="shared" si="2"/>
        <v>25.649159999999998</v>
      </c>
      <c r="P19" s="12"/>
    </row>
    <row r="20" spans="1:18" x14ac:dyDescent="0.25">
      <c r="A20" s="11">
        <v>42835</v>
      </c>
      <c r="B20" s="12">
        <f>C20+G20</f>
        <v>38.464399999999998</v>
      </c>
      <c r="C20" s="12">
        <v>6.23</v>
      </c>
      <c r="D20">
        <v>1</v>
      </c>
      <c r="E20">
        <v>6105</v>
      </c>
      <c r="F20">
        <v>5.28</v>
      </c>
      <c r="G20" s="12">
        <f t="shared" si="1"/>
        <v>32.234400000000001</v>
      </c>
      <c r="H20" s="12">
        <v>6.5</v>
      </c>
      <c r="I20" s="12"/>
      <c r="K20" s="12">
        <f t="shared" si="3"/>
        <v>64.134650000000008</v>
      </c>
      <c r="L20">
        <v>25.49</v>
      </c>
      <c r="M20">
        <v>6105</v>
      </c>
      <c r="N20" s="12">
        <v>6.33</v>
      </c>
      <c r="O20" s="12">
        <f t="shared" si="2"/>
        <v>38.644650000000006</v>
      </c>
      <c r="P20" s="12"/>
    </row>
    <row r="21" spans="1:18" x14ac:dyDescent="0.25">
      <c r="A21" s="11">
        <v>42866</v>
      </c>
      <c r="B21" s="12">
        <f t="shared" ref="B21" si="4">C21+G21</f>
        <v>65.742469999999997</v>
      </c>
      <c r="C21" s="12">
        <v>25.49</v>
      </c>
      <c r="D21">
        <v>1</v>
      </c>
      <c r="E21">
        <v>6359</v>
      </c>
      <c r="F21">
        <v>6.33</v>
      </c>
      <c r="G21" s="12">
        <f t="shared" si="1"/>
        <v>40.252470000000002</v>
      </c>
      <c r="H21" s="12">
        <v>7.15</v>
      </c>
      <c r="I21" s="12"/>
      <c r="K21" s="12">
        <f t="shared" si="3"/>
        <v>65.742469999999997</v>
      </c>
      <c r="L21">
        <v>25.49</v>
      </c>
      <c r="M21">
        <v>6359</v>
      </c>
      <c r="N21" s="12">
        <v>6.33</v>
      </c>
      <c r="O21" s="12">
        <f t="shared" si="2"/>
        <v>40.252470000000002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989.13686999999982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930.6418799999999</v>
      </c>
      <c r="N23" s="12"/>
      <c r="O23" s="12"/>
      <c r="P23" s="12"/>
      <c r="Q23" s="40" t="s">
        <v>12</v>
      </c>
      <c r="R23" s="43">
        <f>B23-K23</f>
        <v>58.494989999999916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1061.2868699999999</v>
      </c>
      <c r="G26" s="12"/>
      <c r="L26" s="12"/>
      <c r="P26" s="12"/>
      <c r="Q26" t="s">
        <v>106</v>
      </c>
      <c r="R26" s="13">
        <f>SUM(B26-K23)</f>
        <v>130.64499000000001</v>
      </c>
    </row>
  </sheetData>
  <mergeCells count="1">
    <mergeCell ref="D2:G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5703125" customWidth="1"/>
    <col min="3" max="3" width="10" customWidth="1"/>
    <col min="4" max="4" width="11.7109375" bestFit="1" customWidth="1"/>
    <col min="5" max="5" width="12.85546875" bestFit="1" customWidth="1"/>
    <col min="6" max="6" width="18.7109375" customWidth="1"/>
    <col min="7" max="7" width="20.28515625" customWidth="1"/>
    <col min="13" max="13" width="12.7109375" customWidth="1"/>
    <col min="15" max="15" width="17.710937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79.745999999999995</v>
      </c>
      <c r="C4">
        <v>53.43</v>
      </c>
      <c r="D4">
        <v>3</v>
      </c>
      <c r="E4">
        <v>6800</v>
      </c>
      <c r="F4">
        <v>3.87</v>
      </c>
      <c r="G4" s="12">
        <f>E4/1000*F4</f>
        <v>26.315999999999999</v>
      </c>
      <c r="H4" s="12"/>
      <c r="I4" s="12"/>
      <c r="K4" s="12">
        <f>L4+O4</f>
        <v>49.361999999999995</v>
      </c>
      <c r="L4">
        <v>17.809999999999999</v>
      </c>
      <c r="M4">
        <v>6800</v>
      </c>
      <c r="N4">
        <v>4.6399999999999997</v>
      </c>
      <c r="O4" s="12">
        <f>M4/1000*N4</f>
        <v>31.551999999999996</v>
      </c>
      <c r="P4" s="12"/>
    </row>
    <row r="5" spans="1:16" x14ac:dyDescent="0.25">
      <c r="A5" s="11">
        <v>42377</v>
      </c>
      <c r="B5" s="12">
        <f t="shared" ref="B5:B19" si="0">C5+G5</f>
        <v>71.231999999999999</v>
      </c>
      <c r="C5">
        <v>53.43</v>
      </c>
      <c r="D5">
        <v>3</v>
      </c>
      <c r="E5">
        <v>4600</v>
      </c>
      <c r="F5">
        <v>3.87</v>
      </c>
      <c r="G5" s="12">
        <f t="shared" ref="G5:G21" si="1">E5/1000*F5</f>
        <v>17.802</v>
      </c>
      <c r="H5" s="12"/>
      <c r="I5" s="12"/>
      <c r="K5" s="12">
        <f>L5+O5</f>
        <v>39.153999999999996</v>
      </c>
      <c r="L5">
        <v>17.809999999999999</v>
      </c>
      <c r="M5">
        <v>4600</v>
      </c>
      <c r="N5">
        <v>4.6399999999999997</v>
      </c>
      <c r="O5" s="12">
        <f t="shared" ref="O5:O21" si="2">M5/1000*N5</f>
        <v>21.343999999999998</v>
      </c>
      <c r="P5" s="12"/>
    </row>
    <row r="6" spans="1:16" x14ac:dyDescent="0.25">
      <c r="A6" s="11">
        <v>42407</v>
      </c>
      <c r="B6" s="12">
        <f t="shared" si="0"/>
        <v>78.971999999999994</v>
      </c>
      <c r="C6">
        <v>53.43</v>
      </c>
      <c r="D6">
        <v>3</v>
      </c>
      <c r="E6">
        <v>6600</v>
      </c>
      <c r="F6">
        <v>3.87</v>
      </c>
      <c r="G6" s="12">
        <f t="shared" si="1"/>
        <v>25.541999999999998</v>
      </c>
      <c r="H6" s="12"/>
      <c r="I6" s="12"/>
      <c r="K6" s="12">
        <f t="shared" ref="K6:K21" si="3">L6+O6</f>
        <v>48.433999999999997</v>
      </c>
      <c r="L6">
        <v>17.809999999999999</v>
      </c>
      <c r="M6">
        <v>6600</v>
      </c>
      <c r="N6">
        <v>4.6399999999999997</v>
      </c>
      <c r="O6" s="12">
        <f t="shared" si="2"/>
        <v>30.623999999999995</v>
      </c>
      <c r="P6" s="12"/>
    </row>
    <row r="7" spans="1:16" x14ac:dyDescent="0.25">
      <c r="A7" s="11">
        <v>42432</v>
      </c>
      <c r="B7" s="12">
        <f t="shared" si="0"/>
        <v>70.457999999999998</v>
      </c>
      <c r="C7">
        <v>53.43</v>
      </c>
      <c r="D7">
        <v>3</v>
      </c>
      <c r="E7">
        <v>4400</v>
      </c>
      <c r="F7">
        <v>3.87</v>
      </c>
      <c r="G7" s="12">
        <f t="shared" si="1"/>
        <v>17.028000000000002</v>
      </c>
      <c r="H7" s="12"/>
      <c r="I7" s="12"/>
      <c r="K7" s="12">
        <f t="shared" si="3"/>
        <v>38.225999999999999</v>
      </c>
      <c r="L7">
        <v>17.809999999999999</v>
      </c>
      <c r="M7">
        <v>4400</v>
      </c>
      <c r="N7">
        <v>4.6399999999999997</v>
      </c>
      <c r="O7" s="12">
        <f t="shared" si="2"/>
        <v>20.416</v>
      </c>
      <c r="P7" s="12"/>
    </row>
    <row r="8" spans="1:16" x14ac:dyDescent="0.25">
      <c r="A8" s="11">
        <v>42465</v>
      </c>
      <c r="B8" s="12">
        <f t="shared" si="0"/>
        <v>82.454999999999998</v>
      </c>
      <c r="C8">
        <v>53.43</v>
      </c>
      <c r="D8">
        <v>3</v>
      </c>
      <c r="E8">
        <v>7500</v>
      </c>
      <c r="F8">
        <v>3.87</v>
      </c>
      <c r="G8" s="12">
        <f t="shared" si="1"/>
        <v>29.025000000000002</v>
      </c>
      <c r="H8" s="12"/>
      <c r="I8" s="12"/>
      <c r="K8" s="12">
        <f t="shared" si="3"/>
        <v>72.58</v>
      </c>
      <c r="L8">
        <v>25.33</v>
      </c>
      <c r="M8">
        <v>7500</v>
      </c>
      <c r="N8" s="12">
        <v>6.3</v>
      </c>
      <c r="O8" s="12">
        <f t="shared" si="2"/>
        <v>47.25</v>
      </c>
      <c r="P8" s="12"/>
    </row>
    <row r="9" spans="1:16" x14ac:dyDescent="0.25">
      <c r="A9" s="11">
        <v>42501</v>
      </c>
      <c r="B9" s="12">
        <f t="shared" si="0"/>
        <v>41.196999999999996</v>
      </c>
      <c r="C9">
        <v>25.33</v>
      </c>
      <c r="D9">
        <v>1</v>
      </c>
      <c r="E9">
        <v>4100</v>
      </c>
      <c r="F9">
        <v>3.87</v>
      </c>
      <c r="G9" s="12">
        <f t="shared" si="1"/>
        <v>15.866999999999999</v>
      </c>
      <c r="H9" s="12"/>
      <c r="I9" s="12"/>
      <c r="K9" s="12">
        <f t="shared" si="3"/>
        <v>51.16</v>
      </c>
      <c r="L9">
        <v>25.33</v>
      </c>
      <c r="M9">
        <v>4100</v>
      </c>
      <c r="N9" s="12">
        <v>6.3</v>
      </c>
      <c r="O9" s="12">
        <f t="shared" si="2"/>
        <v>25.83</v>
      </c>
      <c r="P9" s="12"/>
    </row>
    <row r="10" spans="1:16" x14ac:dyDescent="0.25">
      <c r="A10" s="11">
        <v>42527</v>
      </c>
      <c r="B10" s="12">
        <f t="shared" si="0"/>
        <v>64.180000000000007</v>
      </c>
      <c r="C10">
        <v>25.33</v>
      </c>
      <c r="D10">
        <v>1</v>
      </c>
      <c r="E10">
        <v>7400</v>
      </c>
      <c r="F10">
        <v>5.25</v>
      </c>
      <c r="G10" s="12">
        <f t="shared" si="1"/>
        <v>38.85</v>
      </c>
      <c r="H10" s="12"/>
      <c r="I10" s="12"/>
      <c r="K10" s="12">
        <f t="shared" si="3"/>
        <v>71.949999999999989</v>
      </c>
      <c r="L10">
        <v>25.33</v>
      </c>
      <c r="M10">
        <v>7400</v>
      </c>
      <c r="N10" s="12">
        <v>6.3</v>
      </c>
      <c r="O10" s="12">
        <f t="shared" si="2"/>
        <v>46.62</v>
      </c>
      <c r="P10" s="12"/>
    </row>
    <row r="11" spans="1:16" x14ac:dyDescent="0.25">
      <c r="A11" s="11">
        <v>42559</v>
      </c>
      <c r="B11" s="12">
        <f t="shared" si="0"/>
        <v>53.155000000000001</v>
      </c>
      <c r="C11">
        <v>25.33</v>
      </c>
      <c r="D11">
        <v>1</v>
      </c>
      <c r="E11">
        <v>5300</v>
      </c>
      <c r="F11">
        <v>5.25</v>
      </c>
      <c r="G11" s="12">
        <f t="shared" si="1"/>
        <v>27.824999999999999</v>
      </c>
      <c r="H11" s="12">
        <v>6.5</v>
      </c>
      <c r="I11" s="12"/>
      <c r="K11" s="12">
        <f t="shared" si="3"/>
        <v>58.72</v>
      </c>
      <c r="L11">
        <v>25.33</v>
      </c>
      <c r="M11">
        <v>5300</v>
      </c>
      <c r="N11" s="12">
        <v>6.3</v>
      </c>
      <c r="O11" s="12">
        <f t="shared" si="2"/>
        <v>33.39</v>
      </c>
      <c r="P11" s="12"/>
    </row>
    <row r="12" spans="1:16" x14ac:dyDescent="0.25">
      <c r="A12" s="11">
        <v>42590</v>
      </c>
      <c r="B12" s="12">
        <f t="shared" si="0"/>
        <v>45.28</v>
      </c>
      <c r="C12">
        <v>25.33</v>
      </c>
      <c r="D12">
        <v>1</v>
      </c>
      <c r="E12">
        <v>3800</v>
      </c>
      <c r="F12">
        <v>5.25</v>
      </c>
      <c r="G12" s="12">
        <f t="shared" si="1"/>
        <v>19.95</v>
      </c>
      <c r="H12" s="12">
        <v>6.5</v>
      </c>
      <c r="I12" s="12"/>
      <c r="K12" s="12">
        <f t="shared" si="3"/>
        <v>49.269999999999996</v>
      </c>
      <c r="L12">
        <v>25.33</v>
      </c>
      <c r="M12">
        <v>3800</v>
      </c>
      <c r="N12" s="12">
        <v>6.3</v>
      </c>
      <c r="O12" s="12">
        <f t="shared" si="2"/>
        <v>23.939999999999998</v>
      </c>
      <c r="P12" s="12"/>
    </row>
    <row r="13" spans="1:16" x14ac:dyDescent="0.25">
      <c r="A13" s="11">
        <v>42622</v>
      </c>
      <c r="B13" s="12">
        <f t="shared" si="0"/>
        <v>48.954999999999998</v>
      </c>
      <c r="C13">
        <v>25.33</v>
      </c>
      <c r="D13">
        <v>1</v>
      </c>
      <c r="E13">
        <v>4500</v>
      </c>
      <c r="F13">
        <v>5.25</v>
      </c>
      <c r="G13" s="12">
        <f t="shared" si="1"/>
        <v>23.625</v>
      </c>
      <c r="H13" s="12">
        <v>6.5</v>
      </c>
      <c r="I13" s="12"/>
      <c r="K13" s="12">
        <f t="shared" si="3"/>
        <v>53.679999999999993</v>
      </c>
      <c r="L13">
        <v>25.33</v>
      </c>
      <c r="M13">
        <v>4500</v>
      </c>
      <c r="N13" s="12">
        <v>6.3</v>
      </c>
      <c r="O13" s="12">
        <f t="shared" si="2"/>
        <v>28.349999999999998</v>
      </c>
      <c r="P13" s="12"/>
    </row>
    <row r="14" spans="1:16" x14ac:dyDescent="0.25">
      <c r="A14" s="11">
        <v>42654</v>
      </c>
      <c r="B14" s="12">
        <f t="shared" si="0"/>
        <v>35.83</v>
      </c>
      <c r="C14">
        <v>25.33</v>
      </c>
      <c r="D14">
        <v>1</v>
      </c>
      <c r="E14">
        <v>2000</v>
      </c>
      <c r="F14">
        <v>5.25</v>
      </c>
      <c r="G14" s="12">
        <f t="shared" si="1"/>
        <v>10.5</v>
      </c>
      <c r="H14" s="12">
        <v>6.5</v>
      </c>
      <c r="I14" s="12"/>
      <c r="K14" s="12">
        <f t="shared" si="3"/>
        <v>37.93</v>
      </c>
      <c r="L14">
        <v>25.33</v>
      </c>
      <c r="M14">
        <v>2000</v>
      </c>
      <c r="N14" s="12">
        <v>6.3</v>
      </c>
      <c r="O14" s="12">
        <f t="shared" si="2"/>
        <v>12.6</v>
      </c>
      <c r="P14" s="12"/>
    </row>
    <row r="15" spans="1:16" x14ac:dyDescent="0.25">
      <c r="A15" s="11">
        <v>42682</v>
      </c>
      <c r="B15" s="12">
        <f t="shared" si="0"/>
        <v>25.854999999999997</v>
      </c>
      <c r="C15">
        <v>25.33</v>
      </c>
      <c r="D15">
        <v>1</v>
      </c>
      <c r="E15">
        <v>100</v>
      </c>
      <c r="F15">
        <v>5.25</v>
      </c>
      <c r="G15" s="12">
        <f t="shared" si="1"/>
        <v>0.52500000000000002</v>
      </c>
      <c r="H15" s="12">
        <v>6.5</v>
      </c>
      <c r="I15" s="12"/>
      <c r="K15" s="12">
        <f t="shared" si="3"/>
        <v>25.959999999999997</v>
      </c>
      <c r="L15">
        <v>25.33</v>
      </c>
      <c r="M15">
        <v>100</v>
      </c>
      <c r="N15" s="12">
        <v>6.3</v>
      </c>
      <c r="O15" s="12">
        <f t="shared" si="2"/>
        <v>0.63</v>
      </c>
      <c r="P15" s="12"/>
    </row>
    <row r="16" spans="1:16" x14ac:dyDescent="0.25">
      <c r="A16" s="11">
        <v>42711</v>
      </c>
      <c r="B16" s="12">
        <f t="shared" si="0"/>
        <v>25.854999999999997</v>
      </c>
      <c r="C16">
        <v>25.33</v>
      </c>
      <c r="D16">
        <v>1</v>
      </c>
      <c r="E16">
        <v>100</v>
      </c>
      <c r="F16">
        <v>5.25</v>
      </c>
      <c r="G16" s="12">
        <f t="shared" si="1"/>
        <v>0.52500000000000002</v>
      </c>
      <c r="H16" s="12">
        <v>6.5</v>
      </c>
      <c r="I16" s="12"/>
      <c r="K16" s="12">
        <f t="shared" si="3"/>
        <v>25.959999999999997</v>
      </c>
      <c r="L16">
        <v>25.33</v>
      </c>
      <c r="M16">
        <v>100</v>
      </c>
      <c r="N16" s="12">
        <v>6.3</v>
      </c>
      <c r="O16" s="12">
        <f t="shared" si="2"/>
        <v>0.63</v>
      </c>
      <c r="P16" s="12"/>
    </row>
    <row r="17" spans="1:18" x14ac:dyDescent="0.25">
      <c r="A17" s="11">
        <v>42746</v>
      </c>
      <c r="B17" s="12">
        <f t="shared" si="0"/>
        <v>33.971499999999999</v>
      </c>
      <c r="C17">
        <v>25.33</v>
      </c>
      <c r="D17">
        <v>1</v>
      </c>
      <c r="E17">
        <v>1646</v>
      </c>
      <c r="F17">
        <v>5.25</v>
      </c>
      <c r="G17" s="12">
        <f t="shared" si="1"/>
        <v>8.6414999999999988</v>
      </c>
      <c r="H17" s="12">
        <v>6.5</v>
      </c>
      <c r="I17" s="12"/>
      <c r="K17" s="12">
        <f t="shared" si="3"/>
        <v>35.699799999999996</v>
      </c>
      <c r="L17">
        <v>25.33</v>
      </c>
      <c r="M17">
        <v>1646</v>
      </c>
      <c r="N17" s="12">
        <v>6.3</v>
      </c>
      <c r="O17" s="12">
        <f t="shared" si="2"/>
        <v>10.3698</v>
      </c>
      <c r="P17" s="12"/>
    </row>
    <row r="18" spans="1:18" x14ac:dyDescent="0.25">
      <c r="A18" s="11">
        <v>42773</v>
      </c>
      <c r="B18" s="12">
        <f t="shared" si="0"/>
        <v>37.289499999999997</v>
      </c>
      <c r="C18">
        <v>25.33</v>
      </c>
      <c r="D18">
        <v>1</v>
      </c>
      <c r="E18">
        <v>2278</v>
      </c>
      <c r="F18">
        <v>5.25</v>
      </c>
      <c r="G18" s="12">
        <f t="shared" si="1"/>
        <v>11.9595</v>
      </c>
      <c r="H18" s="12">
        <v>6.5</v>
      </c>
      <c r="I18" s="12"/>
      <c r="K18" s="12">
        <f t="shared" si="3"/>
        <v>39.681399999999996</v>
      </c>
      <c r="L18">
        <v>25.33</v>
      </c>
      <c r="M18">
        <v>2278</v>
      </c>
      <c r="N18" s="12">
        <v>6.3</v>
      </c>
      <c r="O18" s="12">
        <f t="shared" si="2"/>
        <v>14.3514</v>
      </c>
      <c r="P18" s="12"/>
    </row>
    <row r="19" spans="1:18" x14ac:dyDescent="0.25">
      <c r="A19" s="11">
        <v>42801</v>
      </c>
      <c r="B19" s="12">
        <f t="shared" si="0"/>
        <v>38.712249999999997</v>
      </c>
      <c r="C19">
        <v>25.33</v>
      </c>
      <c r="D19">
        <v>1</v>
      </c>
      <c r="E19">
        <v>2549</v>
      </c>
      <c r="F19">
        <v>5.25</v>
      </c>
      <c r="G19" s="12">
        <f t="shared" si="1"/>
        <v>13.382249999999999</v>
      </c>
      <c r="H19" s="12">
        <v>6.5</v>
      </c>
      <c r="I19" s="12"/>
      <c r="K19" s="12">
        <f t="shared" si="3"/>
        <v>41.465170000000001</v>
      </c>
      <c r="L19">
        <v>25.33</v>
      </c>
      <c r="M19">
        <v>2549</v>
      </c>
      <c r="N19" s="12">
        <v>6.33</v>
      </c>
      <c r="O19" s="12">
        <f t="shared" si="2"/>
        <v>16.135169999999999</v>
      </c>
      <c r="P19" s="12"/>
    </row>
    <row r="20" spans="1:18" x14ac:dyDescent="0.25">
      <c r="A20" s="11">
        <v>42835</v>
      </c>
      <c r="B20" s="12">
        <f>C20+G20</f>
        <v>28.244959999999999</v>
      </c>
      <c r="C20" s="12">
        <v>4.58</v>
      </c>
      <c r="D20">
        <v>1</v>
      </c>
      <c r="E20">
        <v>4482</v>
      </c>
      <c r="F20">
        <v>5.28</v>
      </c>
      <c r="G20" s="12">
        <f t="shared" si="1"/>
        <v>23.664960000000001</v>
      </c>
      <c r="H20" s="12">
        <v>6.5</v>
      </c>
      <c r="I20" s="12"/>
      <c r="K20" s="12">
        <f t="shared" si="3"/>
        <v>53.861059999999995</v>
      </c>
      <c r="L20">
        <v>25.49</v>
      </c>
      <c r="M20">
        <v>4482</v>
      </c>
      <c r="N20" s="12">
        <v>6.33</v>
      </c>
      <c r="O20" s="12">
        <f t="shared" si="2"/>
        <v>28.37106</v>
      </c>
      <c r="P20" s="12"/>
    </row>
    <row r="21" spans="1:18" x14ac:dyDescent="0.25">
      <c r="A21" s="11">
        <v>42866</v>
      </c>
      <c r="B21" s="12">
        <f t="shared" ref="B21" si="4">C21+G21</f>
        <v>64.299229999999994</v>
      </c>
      <c r="C21" s="12">
        <v>25.49</v>
      </c>
      <c r="D21">
        <v>1</v>
      </c>
      <c r="E21">
        <v>6131</v>
      </c>
      <c r="F21">
        <v>6.33</v>
      </c>
      <c r="G21" s="12">
        <f t="shared" si="1"/>
        <v>38.809229999999999</v>
      </c>
      <c r="H21" s="12">
        <v>7.15</v>
      </c>
      <c r="I21" s="12"/>
      <c r="K21" s="12">
        <f t="shared" si="3"/>
        <v>64.299229999999994</v>
      </c>
      <c r="L21">
        <v>25.49</v>
      </c>
      <c r="M21">
        <v>6131</v>
      </c>
      <c r="N21" s="12">
        <v>6.33</v>
      </c>
      <c r="O21" s="12">
        <f t="shared" si="2"/>
        <v>38.809229999999999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925.68744000000004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857.39265999999964</v>
      </c>
      <c r="N23" s="12"/>
      <c r="O23" s="12"/>
      <c r="P23" s="12"/>
      <c r="Q23" s="40" t="s">
        <v>12</v>
      </c>
      <c r="R23" s="43">
        <f>B23-K23</f>
        <v>68.294780000000401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997.83744000000002</v>
      </c>
      <c r="G26" s="12"/>
      <c r="L26" s="12"/>
      <c r="P26" s="12"/>
      <c r="Q26" t="s">
        <v>106</v>
      </c>
      <c r="R26" s="13">
        <f>SUM(B26-K23)</f>
        <v>140.44478000000038</v>
      </c>
    </row>
  </sheetData>
  <mergeCells count="1">
    <mergeCell ref="D2:G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570312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113.81</v>
      </c>
      <c r="C4">
        <v>71.239999999999995</v>
      </c>
      <c r="D4">
        <v>4</v>
      </c>
      <c r="E4">
        <v>11000</v>
      </c>
      <c r="F4">
        <v>3.87</v>
      </c>
      <c r="G4" s="12">
        <f>E4/1000*F4</f>
        <v>42.57</v>
      </c>
      <c r="H4" s="12"/>
      <c r="I4" s="12"/>
      <c r="K4" s="12">
        <f>L4+O4</f>
        <v>68.849999999999994</v>
      </c>
      <c r="L4">
        <v>17.809999999999999</v>
      </c>
      <c r="M4">
        <v>11000</v>
      </c>
      <c r="N4">
        <v>4.6399999999999997</v>
      </c>
      <c r="O4" s="12">
        <f>M4/1000*N4</f>
        <v>51.04</v>
      </c>
      <c r="P4" s="12"/>
    </row>
    <row r="5" spans="1:16" x14ac:dyDescent="0.25">
      <c r="A5" s="11">
        <v>42377</v>
      </c>
      <c r="B5" s="12">
        <f t="shared" ref="B5:B21" si="0">C5+G5</f>
        <v>102.19999999999999</v>
      </c>
      <c r="C5">
        <v>71.239999999999995</v>
      </c>
      <c r="D5">
        <v>4</v>
      </c>
      <c r="E5">
        <v>8000</v>
      </c>
      <c r="F5">
        <v>3.87</v>
      </c>
      <c r="G5" s="12">
        <f t="shared" ref="G5:G21" si="1">E5/1000*F5</f>
        <v>30.96</v>
      </c>
      <c r="H5" s="12"/>
      <c r="I5" s="12"/>
      <c r="K5" s="12">
        <f>L5+O5</f>
        <v>54.929999999999993</v>
      </c>
      <c r="L5">
        <v>17.809999999999999</v>
      </c>
      <c r="M5">
        <v>8000</v>
      </c>
      <c r="N5">
        <v>4.6399999999999997</v>
      </c>
      <c r="O5" s="12">
        <f t="shared" ref="O5:O21" si="2">M5/1000*N5</f>
        <v>37.119999999999997</v>
      </c>
      <c r="P5" s="12"/>
    </row>
    <row r="6" spans="1:16" x14ac:dyDescent="0.25">
      <c r="A6" s="11">
        <v>42407</v>
      </c>
      <c r="B6" s="12">
        <f t="shared" si="0"/>
        <v>117.29300000000001</v>
      </c>
      <c r="C6">
        <v>71.239999999999995</v>
      </c>
      <c r="D6">
        <v>4</v>
      </c>
      <c r="E6">
        <v>11900</v>
      </c>
      <c r="F6">
        <v>3.87</v>
      </c>
      <c r="G6" s="12">
        <f t="shared" si="1"/>
        <v>46.053000000000004</v>
      </c>
      <c r="H6" s="12"/>
      <c r="I6" s="12"/>
      <c r="K6" s="12">
        <f t="shared" ref="K6:K21" si="3">L6+O6</f>
        <v>73.025999999999996</v>
      </c>
      <c r="L6">
        <v>17.809999999999999</v>
      </c>
      <c r="M6">
        <v>11900</v>
      </c>
      <c r="N6">
        <v>4.6399999999999997</v>
      </c>
      <c r="O6" s="12">
        <f t="shared" si="2"/>
        <v>55.216000000000001</v>
      </c>
      <c r="P6" s="12"/>
    </row>
    <row r="7" spans="1:16" x14ac:dyDescent="0.25">
      <c r="A7" s="11">
        <v>42432</v>
      </c>
      <c r="B7" s="12">
        <f t="shared" si="0"/>
        <v>101.039</v>
      </c>
      <c r="C7">
        <v>71.239999999999995</v>
      </c>
      <c r="D7">
        <v>4</v>
      </c>
      <c r="E7">
        <v>7700</v>
      </c>
      <c r="F7">
        <v>3.87</v>
      </c>
      <c r="G7" s="12">
        <f t="shared" si="1"/>
        <v>29.799000000000003</v>
      </c>
      <c r="H7" s="12"/>
      <c r="I7" s="12"/>
      <c r="K7" s="12">
        <f t="shared" si="3"/>
        <v>53.537999999999997</v>
      </c>
      <c r="L7">
        <v>17.809999999999999</v>
      </c>
      <c r="M7">
        <v>7700</v>
      </c>
      <c r="N7">
        <v>4.6399999999999997</v>
      </c>
      <c r="O7" s="12">
        <f t="shared" si="2"/>
        <v>35.728000000000002</v>
      </c>
      <c r="P7" s="12"/>
    </row>
    <row r="8" spans="1:16" x14ac:dyDescent="0.25">
      <c r="A8" s="11">
        <v>42465</v>
      </c>
      <c r="B8" s="12">
        <f t="shared" si="0"/>
        <v>122.711</v>
      </c>
      <c r="C8">
        <v>71.239999999999995</v>
      </c>
      <c r="D8">
        <v>4</v>
      </c>
      <c r="E8">
        <v>13300</v>
      </c>
      <c r="F8">
        <v>3.87</v>
      </c>
      <c r="G8" s="12">
        <f t="shared" si="1"/>
        <v>51.471000000000004</v>
      </c>
      <c r="H8" s="12"/>
      <c r="I8" s="12"/>
      <c r="K8" s="12">
        <f t="shared" si="3"/>
        <v>109.12</v>
      </c>
      <c r="L8">
        <v>25.33</v>
      </c>
      <c r="M8">
        <v>13300</v>
      </c>
      <c r="N8" s="12">
        <v>6.3</v>
      </c>
      <c r="O8" s="12">
        <f t="shared" si="2"/>
        <v>83.79</v>
      </c>
      <c r="P8" s="12"/>
    </row>
    <row r="9" spans="1:16" x14ac:dyDescent="0.25">
      <c r="A9" s="11">
        <v>42501</v>
      </c>
      <c r="B9" s="12">
        <f t="shared" si="0"/>
        <v>64.804000000000002</v>
      </c>
      <c r="C9">
        <v>25.33</v>
      </c>
      <c r="D9">
        <v>1</v>
      </c>
      <c r="E9">
        <v>10200</v>
      </c>
      <c r="F9">
        <v>3.87</v>
      </c>
      <c r="G9" s="12">
        <f t="shared" si="1"/>
        <v>39.473999999999997</v>
      </c>
      <c r="H9" s="12"/>
      <c r="I9" s="12"/>
      <c r="K9" s="12">
        <f t="shared" si="3"/>
        <v>89.589999999999989</v>
      </c>
      <c r="L9">
        <v>25.33</v>
      </c>
      <c r="M9">
        <v>10200</v>
      </c>
      <c r="N9" s="12">
        <v>6.3</v>
      </c>
      <c r="O9" s="12">
        <f t="shared" si="2"/>
        <v>64.259999999999991</v>
      </c>
      <c r="P9" s="12"/>
    </row>
    <row r="10" spans="1:16" x14ac:dyDescent="0.25">
      <c r="A10" s="11">
        <v>42527</v>
      </c>
      <c r="B10" s="12">
        <f t="shared" si="0"/>
        <v>94.63</v>
      </c>
      <c r="C10">
        <v>25.33</v>
      </c>
      <c r="D10">
        <v>1</v>
      </c>
      <c r="E10">
        <v>13200</v>
      </c>
      <c r="F10">
        <v>5.25</v>
      </c>
      <c r="G10" s="12">
        <f t="shared" si="1"/>
        <v>69.3</v>
      </c>
      <c r="H10" s="12"/>
      <c r="I10" s="12"/>
      <c r="K10" s="12">
        <f t="shared" si="3"/>
        <v>108.49</v>
      </c>
      <c r="L10">
        <v>25.33</v>
      </c>
      <c r="M10">
        <v>13200</v>
      </c>
      <c r="N10" s="12">
        <v>6.3</v>
      </c>
      <c r="O10" s="12">
        <f t="shared" si="2"/>
        <v>83.16</v>
      </c>
      <c r="P10" s="12"/>
    </row>
    <row r="11" spans="1:16" x14ac:dyDescent="0.25">
      <c r="A11" s="11">
        <v>42559</v>
      </c>
      <c r="B11" s="12">
        <f t="shared" si="0"/>
        <v>64.180000000000007</v>
      </c>
      <c r="C11">
        <v>25.33</v>
      </c>
      <c r="D11">
        <v>1</v>
      </c>
      <c r="E11">
        <v>7400</v>
      </c>
      <c r="F11">
        <v>5.25</v>
      </c>
      <c r="G11" s="12">
        <f t="shared" si="1"/>
        <v>38.85</v>
      </c>
      <c r="H11" s="12">
        <v>6.5</v>
      </c>
      <c r="I11" s="12"/>
      <c r="K11" s="12">
        <f t="shared" si="3"/>
        <v>71.949999999999989</v>
      </c>
      <c r="L11">
        <v>25.33</v>
      </c>
      <c r="M11">
        <v>7400</v>
      </c>
      <c r="N11" s="12">
        <v>6.3</v>
      </c>
      <c r="O11" s="12">
        <f t="shared" si="2"/>
        <v>46.62</v>
      </c>
      <c r="P11" s="12"/>
    </row>
    <row r="12" spans="1:16" x14ac:dyDescent="0.25">
      <c r="A12" s="11">
        <v>42590</v>
      </c>
      <c r="B12" s="12">
        <f t="shared" si="0"/>
        <v>94.10499999999999</v>
      </c>
      <c r="C12">
        <v>25.33</v>
      </c>
      <c r="D12">
        <v>1</v>
      </c>
      <c r="E12">
        <v>13100</v>
      </c>
      <c r="F12">
        <v>5.25</v>
      </c>
      <c r="G12" s="12">
        <f t="shared" si="1"/>
        <v>68.774999999999991</v>
      </c>
      <c r="H12" s="12">
        <v>6.5</v>
      </c>
      <c r="I12" s="12"/>
      <c r="K12" s="12">
        <f t="shared" si="3"/>
        <v>107.86</v>
      </c>
      <c r="L12">
        <v>25.33</v>
      </c>
      <c r="M12">
        <v>13100</v>
      </c>
      <c r="N12" s="12">
        <v>6.3</v>
      </c>
      <c r="O12" s="12">
        <f t="shared" si="2"/>
        <v>82.53</v>
      </c>
      <c r="P12" s="12"/>
    </row>
    <row r="13" spans="1:16" x14ac:dyDescent="0.25">
      <c r="A13" s="11">
        <v>42622</v>
      </c>
      <c r="B13" s="12">
        <f t="shared" si="0"/>
        <v>93.055000000000007</v>
      </c>
      <c r="C13">
        <v>25.33</v>
      </c>
      <c r="D13">
        <v>1</v>
      </c>
      <c r="E13">
        <v>12900</v>
      </c>
      <c r="F13">
        <v>5.25</v>
      </c>
      <c r="G13" s="12">
        <f t="shared" si="1"/>
        <v>67.725000000000009</v>
      </c>
      <c r="H13" s="12">
        <v>6.5</v>
      </c>
      <c r="I13" s="12"/>
      <c r="K13" s="12">
        <f t="shared" si="3"/>
        <v>106.6</v>
      </c>
      <c r="L13">
        <v>25.33</v>
      </c>
      <c r="M13">
        <v>12900</v>
      </c>
      <c r="N13" s="12">
        <v>6.3</v>
      </c>
      <c r="O13" s="12">
        <f t="shared" si="2"/>
        <v>81.27</v>
      </c>
      <c r="P13" s="12"/>
    </row>
    <row r="14" spans="1:16" x14ac:dyDescent="0.25">
      <c r="A14" s="11">
        <v>42654</v>
      </c>
      <c r="B14" s="12">
        <f t="shared" si="0"/>
        <v>102.505</v>
      </c>
      <c r="C14">
        <v>25.33</v>
      </c>
      <c r="D14">
        <v>1</v>
      </c>
      <c r="E14">
        <v>14700</v>
      </c>
      <c r="F14">
        <v>5.25</v>
      </c>
      <c r="G14" s="12">
        <f t="shared" si="1"/>
        <v>77.174999999999997</v>
      </c>
      <c r="H14" s="12">
        <v>6.5</v>
      </c>
      <c r="I14" s="12"/>
      <c r="K14" s="12">
        <f t="shared" si="3"/>
        <v>117.94</v>
      </c>
      <c r="L14">
        <v>25.33</v>
      </c>
      <c r="M14">
        <v>14700</v>
      </c>
      <c r="N14" s="12">
        <v>6.3</v>
      </c>
      <c r="O14" s="12">
        <f t="shared" si="2"/>
        <v>92.61</v>
      </c>
      <c r="P14" s="12"/>
    </row>
    <row r="15" spans="1:16" x14ac:dyDescent="0.25">
      <c r="A15" s="11">
        <v>42682</v>
      </c>
      <c r="B15" s="12">
        <f t="shared" si="0"/>
        <v>104.60499999999999</v>
      </c>
      <c r="C15">
        <v>25.33</v>
      </c>
      <c r="D15">
        <v>1</v>
      </c>
      <c r="E15">
        <v>15100</v>
      </c>
      <c r="F15">
        <v>5.25</v>
      </c>
      <c r="G15" s="12">
        <f t="shared" si="1"/>
        <v>79.274999999999991</v>
      </c>
      <c r="H15" s="12">
        <v>6.5</v>
      </c>
      <c r="I15" s="12"/>
      <c r="K15" s="12">
        <f t="shared" si="3"/>
        <v>120.46</v>
      </c>
      <c r="L15">
        <v>25.33</v>
      </c>
      <c r="M15">
        <v>15100</v>
      </c>
      <c r="N15" s="12">
        <v>6.3</v>
      </c>
      <c r="O15" s="12">
        <f t="shared" si="2"/>
        <v>95.13</v>
      </c>
      <c r="P15" s="12"/>
    </row>
    <row r="16" spans="1:16" x14ac:dyDescent="0.25">
      <c r="A16" s="11">
        <v>42711</v>
      </c>
      <c r="B16" s="12">
        <f t="shared" si="0"/>
        <v>95.68</v>
      </c>
      <c r="C16">
        <v>25.33</v>
      </c>
      <c r="D16">
        <v>1</v>
      </c>
      <c r="E16">
        <v>13400</v>
      </c>
      <c r="F16">
        <v>5.25</v>
      </c>
      <c r="G16" s="12">
        <f t="shared" si="1"/>
        <v>70.350000000000009</v>
      </c>
      <c r="H16" s="12">
        <v>6.5</v>
      </c>
      <c r="I16" s="12"/>
      <c r="K16" s="12">
        <f t="shared" si="3"/>
        <v>109.75</v>
      </c>
      <c r="L16">
        <v>25.33</v>
      </c>
      <c r="M16">
        <v>13400</v>
      </c>
      <c r="N16" s="12">
        <v>6.3</v>
      </c>
      <c r="O16" s="12">
        <f t="shared" si="2"/>
        <v>84.42</v>
      </c>
      <c r="P16" s="12"/>
    </row>
    <row r="17" spans="1:18" x14ac:dyDescent="0.25">
      <c r="A17" s="11">
        <v>42746</v>
      </c>
      <c r="B17" s="12">
        <f t="shared" si="0"/>
        <v>109.89700000000001</v>
      </c>
      <c r="C17">
        <v>25.33</v>
      </c>
      <c r="D17">
        <v>1</v>
      </c>
      <c r="E17">
        <v>16108</v>
      </c>
      <c r="F17">
        <v>5.25</v>
      </c>
      <c r="G17" s="12">
        <f t="shared" si="1"/>
        <v>84.567000000000007</v>
      </c>
      <c r="H17" s="12">
        <v>6.5</v>
      </c>
      <c r="I17" s="12"/>
      <c r="K17" s="12">
        <f t="shared" si="3"/>
        <v>126.8104</v>
      </c>
      <c r="L17">
        <v>25.33</v>
      </c>
      <c r="M17">
        <v>16108</v>
      </c>
      <c r="N17" s="12">
        <v>6.3</v>
      </c>
      <c r="O17" s="12">
        <f t="shared" si="2"/>
        <v>101.4804</v>
      </c>
      <c r="P17" s="12"/>
    </row>
    <row r="18" spans="1:18" x14ac:dyDescent="0.25">
      <c r="A18" s="11">
        <v>42773</v>
      </c>
      <c r="B18" s="12">
        <f t="shared" si="0"/>
        <v>89.805250000000001</v>
      </c>
      <c r="C18">
        <v>25.33</v>
      </c>
      <c r="D18">
        <v>1</v>
      </c>
      <c r="E18">
        <v>12281</v>
      </c>
      <c r="F18">
        <v>5.25</v>
      </c>
      <c r="G18" s="12">
        <f t="shared" si="1"/>
        <v>64.475250000000003</v>
      </c>
      <c r="H18" s="12">
        <v>6.5</v>
      </c>
      <c r="I18" s="12"/>
      <c r="K18" s="12">
        <f t="shared" si="3"/>
        <v>102.7003</v>
      </c>
      <c r="L18">
        <v>25.33</v>
      </c>
      <c r="M18">
        <v>12281</v>
      </c>
      <c r="N18" s="12">
        <v>6.3</v>
      </c>
      <c r="O18" s="12">
        <f t="shared" si="2"/>
        <v>77.3703</v>
      </c>
      <c r="P18" s="12"/>
    </row>
    <row r="19" spans="1:18" x14ac:dyDescent="0.25">
      <c r="A19" s="11">
        <v>42801</v>
      </c>
      <c r="B19" s="12">
        <f t="shared" si="0"/>
        <v>82.145499999999998</v>
      </c>
      <c r="C19">
        <v>25.33</v>
      </c>
      <c r="D19">
        <v>1</v>
      </c>
      <c r="E19">
        <v>10822</v>
      </c>
      <c r="F19">
        <v>5.25</v>
      </c>
      <c r="G19" s="12">
        <f t="shared" si="1"/>
        <v>56.815499999999993</v>
      </c>
      <c r="H19" s="12">
        <v>6.5</v>
      </c>
      <c r="I19" s="12"/>
      <c r="K19" s="12">
        <f t="shared" si="3"/>
        <v>93.833259999999996</v>
      </c>
      <c r="L19">
        <v>25.33</v>
      </c>
      <c r="M19">
        <v>10822</v>
      </c>
      <c r="N19" s="12">
        <v>6.33</v>
      </c>
      <c r="O19" s="12">
        <f t="shared" si="2"/>
        <v>68.503259999999997</v>
      </c>
      <c r="P19" s="12"/>
    </row>
    <row r="20" spans="1:18" x14ac:dyDescent="0.25">
      <c r="A20" s="11">
        <v>42835</v>
      </c>
      <c r="B20" s="12">
        <f t="shared" si="0"/>
        <v>96.273680000000013</v>
      </c>
      <c r="C20" s="12">
        <v>15.59</v>
      </c>
      <c r="D20">
        <v>1</v>
      </c>
      <c r="E20">
        <v>15281</v>
      </c>
      <c r="F20">
        <v>5.28</v>
      </c>
      <c r="G20" s="12">
        <f t="shared" si="1"/>
        <v>80.68368000000001</v>
      </c>
      <c r="H20" s="12">
        <v>6.5</v>
      </c>
      <c r="I20" s="12"/>
      <c r="K20" s="12">
        <f t="shared" si="3"/>
        <v>122.21872999999999</v>
      </c>
      <c r="L20">
        <v>25.49</v>
      </c>
      <c r="M20">
        <v>15281</v>
      </c>
      <c r="N20" s="12">
        <v>6.33</v>
      </c>
      <c r="O20" s="12">
        <f t="shared" si="2"/>
        <v>96.728729999999999</v>
      </c>
      <c r="P20" s="12"/>
    </row>
    <row r="21" spans="1:18" x14ac:dyDescent="0.25">
      <c r="A21" s="11">
        <v>42866</v>
      </c>
      <c r="B21" s="12">
        <f t="shared" si="0"/>
        <v>102.61471999999999</v>
      </c>
      <c r="C21" s="12">
        <v>25.49</v>
      </c>
      <c r="D21">
        <v>1</v>
      </c>
      <c r="E21">
        <v>12184</v>
      </c>
      <c r="F21">
        <v>6.33</v>
      </c>
      <c r="G21" s="12">
        <f t="shared" si="1"/>
        <v>77.124719999999996</v>
      </c>
      <c r="H21" s="12">
        <v>7.15</v>
      </c>
      <c r="I21" s="12"/>
      <c r="K21" s="12">
        <f t="shared" si="3"/>
        <v>102.61471999999999</v>
      </c>
      <c r="L21">
        <v>25.49</v>
      </c>
      <c r="M21">
        <v>12184</v>
      </c>
      <c r="N21" s="12">
        <v>6.33</v>
      </c>
      <c r="O21" s="12">
        <f t="shared" si="2"/>
        <v>77.124719999999996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1751.3531500000001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1740.2814100000001</v>
      </c>
      <c r="N23" s="12"/>
      <c r="O23" s="12"/>
      <c r="P23" s="12"/>
      <c r="Q23" s="40" t="s">
        <v>12</v>
      </c>
      <c r="R23" s="43">
        <f>B23-K23</f>
        <v>11.071740000000091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1823.5031500000002</v>
      </c>
      <c r="G26" s="12"/>
      <c r="L26" s="12"/>
      <c r="P26" s="12"/>
      <c r="Q26" t="s">
        <v>106</v>
      </c>
      <c r="R26" s="13">
        <f>SUM(B26-K23)</f>
        <v>83.221740000000182</v>
      </c>
    </row>
  </sheetData>
  <mergeCells count="1">
    <mergeCell ref="D2:G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85546875" customWidth="1"/>
    <col min="3" max="3" width="10.28515625" customWidth="1"/>
    <col min="4" max="4" width="11.85546875" customWidth="1"/>
    <col min="5" max="5" width="13.7109375" customWidth="1"/>
    <col min="6" max="6" width="18.5703125" customWidth="1"/>
    <col min="7" max="7" width="20" customWidth="1"/>
    <col min="13" max="13" width="13.42578125" customWidth="1"/>
    <col min="15" max="15" width="17.4257812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122.71899999999999</v>
      </c>
      <c r="C4">
        <v>89.05</v>
      </c>
      <c r="D4">
        <v>5</v>
      </c>
      <c r="E4">
        <v>8700</v>
      </c>
      <c r="F4">
        <v>3.87</v>
      </c>
      <c r="G4" s="12">
        <f>E4/1000*F4</f>
        <v>33.668999999999997</v>
      </c>
      <c r="H4" s="12"/>
      <c r="I4" s="12"/>
      <c r="K4" s="12">
        <f>L4+O4</f>
        <v>58.177999999999997</v>
      </c>
      <c r="L4">
        <v>17.809999999999999</v>
      </c>
      <c r="M4">
        <v>8700</v>
      </c>
      <c r="N4">
        <v>4.6399999999999997</v>
      </c>
      <c r="O4" s="12">
        <f>M4/1000*N4</f>
        <v>40.367999999999995</v>
      </c>
      <c r="P4" s="12"/>
    </row>
    <row r="5" spans="1:16" x14ac:dyDescent="0.25">
      <c r="A5" s="11">
        <v>42377</v>
      </c>
      <c r="B5" s="12">
        <f t="shared" ref="B5:B21" si="0">C5+G5</f>
        <v>127.363</v>
      </c>
      <c r="C5">
        <v>89.05</v>
      </c>
      <c r="D5">
        <v>5</v>
      </c>
      <c r="E5">
        <v>9900</v>
      </c>
      <c r="F5">
        <v>3.87</v>
      </c>
      <c r="G5" s="12">
        <f t="shared" ref="G5:G21" si="1">E5/1000*F5</f>
        <v>38.313000000000002</v>
      </c>
      <c r="H5" s="12"/>
      <c r="I5" s="12"/>
      <c r="K5" s="12">
        <f>L5+O5</f>
        <v>63.745999999999995</v>
      </c>
      <c r="L5">
        <v>17.809999999999999</v>
      </c>
      <c r="M5">
        <v>9900</v>
      </c>
      <c r="N5">
        <v>4.6399999999999997</v>
      </c>
      <c r="O5" s="12">
        <f t="shared" ref="O5:O21" si="2">M5/1000*N5</f>
        <v>45.936</v>
      </c>
      <c r="P5" s="12"/>
    </row>
    <row r="6" spans="1:16" x14ac:dyDescent="0.25">
      <c r="A6" s="11">
        <v>42407</v>
      </c>
      <c r="B6" s="12">
        <f t="shared" si="0"/>
        <v>137.81200000000001</v>
      </c>
      <c r="C6">
        <v>89.05</v>
      </c>
      <c r="D6">
        <v>5</v>
      </c>
      <c r="E6">
        <v>12600</v>
      </c>
      <c r="F6">
        <v>3.87</v>
      </c>
      <c r="G6" s="12">
        <f t="shared" si="1"/>
        <v>48.762</v>
      </c>
      <c r="H6" s="12"/>
      <c r="I6" s="12"/>
      <c r="K6" s="12">
        <f t="shared" ref="K6:K21" si="3">L6+O6</f>
        <v>76.273999999999987</v>
      </c>
      <c r="L6">
        <v>17.809999999999999</v>
      </c>
      <c r="M6">
        <v>12600</v>
      </c>
      <c r="N6">
        <v>4.6399999999999997</v>
      </c>
      <c r="O6" s="12">
        <f t="shared" si="2"/>
        <v>58.463999999999992</v>
      </c>
      <c r="P6" s="12"/>
    </row>
    <row r="7" spans="1:16" x14ac:dyDescent="0.25">
      <c r="A7" s="11">
        <v>42432</v>
      </c>
      <c r="B7" s="12">
        <f t="shared" si="0"/>
        <v>104.917</v>
      </c>
      <c r="C7">
        <v>89.05</v>
      </c>
      <c r="D7">
        <v>5</v>
      </c>
      <c r="E7">
        <v>4100</v>
      </c>
      <c r="F7">
        <v>3.87</v>
      </c>
      <c r="G7" s="12">
        <f t="shared" si="1"/>
        <v>15.866999999999999</v>
      </c>
      <c r="H7" s="12"/>
      <c r="I7" s="12"/>
      <c r="K7" s="12">
        <f t="shared" si="3"/>
        <v>36.833999999999996</v>
      </c>
      <c r="L7">
        <v>17.809999999999999</v>
      </c>
      <c r="M7">
        <v>4100</v>
      </c>
      <c r="N7">
        <v>4.6399999999999997</v>
      </c>
      <c r="O7" s="12">
        <f t="shared" si="2"/>
        <v>19.023999999999997</v>
      </c>
      <c r="P7" s="12"/>
    </row>
    <row r="8" spans="1:16" x14ac:dyDescent="0.25">
      <c r="A8" s="11">
        <v>42465</v>
      </c>
      <c r="B8" s="12">
        <f t="shared" si="0"/>
        <v>129.298</v>
      </c>
      <c r="C8">
        <v>89.05</v>
      </c>
      <c r="D8">
        <v>5</v>
      </c>
      <c r="E8">
        <v>10400</v>
      </c>
      <c r="F8">
        <v>3.87</v>
      </c>
      <c r="G8" s="12">
        <f t="shared" si="1"/>
        <v>40.248000000000005</v>
      </c>
      <c r="H8" s="12"/>
      <c r="I8" s="12"/>
      <c r="K8" s="12">
        <f t="shared" si="3"/>
        <v>90.85</v>
      </c>
      <c r="L8">
        <v>25.33</v>
      </c>
      <c r="M8">
        <v>10400</v>
      </c>
      <c r="N8" s="12">
        <v>6.3</v>
      </c>
      <c r="O8" s="12">
        <f t="shared" si="2"/>
        <v>65.52</v>
      </c>
      <c r="P8" s="12"/>
    </row>
    <row r="9" spans="1:16" x14ac:dyDescent="0.25">
      <c r="A9" s="11">
        <v>42501</v>
      </c>
      <c r="B9" s="12">
        <f t="shared" si="0"/>
        <v>62.869</v>
      </c>
      <c r="C9">
        <v>25.33</v>
      </c>
      <c r="D9">
        <v>1</v>
      </c>
      <c r="E9">
        <v>9700</v>
      </c>
      <c r="F9">
        <v>3.87</v>
      </c>
      <c r="G9" s="12">
        <f t="shared" si="1"/>
        <v>37.539000000000001</v>
      </c>
      <c r="H9" s="12"/>
      <c r="I9" s="12"/>
      <c r="K9" s="12">
        <f t="shared" si="3"/>
        <v>86.44</v>
      </c>
      <c r="L9">
        <v>25.33</v>
      </c>
      <c r="M9">
        <v>9700</v>
      </c>
      <c r="N9" s="12">
        <v>6.3</v>
      </c>
      <c r="O9" s="12">
        <f t="shared" si="2"/>
        <v>61.109999999999992</v>
      </c>
      <c r="P9" s="12"/>
    </row>
    <row r="10" spans="1:16" x14ac:dyDescent="0.25">
      <c r="A10" s="11">
        <v>42527</v>
      </c>
      <c r="B10" s="12">
        <f t="shared" si="0"/>
        <v>92.53</v>
      </c>
      <c r="C10">
        <v>25.33</v>
      </c>
      <c r="D10">
        <v>1</v>
      </c>
      <c r="E10">
        <v>12800</v>
      </c>
      <c r="F10">
        <v>5.25</v>
      </c>
      <c r="G10" s="12">
        <f t="shared" si="1"/>
        <v>67.2</v>
      </c>
      <c r="H10" s="12"/>
      <c r="I10" s="12"/>
      <c r="K10" s="12">
        <f t="shared" si="3"/>
        <v>105.97</v>
      </c>
      <c r="L10">
        <v>25.33</v>
      </c>
      <c r="M10">
        <v>12800</v>
      </c>
      <c r="N10" s="12">
        <v>6.3</v>
      </c>
      <c r="O10" s="12">
        <f t="shared" si="2"/>
        <v>80.64</v>
      </c>
      <c r="P10" s="12"/>
    </row>
    <row r="11" spans="1:16" x14ac:dyDescent="0.25">
      <c r="A11" s="11">
        <v>42559</v>
      </c>
      <c r="B11" s="12">
        <f t="shared" si="0"/>
        <v>83.08</v>
      </c>
      <c r="C11">
        <v>25.33</v>
      </c>
      <c r="D11">
        <v>1</v>
      </c>
      <c r="E11">
        <v>11000</v>
      </c>
      <c r="F11">
        <v>5.25</v>
      </c>
      <c r="G11" s="12">
        <f t="shared" si="1"/>
        <v>57.75</v>
      </c>
      <c r="H11" s="12">
        <v>6.5</v>
      </c>
      <c r="I11" s="12"/>
      <c r="K11" s="12">
        <f t="shared" si="3"/>
        <v>94.63</v>
      </c>
      <c r="L11">
        <v>25.33</v>
      </c>
      <c r="M11">
        <v>11000</v>
      </c>
      <c r="N11" s="12">
        <v>6.3</v>
      </c>
      <c r="O11" s="12">
        <f t="shared" si="2"/>
        <v>69.3</v>
      </c>
      <c r="P11" s="12"/>
    </row>
    <row r="12" spans="1:16" x14ac:dyDescent="0.25">
      <c r="A12" s="11">
        <v>42590</v>
      </c>
      <c r="B12" s="12">
        <f t="shared" si="0"/>
        <v>82.555000000000007</v>
      </c>
      <c r="C12">
        <v>25.33</v>
      </c>
      <c r="D12">
        <v>1</v>
      </c>
      <c r="E12">
        <v>10900</v>
      </c>
      <c r="F12">
        <v>5.25</v>
      </c>
      <c r="G12" s="12">
        <f t="shared" si="1"/>
        <v>57.225000000000001</v>
      </c>
      <c r="H12" s="12">
        <v>6.5</v>
      </c>
      <c r="I12" s="12"/>
      <c r="K12" s="12">
        <f t="shared" si="3"/>
        <v>94</v>
      </c>
      <c r="L12">
        <v>25.33</v>
      </c>
      <c r="M12">
        <v>10900</v>
      </c>
      <c r="N12" s="12">
        <v>6.3</v>
      </c>
      <c r="O12" s="12">
        <f t="shared" si="2"/>
        <v>68.67</v>
      </c>
      <c r="P12" s="12"/>
    </row>
    <row r="13" spans="1:16" x14ac:dyDescent="0.25">
      <c r="A13" s="11">
        <v>42622</v>
      </c>
      <c r="B13" s="12">
        <f t="shared" si="0"/>
        <v>79.930000000000007</v>
      </c>
      <c r="C13">
        <v>25.33</v>
      </c>
      <c r="D13">
        <v>1</v>
      </c>
      <c r="E13">
        <v>10400</v>
      </c>
      <c r="F13">
        <v>5.25</v>
      </c>
      <c r="G13" s="12">
        <f t="shared" si="1"/>
        <v>54.6</v>
      </c>
      <c r="H13" s="12">
        <v>6.5</v>
      </c>
      <c r="I13" s="12"/>
      <c r="K13" s="12">
        <f t="shared" si="3"/>
        <v>90.85</v>
      </c>
      <c r="L13">
        <v>25.33</v>
      </c>
      <c r="M13">
        <v>10400</v>
      </c>
      <c r="N13" s="12">
        <v>6.3</v>
      </c>
      <c r="O13" s="12">
        <f t="shared" si="2"/>
        <v>65.52</v>
      </c>
      <c r="P13" s="12"/>
    </row>
    <row r="14" spans="1:16" x14ac:dyDescent="0.25">
      <c r="A14" s="11">
        <v>42654</v>
      </c>
      <c r="B14" s="12">
        <f t="shared" si="0"/>
        <v>90.954999999999998</v>
      </c>
      <c r="C14">
        <v>25.33</v>
      </c>
      <c r="D14">
        <v>1</v>
      </c>
      <c r="E14">
        <v>12500</v>
      </c>
      <c r="F14">
        <v>5.25</v>
      </c>
      <c r="G14" s="12">
        <f t="shared" si="1"/>
        <v>65.625</v>
      </c>
      <c r="H14" s="12">
        <v>6.5</v>
      </c>
      <c r="I14" s="12"/>
      <c r="K14" s="12">
        <f t="shared" si="3"/>
        <v>104.08</v>
      </c>
      <c r="L14">
        <v>25.33</v>
      </c>
      <c r="M14">
        <v>12500</v>
      </c>
      <c r="N14" s="12">
        <v>6.3</v>
      </c>
      <c r="O14" s="12">
        <f t="shared" si="2"/>
        <v>78.75</v>
      </c>
      <c r="P14" s="12"/>
    </row>
    <row r="15" spans="1:16" x14ac:dyDescent="0.25">
      <c r="A15" s="11">
        <v>42682</v>
      </c>
      <c r="B15" s="12">
        <f t="shared" si="0"/>
        <v>82.555000000000007</v>
      </c>
      <c r="C15">
        <v>25.33</v>
      </c>
      <c r="D15">
        <v>1</v>
      </c>
      <c r="E15">
        <v>10900</v>
      </c>
      <c r="F15">
        <v>5.25</v>
      </c>
      <c r="G15" s="12">
        <f t="shared" si="1"/>
        <v>57.225000000000001</v>
      </c>
      <c r="H15" s="12">
        <v>6.5</v>
      </c>
      <c r="I15" s="12"/>
      <c r="K15" s="12">
        <f t="shared" si="3"/>
        <v>94</v>
      </c>
      <c r="L15">
        <v>25.33</v>
      </c>
      <c r="M15">
        <v>10900</v>
      </c>
      <c r="N15" s="12">
        <v>6.3</v>
      </c>
      <c r="O15" s="12">
        <f t="shared" si="2"/>
        <v>68.67</v>
      </c>
      <c r="P15" s="12"/>
    </row>
    <row r="16" spans="1:16" x14ac:dyDescent="0.25">
      <c r="A16" s="11">
        <v>42711</v>
      </c>
      <c r="B16" s="12">
        <f t="shared" si="0"/>
        <v>78.35499999999999</v>
      </c>
      <c r="C16">
        <v>25.33</v>
      </c>
      <c r="D16">
        <v>1</v>
      </c>
      <c r="E16">
        <v>10100</v>
      </c>
      <c r="F16">
        <v>5.25</v>
      </c>
      <c r="G16" s="12">
        <f t="shared" si="1"/>
        <v>53.024999999999999</v>
      </c>
      <c r="H16" s="12">
        <v>6.5</v>
      </c>
      <c r="I16" s="12"/>
      <c r="K16" s="12">
        <f t="shared" si="3"/>
        <v>88.96</v>
      </c>
      <c r="L16">
        <v>25.33</v>
      </c>
      <c r="M16">
        <v>10100</v>
      </c>
      <c r="N16" s="12">
        <v>6.3</v>
      </c>
      <c r="O16" s="12">
        <f t="shared" si="2"/>
        <v>63.629999999999995</v>
      </c>
      <c r="P16" s="12"/>
    </row>
    <row r="17" spans="1:18" x14ac:dyDescent="0.25">
      <c r="A17" s="11">
        <v>42746</v>
      </c>
      <c r="B17" s="12">
        <f t="shared" si="0"/>
        <v>99.323499999999996</v>
      </c>
      <c r="C17">
        <v>25.33</v>
      </c>
      <c r="D17">
        <v>1</v>
      </c>
      <c r="E17">
        <v>14094</v>
      </c>
      <c r="F17">
        <v>5.25</v>
      </c>
      <c r="G17" s="12">
        <f t="shared" si="1"/>
        <v>73.993499999999997</v>
      </c>
      <c r="H17" s="12">
        <v>6.5</v>
      </c>
      <c r="I17" s="12"/>
      <c r="K17" s="12">
        <f t="shared" si="3"/>
        <v>114.12219999999999</v>
      </c>
      <c r="L17">
        <v>25.33</v>
      </c>
      <c r="M17">
        <v>14094</v>
      </c>
      <c r="N17" s="12">
        <v>6.3</v>
      </c>
      <c r="O17" s="12">
        <f t="shared" si="2"/>
        <v>88.792199999999994</v>
      </c>
      <c r="P17" s="12"/>
    </row>
    <row r="18" spans="1:18" x14ac:dyDescent="0.25">
      <c r="A18" s="11">
        <v>42773</v>
      </c>
      <c r="B18" s="12">
        <f t="shared" si="0"/>
        <v>66.836500000000001</v>
      </c>
      <c r="C18">
        <v>25.33</v>
      </c>
      <c r="D18">
        <v>1</v>
      </c>
      <c r="E18">
        <v>7906</v>
      </c>
      <c r="F18">
        <v>5.25</v>
      </c>
      <c r="G18" s="12">
        <f t="shared" si="1"/>
        <v>41.506499999999996</v>
      </c>
      <c r="H18" s="12">
        <v>6.5</v>
      </c>
      <c r="I18" s="12"/>
      <c r="K18" s="12">
        <f t="shared" si="3"/>
        <v>75.137799999999999</v>
      </c>
      <c r="L18">
        <v>25.33</v>
      </c>
      <c r="M18">
        <v>7906</v>
      </c>
      <c r="N18" s="12">
        <v>6.3</v>
      </c>
      <c r="O18" s="12">
        <f t="shared" si="2"/>
        <v>49.807799999999993</v>
      </c>
      <c r="P18" s="12"/>
    </row>
    <row r="19" spans="1:18" x14ac:dyDescent="0.25">
      <c r="A19" s="11">
        <v>42801</v>
      </c>
      <c r="B19" s="12">
        <f t="shared" si="0"/>
        <v>71.850250000000003</v>
      </c>
      <c r="C19">
        <v>25.33</v>
      </c>
      <c r="D19">
        <v>1</v>
      </c>
      <c r="E19">
        <v>8861</v>
      </c>
      <c r="F19">
        <v>5.25</v>
      </c>
      <c r="G19" s="12">
        <f t="shared" si="1"/>
        <v>46.520250000000004</v>
      </c>
      <c r="H19" s="12">
        <v>6.5</v>
      </c>
      <c r="I19" s="12"/>
      <c r="K19" s="12">
        <f t="shared" si="3"/>
        <v>81.42013</v>
      </c>
      <c r="L19">
        <v>25.33</v>
      </c>
      <c r="M19">
        <v>8861</v>
      </c>
      <c r="N19" s="12">
        <v>6.33</v>
      </c>
      <c r="O19" s="12">
        <f t="shared" si="2"/>
        <v>56.090130000000002</v>
      </c>
      <c r="P19" s="12"/>
    </row>
    <row r="20" spans="1:18" x14ac:dyDescent="0.25">
      <c r="A20" s="11">
        <v>42835</v>
      </c>
      <c r="B20" s="12">
        <f t="shared" si="0"/>
        <v>72.34496</v>
      </c>
      <c r="C20" s="12">
        <v>11.72</v>
      </c>
      <c r="D20">
        <v>1</v>
      </c>
      <c r="E20">
        <v>11482</v>
      </c>
      <c r="F20">
        <v>5.28</v>
      </c>
      <c r="G20" s="12">
        <f t="shared" si="1"/>
        <v>60.624960000000002</v>
      </c>
      <c r="H20" s="12">
        <v>6.5</v>
      </c>
      <c r="I20" s="12"/>
      <c r="K20" s="12">
        <f t="shared" si="3"/>
        <v>98.171059999999997</v>
      </c>
      <c r="L20">
        <v>25.49</v>
      </c>
      <c r="M20">
        <v>11482</v>
      </c>
      <c r="N20" s="12">
        <v>6.33</v>
      </c>
      <c r="O20" s="12">
        <f t="shared" si="2"/>
        <v>72.681060000000002</v>
      </c>
      <c r="P20" s="12"/>
    </row>
    <row r="21" spans="1:18" x14ac:dyDescent="0.25">
      <c r="A21" s="11">
        <v>42866</v>
      </c>
      <c r="B21" s="12">
        <f t="shared" si="0"/>
        <v>66.23621</v>
      </c>
      <c r="C21" s="12">
        <v>25.49</v>
      </c>
      <c r="D21">
        <v>1</v>
      </c>
      <c r="E21">
        <v>6437</v>
      </c>
      <c r="F21">
        <v>6.33</v>
      </c>
      <c r="G21" s="12">
        <f t="shared" si="1"/>
        <v>40.746210000000005</v>
      </c>
      <c r="H21" s="12">
        <v>7.15</v>
      </c>
      <c r="I21" s="12"/>
      <c r="K21" s="12">
        <f t="shared" si="3"/>
        <v>66.23621</v>
      </c>
      <c r="L21">
        <v>25.49</v>
      </c>
      <c r="M21">
        <v>6437</v>
      </c>
      <c r="N21" s="12">
        <v>6.33</v>
      </c>
      <c r="O21" s="12">
        <f t="shared" si="2"/>
        <v>40.746210000000005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1651.5294199999998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1519.8993999999998</v>
      </c>
      <c r="N23" s="12"/>
      <c r="O23" s="12"/>
      <c r="P23" s="12"/>
      <c r="Q23" s="40" t="s">
        <v>12</v>
      </c>
      <c r="R23" s="43">
        <f>B23-K23</f>
        <v>131.63002000000006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1723.6794199999999</v>
      </c>
      <c r="G26" s="12"/>
      <c r="L26" s="12"/>
      <c r="P26" s="12"/>
      <c r="Q26" t="s">
        <v>106</v>
      </c>
      <c r="R26" s="13">
        <f>SUM(B26-K23)</f>
        <v>203.78002000000015</v>
      </c>
    </row>
  </sheetData>
  <mergeCells count="1">
    <mergeCell ref="D2:G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123.485</v>
      </c>
      <c r="C4">
        <v>71.239999999999995</v>
      </c>
      <c r="D4">
        <v>4</v>
      </c>
      <c r="E4">
        <v>13500</v>
      </c>
      <c r="F4">
        <v>3.87</v>
      </c>
      <c r="G4" s="12">
        <f>E4/1000*F4</f>
        <v>52.245000000000005</v>
      </c>
      <c r="H4" s="12"/>
      <c r="I4" s="12"/>
      <c r="K4" s="12">
        <f>L4+O4</f>
        <v>80.449999999999989</v>
      </c>
      <c r="L4">
        <v>17.809999999999999</v>
      </c>
      <c r="M4">
        <v>13500</v>
      </c>
      <c r="N4">
        <v>4.6399999999999997</v>
      </c>
      <c r="O4" s="12">
        <f>M4/1000*N4</f>
        <v>62.639999999999993</v>
      </c>
      <c r="P4" s="12"/>
    </row>
    <row r="5" spans="1:16" x14ac:dyDescent="0.25">
      <c r="A5" s="11">
        <v>42377</v>
      </c>
      <c r="B5" s="12">
        <f t="shared" ref="B5:B19" si="0">C5+G5</f>
        <v>121.55</v>
      </c>
      <c r="C5">
        <v>71.239999999999995</v>
      </c>
      <c r="D5">
        <v>4</v>
      </c>
      <c r="E5">
        <v>13000</v>
      </c>
      <c r="F5">
        <v>3.87</v>
      </c>
      <c r="G5" s="12">
        <f t="shared" ref="G5:G21" si="1">E5/1000*F5</f>
        <v>50.31</v>
      </c>
      <c r="H5" s="12"/>
      <c r="I5" s="12"/>
      <c r="K5" s="12">
        <f>L5+O5</f>
        <v>78.13</v>
      </c>
      <c r="L5">
        <v>17.809999999999999</v>
      </c>
      <c r="M5">
        <v>13000</v>
      </c>
      <c r="N5">
        <v>4.6399999999999997</v>
      </c>
      <c r="O5" s="12">
        <f t="shared" ref="O5:O21" si="2">M5/1000*N5</f>
        <v>60.319999999999993</v>
      </c>
      <c r="P5" s="12"/>
    </row>
    <row r="6" spans="1:16" x14ac:dyDescent="0.25">
      <c r="A6" s="11">
        <v>42407</v>
      </c>
      <c r="B6" s="12">
        <f t="shared" si="0"/>
        <v>146.31799999999998</v>
      </c>
      <c r="C6">
        <v>71.239999999999995</v>
      </c>
      <c r="D6">
        <v>4</v>
      </c>
      <c r="E6">
        <v>19400</v>
      </c>
      <c r="F6">
        <v>3.87</v>
      </c>
      <c r="G6" s="12">
        <f t="shared" si="1"/>
        <v>75.078000000000003</v>
      </c>
      <c r="H6" s="12"/>
      <c r="I6" s="12"/>
      <c r="K6" s="12">
        <f t="shared" ref="K6:K21" si="3">L6+O6</f>
        <v>107.82599999999999</v>
      </c>
      <c r="L6">
        <v>17.809999999999999</v>
      </c>
      <c r="M6">
        <v>19400</v>
      </c>
      <c r="N6">
        <v>4.6399999999999997</v>
      </c>
      <c r="O6" s="12">
        <f t="shared" si="2"/>
        <v>90.015999999999991</v>
      </c>
      <c r="P6" s="12"/>
    </row>
    <row r="7" spans="1:16" x14ac:dyDescent="0.25">
      <c r="A7" s="11">
        <v>42432</v>
      </c>
      <c r="B7" s="12">
        <f t="shared" si="0"/>
        <v>109.166</v>
      </c>
      <c r="C7">
        <v>71.239999999999995</v>
      </c>
      <c r="D7">
        <v>4</v>
      </c>
      <c r="E7">
        <v>9800</v>
      </c>
      <c r="F7">
        <v>3.87</v>
      </c>
      <c r="G7" s="12">
        <f t="shared" si="1"/>
        <v>37.926000000000002</v>
      </c>
      <c r="H7" s="12"/>
      <c r="I7" s="12"/>
      <c r="K7" s="12">
        <f t="shared" si="3"/>
        <v>63.281999999999996</v>
      </c>
      <c r="L7">
        <v>17.809999999999999</v>
      </c>
      <c r="M7">
        <v>9800</v>
      </c>
      <c r="N7">
        <v>4.6399999999999997</v>
      </c>
      <c r="O7" s="12">
        <f t="shared" si="2"/>
        <v>45.472000000000001</v>
      </c>
      <c r="P7" s="12"/>
    </row>
    <row r="8" spans="1:16" x14ac:dyDescent="0.25">
      <c r="A8" s="11">
        <v>42465</v>
      </c>
      <c r="B8" s="12">
        <f t="shared" si="0"/>
        <v>154.44499999999999</v>
      </c>
      <c r="C8">
        <v>71.239999999999995</v>
      </c>
      <c r="D8">
        <v>4</v>
      </c>
      <c r="E8">
        <v>21500</v>
      </c>
      <c r="F8">
        <v>3.87</v>
      </c>
      <c r="G8" s="12">
        <f t="shared" si="1"/>
        <v>83.204999999999998</v>
      </c>
      <c r="H8" s="12"/>
      <c r="I8" s="12"/>
      <c r="K8" s="12">
        <f t="shared" si="3"/>
        <v>160.77999999999997</v>
      </c>
      <c r="L8">
        <v>25.33</v>
      </c>
      <c r="M8">
        <v>21500</v>
      </c>
      <c r="N8" s="12">
        <v>6.3</v>
      </c>
      <c r="O8" s="12">
        <f t="shared" si="2"/>
        <v>135.44999999999999</v>
      </c>
      <c r="P8" s="12"/>
    </row>
    <row r="9" spans="1:16" x14ac:dyDescent="0.25">
      <c r="A9" s="11">
        <v>42501</v>
      </c>
      <c r="B9" s="12">
        <f t="shared" si="0"/>
        <v>114.727</v>
      </c>
      <c r="C9">
        <v>25.33</v>
      </c>
      <c r="D9">
        <v>1</v>
      </c>
      <c r="E9">
        <v>23100</v>
      </c>
      <c r="F9">
        <v>3.87</v>
      </c>
      <c r="G9" s="12">
        <f t="shared" si="1"/>
        <v>89.397000000000006</v>
      </c>
      <c r="H9" s="12"/>
      <c r="I9" s="12"/>
      <c r="K9" s="12">
        <f t="shared" si="3"/>
        <v>170.86</v>
      </c>
      <c r="L9">
        <v>25.33</v>
      </c>
      <c r="M9">
        <v>23100</v>
      </c>
      <c r="N9" s="12">
        <v>6.3</v>
      </c>
      <c r="O9" s="12">
        <f t="shared" si="2"/>
        <v>145.53</v>
      </c>
      <c r="P9" s="12"/>
    </row>
    <row r="10" spans="1:16" x14ac:dyDescent="0.25">
      <c r="A10" s="11">
        <v>42527</v>
      </c>
      <c r="B10" s="12">
        <f t="shared" si="0"/>
        <v>185.98000000000002</v>
      </c>
      <c r="C10">
        <v>25.33</v>
      </c>
      <c r="D10">
        <v>1</v>
      </c>
      <c r="E10">
        <v>30600</v>
      </c>
      <c r="F10">
        <v>5.25</v>
      </c>
      <c r="G10" s="12">
        <f t="shared" si="1"/>
        <v>160.65</v>
      </c>
      <c r="H10" s="12"/>
      <c r="I10" s="12"/>
      <c r="K10" s="12">
        <f t="shared" si="3"/>
        <v>218.11</v>
      </c>
      <c r="L10">
        <v>25.33</v>
      </c>
      <c r="M10">
        <v>30600</v>
      </c>
      <c r="N10" s="12">
        <v>6.3</v>
      </c>
      <c r="O10" s="12">
        <f t="shared" si="2"/>
        <v>192.78</v>
      </c>
      <c r="P10" s="12"/>
    </row>
    <row r="11" spans="1:16" x14ac:dyDescent="0.25">
      <c r="A11" s="11">
        <v>42559</v>
      </c>
      <c r="B11" s="12">
        <f t="shared" si="0"/>
        <v>163.93</v>
      </c>
      <c r="C11">
        <v>25.33</v>
      </c>
      <c r="D11">
        <v>1</v>
      </c>
      <c r="E11">
        <v>26400</v>
      </c>
      <c r="F11">
        <v>5.25</v>
      </c>
      <c r="G11" s="12">
        <f t="shared" si="1"/>
        <v>138.6</v>
      </c>
      <c r="H11" s="12">
        <v>6.5</v>
      </c>
      <c r="I11" s="12"/>
      <c r="K11" s="12">
        <f t="shared" si="3"/>
        <v>191.64999999999998</v>
      </c>
      <c r="L11">
        <v>25.33</v>
      </c>
      <c r="M11">
        <v>26400</v>
      </c>
      <c r="N11" s="12">
        <v>6.3</v>
      </c>
      <c r="O11" s="12">
        <f t="shared" si="2"/>
        <v>166.32</v>
      </c>
      <c r="P11" s="12"/>
    </row>
    <row r="12" spans="1:16" x14ac:dyDescent="0.25">
      <c r="A12" s="11">
        <v>42590</v>
      </c>
      <c r="B12" s="12">
        <f t="shared" si="0"/>
        <v>61.555</v>
      </c>
      <c r="C12">
        <v>25.33</v>
      </c>
      <c r="D12">
        <v>1</v>
      </c>
      <c r="E12">
        <v>6900</v>
      </c>
      <c r="F12">
        <v>5.25</v>
      </c>
      <c r="G12" s="12">
        <f t="shared" si="1"/>
        <v>36.225000000000001</v>
      </c>
      <c r="H12" s="12">
        <v>6.5</v>
      </c>
      <c r="I12" s="12"/>
      <c r="K12" s="12">
        <f t="shared" si="3"/>
        <v>68.8</v>
      </c>
      <c r="L12">
        <v>25.33</v>
      </c>
      <c r="M12">
        <v>6900</v>
      </c>
      <c r="N12" s="12">
        <v>6.3</v>
      </c>
      <c r="O12" s="12">
        <f t="shared" si="2"/>
        <v>43.47</v>
      </c>
      <c r="P12" s="12"/>
    </row>
    <row r="13" spans="1:16" x14ac:dyDescent="0.25">
      <c r="A13" s="11">
        <v>42622</v>
      </c>
      <c r="B13" s="12">
        <f t="shared" si="0"/>
        <v>55.78</v>
      </c>
      <c r="C13">
        <v>25.33</v>
      </c>
      <c r="D13">
        <v>1</v>
      </c>
      <c r="E13">
        <v>5800</v>
      </c>
      <c r="F13">
        <v>5.25</v>
      </c>
      <c r="G13" s="12">
        <f t="shared" si="1"/>
        <v>30.45</v>
      </c>
      <c r="H13" s="12">
        <v>6.5</v>
      </c>
      <c r="I13" s="12"/>
      <c r="K13" s="12">
        <f t="shared" si="3"/>
        <v>61.87</v>
      </c>
      <c r="L13">
        <v>25.33</v>
      </c>
      <c r="M13">
        <v>5800</v>
      </c>
      <c r="N13" s="12">
        <v>6.3</v>
      </c>
      <c r="O13" s="12">
        <f t="shared" si="2"/>
        <v>36.54</v>
      </c>
      <c r="P13" s="12"/>
    </row>
    <row r="14" spans="1:16" x14ac:dyDescent="0.25">
      <c r="A14" s="11">
        <v>42654</v>
      </c>
      <c r="B14" s="12">
        <f t="shared" si="0"/>
        <v>62.08</v>
      </c>
      <c r="C14">
        <v>25.33</v>
      </c>
      <c r="D14">
        <v>1</v>
      </c>
      <c r="E14">
        <v>7000</v>
      </c>
      <c r="F14">
        <v>5.25</v>
      </c>
      <c r="G14" s="12">
        <f t="shared" si="1"/>
        <v>36.75</v>
      </c>
      <c r="H14" s="12">
        <v>6.5</v>
      </c>
      <c r="I14" s="12"/>
      <c r="K14" s="12">
        <f t="shared" si="3"/>
        <v>69.430000000000007</v>
      </c>
      <c r="L14">
        <v>25.33</v>
      </c>
      <c r="M14">
        <v>7000</v>
      </c>
      <c r="N14" s="12">
        <v>6.3</v>
      </c>
      <c r="O14" s="12">
        <f t="shared" si="2"/>
        <v>44.1</v>
      </c>
      <c r="P14" s="12"/>
    </row>
    <row r="15" spans="1:16" x14ac:dyDescent="0.25">
      <c r="A15" s="11">
        <v>42682</v>
      </c>
      <c r="B15" s="12">
        <f t="shared" si="0"/>
        <v>54.73</v>
      </c>
      <c r="C15">
        <v>25.33</v>
      </c>
      <c r="D15">
        <v>1</v>
      </c>
      <c r="E15">
        <v>5600</v>
      </c>
      <c r="F15">
        <v>5.25</v>
      </c>
      <c r="G15" s="12">
        <f t="shared" si="1"/>
        <v>29.4</v>
      </c>
      <c r="H15" s="12">
        <v>6.5</v>
      </c>
      <c r="I15" s="12"/>
      <c r="K15" s="12">
        <f t="shared" si="3"/>
        <v>60.609999999999992</v>
      </c>
      <c r="L15">
        <v>25.33</v>
      </c>
      <c r="M15">
        <v>5600</v>
      </c>
      <c r="N15" s="12">
        <v>6.3</v>
      </c>
      <c r="O15" s="12">
        <f t="shared" si="2"/>
        <v>35.279999999999994</v>
      </c>
      <c r="P15" s="12"/>
    </row>
    <row r="16" spans="1:16" x14ac:dyDescent="0.25">
      <c r="A16" s="11">
        <v>42711</v>
      </c>
      <c r="B16" s="12">
        <f t="shared" si="0"/>
        <v>58.404999999999994</v>
      </c>
      <c r="C16">
        <v>25.33</v>
      </c>
      <c r="D16">
        <v>1</v>
      </c>
      <c r="E16">
        <v>6300</v>
      </c>
      <c r="F16">
        <v>5.25</v>
      </c>
      <c r="G16" s="12">
        <f t="shared" si="1"/>
        <v>33.074999999999996</v>
      </c>
      <c r="H16" s="12">
        <v>6.5</v>
      </c>
      <c r="I16" s="12"/>
      <c r="K16" s="12">
        <f t="shared" si="3"/>
        <v>65.02</v>
      </c>
      <c r="L16">
        <v>25.33</v>
      </c>
      <c r="M16">
        <v>6300</v>
      </c>
      <c r="N16" s="12">
        <v>6.3</v>
      </c>
      <c r="O16" s="12">
        <f t="shared" si="2"/>
        <v>39.69</v>
      </c>
      <c r="P16" s="12"/>
    </row>
    <row r="17" spans="1:18" x14ac:dyDescent="0.25">
      <c r="A17" s="11">
        <v>42746</v>
      </c>
      <c r="B17" s="12">
        <f t="shared" si="0"/>
        <v>69.0625</v>
      </c>
      <c r="C17">
        <v>25.33</v>
      </c>
      <c r="D17">
        <v>1</v>
      </c>
      <c r="E17">
        <v>8330</v>
      </c>
      <c r="F17">
        <v>5.25</v>
      </c>
      <c r="G17" s="12">
        <f t="shared" si="1"/>
        <v>43.732500000000002</v>
      </c>
      <c r="H17" s="12">
        <v>6.5</v>
      </c>
      <c r="I17" s="12"/>
      <c r="K17" s="12">
        <f t="shared" si="3"/>
        <v>77.808999999999997</v>
      </c>
      <c r="L17">
        <v>25.33</v>
      </c>
      <c r="M17">
        <v>8330</v>
      </c>
      <c r="N17" s="12">
        <v>6.3</v>
      </c>
      <c r="O17" s="12">
        <f t="shared" si="2"/>
        <v>52.478999999999999</v>
      </c>
      <c r="P17" s="12"/>
    </row>
    <row r="18" spans="1:18" x14ac:dyDescent="0.25">
      <c r="A18" s="11">
        <v>42773</v>
      </c>
      <c r="B18" s="12">
        <f t="shared" si="0"/>
        <v>61.250499999999995</v>
      </c>
      <c r="C18">
        <v>25.33</v>
      </c>
      <c r="D18">
        <v>1</v>
      </c>
      <c r="E18">
        <v>6842</v>
      </c>
      <c r="F18">
        <v>5.25</v>
      </c>
      <c r="G18" s="12">
        <f t="shared" si="1"/>
        <v>35.920499999999997</v>
      </c>
      <c r="H18" s="12">
        <v>6.5</v>
      </c>
      <c r="I18" s="12"/>
      <c r="K18" s="12">
        <f t="shared" si="3"/>
        <v>68.434599999999989</v>
      </c>
      <c r="L18">
        <v>25.33</v>
      </c>
      <c r="M18">
        <v>6842</v>
      </c>
      <c r="N18" s="12">
        <v>6.3</v>
      </c>
      <c r="O18" s="12">
        <f t="shared" si="2"/>
        <v>43.104599999999998</v>
      </c>
      <c r="P18" s="12"/>
    </row>
    <row r="19" spans="1:18" x14ac:dyDescent="0.25">
      <c r="A19" s="11">
        <v>42801</v>
      </c>
      <c r="B19" s="12">
        <f t="shared" si="0"/>
        <v>70.616500000000002</v>
      </c>
      <c r="C19">
        <v>25.33</v>
      </c>
      <c r="D19">
        <v>1</v>
      </c>
      <c r="E19">
        <v>8626</v>
      </c>
      <c r="F19">
        <v>5.25</v>
      </c>
      <c r="G19" s="12">
        <f t="shared" si="1"/>
        <v>45.286499999999997</v>
      </c>
      <c r="H19" s="12">
        <v>6.5</v>
      </c>
      <c r="I19" s="12"/>
      <c r="K19" s="12">
        <f t="shared" si="3"/>
        <v>79.932580000000002</v>
      </c>
      <c r="L19">
        <v>25.33</v>
      </c>
      <c r="M19">
        <v>8626</v>
      </c>
      <c r="N19" s="12">
        <v>6.33</v>
      </c>
      <c r="O19" s="12">
        <f t="shared" si="2"/>
        <v>54.602579999999996</v>
      </c>
      <c r="P19" s="12"/>
    </row>
    <row r="20" spans="1:18" x14ac:dyDescent="0.25">
      <c r="A20" s="11">
        <v>42835</v>
      </c>
      <c r="B20" s="12">
        <f>C20+G20</f>
        <v>56.998160000000013</v>
      </c>
      <c r="C20" s="12">
        <v>9.23</v>
      </c>
      <c r="D20">
        <v>1</v>
      </c>
      <c r="E20">
        <v>9047</v>
      </c>
      <c r="F20">
        <v>5.28</v>
      </c>
      <c r="G20" s="12">
        <f t="shared" si="1"/>
        <v>47.768160000000009</v>
      </c>
      <c r="H20" s="12">
        <v>6.5</v>
      </c>
      <c r="I20" s="12"/>
      <c r="K20" s="12">
        <f t="shared" si="3"/>
        <v>82.757509999999996</v>
      </c>
      <c r="L20">
        <v>25.49</v>
      </c>
      <c r="M20">
        <v>9047</v>
      </c>
      <c r="N20" s="12">
        <v>6.33</v>
      </c>
      <c r="O20" s="12">
        <f t="shared" si="2"/>
        <v>57.267510000000001</v>
      </c>
      <c r="P20" s="12"/>
    </row>
    <row r="21" spans="1:18" x14ac:dyDescent="0.25">
      <c r="A21" s="11">
        <v>42866</v>
      </c>
      <c r="B21" s="12">
        <f t="shared" ref="B21" si="4">C21+G21</f>
        <v>69.097369999999998</v>
      </c>
      <c r="C21" s="12">
        <v>25.49</v>
      </c>
      <c r="D21">
        <v>1</v>
      </c>
      <c r="E21">
        <v>6889</v>
      </c>
      <c r="F21">
        <v>6.33</v>
      </c>
      <c r="G21" s="12">
        <f t="shared" si="1"/>
        <v>43.607370000000003</v>
      </c>
      <c r="H21" s="12">
        <v>7.15</v>
      </c>
      <c r="I21" s="12"/>
      <c r="K21" s="12">
        <f t="shared" si="3"/>
        <v>69.097369999999998</v>
      </c>
      <c r="L21">
        <v>25.49</v>
      </c>
      <c r="M21">
        <v>6889</v>
      </c>
      <c r="N21" s="12">
        <v>6.33</v>
      </c>
      <c r="O21" s="12">
        <f t="shared" si="2"/>
        <v>43.607370000000003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1739.1760300000001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1774.8490599999996</v>
      </c>
      <c r="N23" s="12"/>
      <c r="O23" s="12"/>
      <c r="P23" s="12"/>
      <c r="Q23" s="40" t="s">
        <v>12</v>
      </c>
      <c r="R23" s="43">
        <f>B23-K23</f>
        <v>-35.673029999999471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1811.3260300000002</v>
      </c>
      <c r="G26" s="12"/>
      <c r="L26" s="12"/>
      <c r="P26" s="12"/>
      <c r="Q26" t="s">
        <v>106</v>
      </c>
      <c r="R26" s="13">
        <f>SUM(B26-K23)</f>
        <v>36.47697000000062</v>
      </c>
    </row>
  </sheetData>
  <mergeCells count="1">
    <mergeCell ref="D2:G2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1" customWidth="1"/>
    <col min="4" max="4" width="12.140625" customWidth="1"/>
    <col min="5" max="5" width="13.85546875" customWidth="1"/>
    <col min="6" max="6" width="19.7109375" customWidth="1"/>
    <col min="7" max="7" width="20.140625" bestFit="1" customWidth="1"/>
    <col min="13" max="13" width="12.85546875" bestFit="1" customWidth="1"/>
    <col min="15" max="15" width="18" bestFit="1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102.19999999999999</v>
      </c>
      <c r="C4">
        <v>71.239999999999995</v>
      </c>
      <c r="D4">
        <v>4</v>
      </c>
      <c r="E4">
        <v>8000</v>
      </c>
      <c r="F4">
        <v>3.87</v>
      </c>
      <c r="G4" s="12">
        <f>E4/1000*F4</f>
        <v>30.96</v>
      </c>
      <c r="H4" s="12"/>
      <c r="I4" s="12"/>
      <c r="K4" s="12">
        <f>L4+O4</f>
        <v>54.929999999999993</v>
      </c>
      <c r="L4">
        <v>17.809999999999999</v>
      </c>
      <c r="M4">
        <v>8000</v>
      </c>
      <c r="N4">
        <v>4.6399999999999997</v>
      </c>
      <c r="O4" s="12">
        <f>M4/1000*N4</f>
        <v>37.119999999999997</v>
      </c>
      <c r="P4" s="12"/>
    </row>
    <row r="5" spans="1:16" x14ac:dyDescent="0.25">
      <c r="A5" s="11">
        <v>42377</v>
      </c>
      <c r="B5" s="12">
        <f t="shared" ref="B5:B19" si="0">C5+G5</f>
        <v>94.46</v>
      </c>
      <c r="C5">
        <v>71.239999999999995</v>
      </c>
      <c r="D5">
        <v>4</v>
      </c>
      <c r="E5">
        <v>6000</v>
      </c>
      <c r="F5">
        <v>3.87</v>
      </c>
      <c r="G5" s="12">
        <f t="shared" ref="G5:G21" si="1">E5/1000*F5</f>
        <v>23.22</v>
      </c>
      <c r="H5" s="12"/>
      <c r="I5" s="12"/>
      <c r="K5" s="12">
        <f>L5+O5</f>
        <v>45.649999999999991</v>
      </c>
      <c r="L5">
        <v>17.809999999999999</v>
      </c>
      <c r="M5">
        <v>6000</v>
      </c>
      <c r="N5">
        <v>4.6399999999999997</v>
      </c>
      <c r="O5" s="12">
        <f t="shared" ref="O5:O21" si="2">M5/1000*N5</f>
        <v>27.839999999999996</v>
      </c>
      <c r="P5" s="12"/>
    </row>
    <row r="6" spans="1:16" x14ac:dyDescent="0.25">
      <c r="A6" s="11">
        <v>42407</v>
      </c>
      <c r="B6" s="12">
        <f t="shared" si="0"/>
        <v>112.262</v>
      </c>
      <c r="C6">
        <v>71.239999999999995</v>
      </c>
      <c r="D6">
        <v>4</v>
      </c>
      <c r="E6">
        <v>10600</v>
      </c>
      <c r="F6">
        <v>3.87</v>
      </c>
      <c r="G6" s="12">
        <f t="shared" si="1"/>
        <v>41.021999999999998</v>
      </c>
      <c r="H6" s="12"/>
      <c r="I6" s="12"/>
      <c r="K6" s="12">
        <f t="shared" ref="K6:K21" si="3">L6+O6</f>
        <v>66.994</v>
      </c>
      <c r="L6">
        <v>17.809999999999999</v>
      </c>
      <c r="M6">
        <v>10600</v>
      </c>
      <c r="N6">
        <v>4.6399999999999997</v>
      </c>
      <c r="O6" s="12">
        <f t="shared" si="2"/>
        <v>49.183999999999997</v>
      </c>
      <c r="P6" s="12"/>
    </row>
    <row r="7" spans="1:16" x14ac:dyDescent="0.25">
      <c r="A7" s="11">
        <v>42432</v>
      </c>
      <c r="B7" s="12">
        <f t="shared" si="0"/>
        <v>91.750999999999991</v>
      </c>
      <c r="C7">
        <v>71.239999999999995</v>
      </c>
      <c r="D7">
        <v>4</v>
      </c>
      <c r="E7">
        <v>5300</v>
      </c>
      <c r="F7">
        <v>3.87</v>
      </c>
      <c r="G7" s="12">
        <f t="shared" si="1"/>
        <v>20.510999999999999</v>
      </c>
      <c r="H7" s="12"/>
      <c r="I7" s="12"/>
      <c r="K7" s="12">
        <f t="shared" si="3"/>
        <v>42.402000000000001</v>
      </c>
      <c r="L7">
        <v>17.809999999999999</v>
      </c>
      <c r="M7">
        <v>5300</v>
      </c>
      <c r="N7">
        <v>4.6399999999999997</v>
      </c>
      <c r="O7" s="12">
        <f t="shared" si="2"/>
        <v>24.591999999999999</v>
      </c>
      <c r="P7" s="12"/>
    </row>
    <row r="8" spans="1:16" x14ac:dyDescent="0.25">
      <c r="A8" s="11">
        <v>42465</v>
      </c>
      <c r="B8" s="12">
        <f t="shared" si="0"/>
        <v>97.942999999999998</v>
      </c>
      <c r="C8">
        <v>71.239999999999995</v>
      </c>
      <c r="D8">
        <v>4</v>
      </c>
      <c r="E8">
        <v>6900</v>
      </c>
      <c r="F8">
        <v>3.87</v>
      </c>
      <c r="G8" s="12">
        <f t="shared" si="1"/>
        <v>26.703000000000003</v>
      </c>
      <c r="H8" s="12"/>
      <c r="I8" s="12"/>
      <c r="K8" s="12">
        <f t="shared" si="3"/>
        <v>68.8</v>
      </c>
      <c r="L8">
        <v>25.33</v>
      </c>
      <c r="M8">
        <v>6900</v>
      </c>
      <c r="N8" s="12">
        <v>6.3</v>
      </c>
      <c r="O8" s="12">
        <f t="shared" si="2"/>
        <v>43.47</v>
      </c>
      <c r="P8" s="12"/>
    </row>
    <row r="9" spans="1:16" x14ac:dyDescent="0.25">
      <c r="A9" s="11">
        <v>42501</v>
      </c>
      <c r="B9" s="12">
        <f t="shared" si="0"/>
        <v>47.388999999999996</v>
      </c>
      <c r="C9">
        <v>25.33</v>
      </c>
      <c r="D9">
        <v>1</v>
      </c>
      <c r="E9">
        <v>5700</v>
      </c>
      <c r="F9">
        <v>3.87</v>
      </c>
      <c r="G9" s="12">
        <f t="shared" si="1"/>
        <v>22.059000000000001</v>
      </c>
      <c r="H9" s="12"/>
      <c r="I9" s="12"/>
      <c r="K9" s="12">
        <f t="shared" si="3"/>
        <v>61.239999999999995</v>
      </c>
      <c r="L9">
        <v>25.33</v>
      </c>
      <c r="M9">
        <v>5700</v>
      </c>
      <c r="N9" s="12">
        <v>6.3</v>
      </c>
      <c r="O9" s="12">
        <f t="shared" si="2"/>
        <v>35.909999999999997</v>
      </c>
      <c r="P9" s="12"/>
    </row>
    <row r="10" spans="1:16" x14ac:dyDescent="0.25">
      <c r="A10" s="11">
        <v>42527</v>
      </c>
      <c r="B10" s="12">
        <f t="shared" si="0"/>
        <v>69.954999999999998</v>
      </c>
      <c r="C10">
        <v>25.33</v>
      </c>
      <c r="D10">
        <v>1</v>
      </c>
      <c r="E10">
        <v>8500</v>
      </c>
      <c r="F10">
        <v>5.25</v>
      </c>
      <c r="G10" s="12">
        <f t="shared" si="1"/>
        <v>44.625</v>
      </c>
      <c r="H10" s="12"/>
      <c r="I10" s="12"/>
      <c r="K10" s="12">
        <f t="shared" si="3"/>
        <v>78.88</v>
      </c>
      <c r="L10">
        <v>25.33</v>
      </c>
      <c r="M10">
        <v>8500</v>
      </c>
      <c r="N10" s="12">
        <v>6.3</v>
      </c>
      <c r="O10" s="12">
        <f t="shared" si="2"/>
        <v>53.55</v>
      </c>
      <c r="P10" s="12"/>
    </row>
    <row r="11" spans="1:16" x14ac:dyDescent="0.25">
      <c r="A11" s="11">
        <v>42559</v>
      </c>
      <c r="B11" s="12">
        <f t="shared" si="0"/>
        <v>62.604999999999997</v>
      </c>
      <c r="C11">
        <v>25.33</v>
      </c>
      <c r="D11">
        <v>1</v>
      </c>
      <c r="E11">
        <v>7100</v>
      </c>
      <c r="F11">
        <v>5.25</v>
      </c>
      <c r="G11" s="12">
        <f t="shared" si="1"/>
        <v>37.274999999999999</v>
      </c>
      <c r="H11" s="12">
        <v>6.5</v>
      </c>
      <c r="I11" s="12"/>
      <c r="K11" s="12">
        <f t="shared" si="3"/>
        <v>70.06</v>
      </c>
      <c r="L11">
        <v>25.33</v>
      </c>
      <c r="M11">
        <v>7100</v>
      </c>
      <c r="N11" s="12">
        <v>6.3</v>
      </c>
      <c r="O11" s="12">
        <f t="shared" si="2"/>
        <v>44.73</v>
      </c>
      <c r="P11" s="12"/>
    </row>
    <row r="12" spans="1:16" x14ac:dyDescent="0.25">
      <c r="A12" s="11">
        <v>42590</v>
      </c>
      <c r="B12" s="12">
        <f t="shared" si="0"/>
        <v>68.38</v>
      </c>
      <c r="C12">
        <v>25.33</v>
      </c>
      <c r="D12">
        <v>1</v>
      </c>
      <c r="E12">
        <v>8200</v>
      </c>
      <c r="F12">
        <v>5.25</v>
      </c>
      <c r="G12" s="12">
        <f t="shared" si="1"/>
        <v>43.05</v>
      </c>
      <c r="H12" s="12">
        <v>6.5</v>
      </c>
      <c r="I12" s="12"/>
      <c r="K12" s="12">
        <f t="shared" si="3"/>
        <v>76.989999999999995</v>
      </c>
      <c r="L12">
        <v>25.33</v>
      </c>
      <c r="M12">
        <v>8200</v>
      </c>
      <c r="N12" s="12">
        <v>6.3</v>
      </c>
      <c r="O12" s="12">
        <f t="shared" si="2"/>
        <v>51.66</v>
      </c>
      <c r="P12" s="12"/>
    </row>
    <row r="13" spans="1:16" x14ac:dyDescent="0.25">
      <c r="A13" s="11">
        <v>42622</v>
      </c>
      <c r="B13" s="12">
        <f t="shared" si="0"/>
        <v>78.35499999999999</v>
      </c>
      <c r="C13">
        <v>25.33</v>
      </c>
      <c r="D13">
        <v>1</v>
      </c>
      <c r="E13">
        <v>10100</v>
      </c>
      <c r="F13">
        <v>5.25</v>
      </c>
      <c r="G13" s="12">
        <f t="shared" si="1"/>
        <v>53.024999999999999</v>
      </c>
      <c r="H13" s="12">
        <v>6.5</v>
      </c>
      <c r="I13" s="12"/>
      <c r="K13" s="12">
        <f t="shared" si="3"/>
        <v>88.96</v>
      </c>
      <c r="L13">
        <v>25.33</v>
      </c>
      <c r="M13">
        <v>10100</v>
      </c>
      <c r="N13" s="12">
        <v>6.3</v>
      </c>
      <c r="O13" s="12">
        <f t="shared" si="2"/>
        <v>63.629999999999995</v>
      </c>
      <c r="P13" s="12"/>
    </row>
    <row r="14" spans="1:16" x14ac:dyDescent="0.25">
      <c r="A14" s="11">
        <v>42654</v>
      </c>
      <c r="B14" s="12">
        <f t="shared" si="0"/>
        <v>85.18</v>
      </c>
      <c r="C14">
        <v>25.33</v>
      </c>
      <c r="D14">
        <v>1</v>
      </c>
      <c r="E14">
        <v>11400</v>
      </c>
      <c r="F14">
        <v>5.25</v>
      </c>
      <c r="G14" s="12">
        <f t="shared" si="1"/>
        <v>59.85</v>
      </c>
      <c r="H14" s="12">
        <v>6.5</v>
      </c>
      <c r="I14" s="12"/>
      <c r="K14" s="12">
        <f t="shared" si="3"/>
        <v>97.149999999999991</v>
      </c>
      <c r="L14">
        <v>25.33</v>
      </c>
      <c r="M14">
        <v>11400</v>
      </c>
      <c r="N14" s="12">
        <v>6.3</v>
      </c>
      <c r="O14" s="12">
        <f t="shared" si="2"/>
        <v>71.819999999999993</v>
      </c>
      <c r="P14" s="12"/>
    </row>
    <row r="15" spans="1:16" x14ac:dyDescent="0.25">
      <c r="A15" s="11">
        <v>42682</v>
      </c>
      <c r="B15" s="12">
        <f t="shared" si="0"/>
        <v>96.72999999999999</v>
      </c>
      <c r="C15">
        <v>25.33</v>
      </c>
      <c r="D15">
        <v>1</v>
      </c>
      <c r="E15">
        <v>13600</v>
      </c>
      <c r="F15">
        <v>5.25</v>
      </c>
      <c r="G15" s="12">
        <f t="shared" si="1"/>
        <v>71.399999999999991</v>
      </c>
      <c r="H15" s="12">
        <v>6.5</v>
      </c>
      <c r="I15" s="12"/>
      <c r="K15" s="12">
        <f t="shared" si="3"/>
        <v>111.00999999999999</v>
      </c>
      <c r="L15">
        <v>25.33</v>
      </c>
      <c r="M15">
        <v>13600</v>
      </c>
      <c r="N15" s="12">
        <v>6.3</v>
      </c>
      <c r="O15" s="12">
        <f t="shared" si="2"/>
        <v>85.679999999999993</v>
      </c>
      <c r="P15" s="12"/>
    </row>
    <row r="16" spans="1:16" x14ac:dyDescent="0.25">
      <c r="A16" s="11">
        <v>42711</v>
      </c>
      <c r="B16" s="12">
        <f t="shared" si="0"/>
        <v>71.004999999999995</v>
      </c>
      <c r="C16">
        <v>25.33</v>
      </c>
      <c r="D16">
        <v>1</v>
      </c>
      <c r="E16">
        <v>8700</v>
      </c>
      <c r="F16">
        <v>5.25</v>
      </c>
      <c r="G16" s="12">
        <f t="shared" si="1"/>
        <v>45.674999999999997</v>
      </c>
      <c r="H16" s="12">
        <v>6.5</v>
      </c>
      <c r="I16" s="12"/>
      <c r="K16" s="12">
        <f t="shared" si="3"/>
        <v>80.139999999999986</v>
      </c>
      <c r="L16">
        <v>25.33</v>
      </c>
      <c r="M16">
        <v>8700</v>
      </c>
      <c r="N16" s="12">
        <v>6.3</v>
      </c>
      <c r="O16" s="12">
        <f t="shared" si="2"/>
        <v>54.809999999999995</v>
      </c>
      <c r="P16" s="12"/>
    </row>
    <row r="17" spans="1:18" x14ac:dyDescent="0.25">
      <c r="A17" s="11">
        <v>42746</v>
      </c>
      <c r="B17" s="12">
        <f t="shared" si="0"/>
        <v>83.772999999999996</v>
      </c>
      <c r="C17">
        <v>25.33</v>
      </c>
      <c r="D17">
        <v>1</v>
      </c>
      <c r="E17">
        <v>11132</v>
      </c>
      <c r="F17">
        <v>5.25</v>
      </c>
      <c r="G17" s="12">
        <f t="shared" si="1"/>
        <v>58.442999999999998</v>
      </c>
      <c r="H17" s="12">
        <v>6.5</v>
      </c>
      <c r="I17" s="12"/>
      <c r="K17" s="12">
        <f t="shared" si="3"/>
        <v>95.46159999999999</v>
      </c>
      <c r="L17">
        <v>25.33</v>
      </c>
      <c r="M17">
        <v>11132</v>
      </c>
      <c r="N17" s="12">
        <v>6.3</v>
      </c>
      <c r="O17" s="12">
        <f t="shared" si="2"/>
        <v>70.131599999999992</v>
      </c>
      <c r="P17" s="12"/>
    </row>
    <row r="18" spans="1:18" x14ac:dyDescent="0.25">
      <c r="A18" s="11">
        <v>42773</v>
      </c>
      <c r="B18" s="12">
        <f t="shared" si="0"/>
        <v>79.630750000000006</v>
      </c>
      <c r="C18">
        <v>25.33</v>
      </c>
      <c r="D18">
        <v>1</v>
      </c>
      <c r="E18">
        <v>10343</v>
      </c>
      <c r="F18">
        <v>5.25</v>
      </c>
      <c r="G18" s="12">
        <f t="shared" si="1"/>
        <v>54.300750000000001</v>
      </c>
      <c r="H18" s="12">
        <v>6.5</v>
      </c>
      <c r="I18" s="12"/>
      <c r="K18" s="12">
        <f t="shared" si="3"/>
        <v>90.490899999999996</v>
      </c>
      <c r="L18">
        <v>25.33</v>
      </c>
      <c r="M18">
        <v>10343</v>
      </c>
      <c r="N18" s="12">
        <v>6.3</v>
      </c>
      <c r="O18" s="12">
        <f t="shared" si="2"/>
        <v>65.160899999999998</v>
      </c>
      <c r="P18" s="12"/>
    </row>
    <row r="19" spans="1:18" x14ac:dyDescent="0.25">
      <c r="A19" s="11">
        <v>42801</v>
      </c>
      <c r="B19" s="12">
        <f t="shared" si="0"/>
        <v>92.655999999999992</v>
      </c>
      <c r="C19">
        <v>25.33</v>
      </c>
      <c r="D19">
        <v>1</v>
      </c>
      <c r="E19">
        <v>12824</v>
      </c>
      <c r="F19">
        <v>5.25</v>
      </c>
      <c r="G19" s="12">
        <f t="shared" si="1"/>
        <v>67.325999999999993</v>
      </c>
      <c r="H19" s="12">
        <v>6.5</v>
      </c>
      <c r="I19" s="12"/>
      <c r="K19" s="12">
        <f t="shared" si="3"/>
        <v>106.50592</v>
      </c>
      <c r="L19">
        <v>25.33</v>
      </c>
      <c r="M19">
        <v>12824</v>
      </c>
      <c r="N19" s="12">
        <v>6.33</v>
      </c>
      <c r="O19" s="12">
        <f t="shared" si="2"/>
        <v>81.175920000000005</v>
      </c>
      <c r="P19" s="12"/>
    </row>
    <row r="20" spans="1:18" x14ac:dyDescent="0.25">
      <c r="A20" s="11">
        <v>42835</v>
      </c>
      <c r="B20" s="12">
        <f>C20+G20</f>
        <v>88.508719999999997</v>
      </c>
      <c r="C20" s="12">
        <v>14.33</v>
      </c>
      <c r="D20">
        <v>1</v>
      </c>
      <c r="E20">
        <v>14049</v>
      </c>
      <c r="F20">
        <v>5.28</v>
      </c>
      <c r="G20" s="12">
        <f t="shared" si="1"/>
        <v>74.178719999999998</v>
      </c>
      <c r="H20" s="12">
        <v>6.5</v>
      </c>
      <c r="I20" s="12"/>
      <c r="K20" s="12">
        <f t="shared" si="3"/>
        <v>114.42017</v>
      </c>
      <c r="L20">
        <v>25.49</v>
      </c>
      <c r="M20">
        <v>14049</v>
      </c>
      <c r="N20" s="12">
        <v>6.33</v>
      </c>
      <c r="O20" s="12">
        <f t="shared" si="2"/>
        <v>88.930170000000004</v>
      </c>
      <c r="P20" s="12"/>
    </row>
    <row r="21" spans="1:18" x14ac:dyDescent="0.25">
      <c r="A21" s="11">
        <v>42866</v>
      </c>
      <c r="B21" s="12">
        <f t="shared" ref="B21" si="4">C21+G21</f>
        <v>98.917999999999992</v>
      </c>
      <c r="C21" s="12">
        <v>25.49</v>
      </c>
      <c r="D21">
        <v>1</v>
      </c>
      <c r="E21">
        <v>11600</v>
      </c>
      <c r="F21">
        <v>6.33</v>
      </c>
      <c r="G21" s="12">
        <f t="shared" si="1"/>
        <v>73.427999999999997</v>
      </c>
      <c r="H21" s="12">
        <v>7.15</v>
      </c>
      <c r="I21" s="12"/>
      <c r="K21" s="12">
        <f t="shared" si="3"/>
        <v>98.917999999999992</v>
      </c>
      <c r="L21">
        <v>25.49</v>
      </c>
      <c r="M21">
        <v>11600</v>
      </c>
      <c r="N21" s="12">
        <v>6.33</v>
      </c>
      <c r="O21" s="12">
        <f t="shared" si="2"/>
        <v>73.427999999999997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1521.70147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1449.0025900000001</v>
      </c>
      <c r="N23" s="12"/>
      <c r="O23" s="12"/>
      <c r="P23" s="12"/>
      <c r="Q23" s="40" t="s">
        <v>12</v>
      </c>
      <c r="R23" s="43">
        <f>B23-K23</f>
        <v>72.698879999999917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1593.8514700000001</v>
      </c>
      <c r="G26" s="12"/>
      <c r="L26" s="12"/>
      <c r="P26" s="12"/>
      <c r="Q26" t="s">
        <v>106</v>
      </c>
      <c r="R26" s="13">
        <f>SUM(B26-K23)</f>
        <v>144.84888000000001</v>
      </c>
    </row>
  </sheetData>
  <mergeCells count="1">
    <mergeCell ref="D2:G2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89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135.88499999999999</v>
      </c>
      <c r="C4">
        <v>106.86</v>
      </c>
      <c r="D4">
        <v>6</v>
      </c>
      <c r="E4">
        <v>7500</v>
      </c>
      <c r="F4">
        <v>3.87</v>
      </c>
      <c r="G4" s="12">
        <f>E4/1000*F4</f>
        <v>29.025000000000002</v>
      </c>
      <c r="H4" s="12"/>
      <c r="I4" s="12"/>
      <c r="K4" s="12">
        <f>L4+O4</f>
        <v>52.61</v>
      </c>
      <c r="L4">
        <v>17.809999999999999</v>
      </c>
      <c r="M4">
        <v>7500</v>
      </c>
      <c r="N4">
        <v>4.6399999999999997</v>
      </c>
      <c r="O4" s="12">
        <f>M4/1000*N4</f>
        <v>34.799999999999997</v>
      </c>
      <c r="P4" s="12"/>
    </row>
    <row r="5" spans="1:16" x14ac:dyDescent="0.25">
      <c r="A5" s="11">
        <v>42377</v>
      </c>
      <c r="B5" s="12">
        <f t="shared" ref="B5:B19" si="0">C5+G5</f>
        <v>128.91900000000001</v>
      </c>
      <c r="C5">
        <v>106.86</v>
      </c>
      <c r="D5">
        <v>6</v>
      </c>
      <c r="E5">
        <v>5700</v>
      </c>
      <c r="F5">
        <v>3.87</v>
      </c>
      <c r="G5" s="12">
        <f t="shared" ref="G5:G21" si="1">E5/1000*F5</f>
        <v>22.059000000000001</v>
      </c>
      <c r="H5" s="12"/>
      <c r="I5" s="12"/>
      <c r="K5" s="12">
        <f>L5+O5</f>
        <v>44.257999999999996</v>
      </c>
      <c r="L5">
        <v>17.809999999999999</v>
      </c>
      <c r="M5">
        <v>5700</v>
      </c>
      <c r="N5">
        <v>4.6399999999999997</v>
      </c>
      <c r="O5" s="12">
        <f t="shared" ref="O5:O21" si="2">M5/1000*N5</f>
        <v>26.448</v>
      </c>
      <c r="P5" s="12"/>
    </row>
    <row r="6" spans="1:16" x14ac:dyDescent="0.25">
      <c r="A6" s="11">
        <v>42407</v>
      </c>
      <c r="B6" s="12">
        <f t="shared" si="0"/>
        <v>130.07999999999998</v>
      </c>
      <c r="C6">
        <v>106.86</v>
      </c>
      <c r="D6">
        <v>6</v>
      </c>
      <c r="E6">
        <v>6000</v>
      </c>
      <c r="F6">
        <v>3.87</v>
      </c>
      <c r="G6" s="12">
        <f t="shared" si="1"/>
        <v>23.22</v>
      </c>
      <c r="H6" s="12"/>
      <c r="I6" s="12"/>
      <c r="K6" s="12">
        <f t="shared" ref="K6:K21" si="3">L6+O6</f>
        <v>45.649999999999991</v>
      </c>
      <c r="L6">
        <v>17.809999999999999</v>
      </c>
      <c r="M6">
        <v>6000</v>
      </c>
      <c r="N6">
        <v>4.6399999999999997</v>
      </c>
      <c r="O6" s="12">
        <f t="shared" si="2"/>
        <v>27.839999999999996</v>
      </c>
      <c r="P6" s="12"/>
    </row>
    <row r="7" spans="1:16" x14ac:dyDescent="0.25">
      <c r="A7" s="11">
        <v>42432</v>
      </c>
      <c r="B7" s="12">
        <f t="shared" si="0"/>
        <v>121.566</v>
      </c>
      <c r="C7">
        <v>106.86</v>
      </c>
      <c r="D7">
        <v>6</v>
      </c>
      <c r="E7">
        <v>3800</v>
      </c>
      <c r="F7">
        <v>3.87</v>
      </c>
      <c r="G7" s="12">
        <f t="shared" si="1"/>
        <v>14.706</v>
      </c>
      <c r="H7" s="12"/>
      <c r="I7" s="12"/>
      <c r="K7" s="12">
        <f t="shared" si="3"/>
        <v>35.441999999999993</v>
      </c>
      <c r="L7">
        <v>17.809999999999999</v>
      </c>
      <c r="M7">
        <v>3800</v>
      </c>
      <c r="N7">
        <v>4.6399999999999997</v>
      </c>
      <c r="O7" s="12">
        <f t="shared" si="2"/>
        <v>17.631999999999998</v>
      </c>
      <c r="P7" s="12"/>
    </row>
    <row r="8" spans="1:16" x14ac:dyDescent="0.25">
      <c r="A8" s="11">
        <v>42465</v>
      </c>
      <c r="B8" s="12">
        <f t="shared" si="0"/>
        <v>132.78899999999999</v>
      </c>
      <c r="C8">
        <v>106.86</v>
      </c>
      <c r="D8">
        <v>6</v>
      </c>
      <c r="E8">
        <v>6700</v>
      </c>
      <c r="F8">
        <v>3.87</v>
      </c>
      <c r="G8" s="12">
        <f t="shared" si="1"/>
        <v>25.929000000000002</v>
      </c>
      <c r="H8" s="12"/>
      <c r="I8" s="12"/>
      <c r="K8" s="12">
        <f t="shared" si="3"/>
        <v>67.539999999999992</v>
      </c>
      <c r="L8">
        <v>25.33</v>
      </c>
      <c r="M8">
        <v>6700</v>
      </c>
      <c r="N8" s="12">
        <v>6.3</v>
      </c>
      <c r="O8" s="12">
        <f t="shared" si="2"/>
        <v>42.21</v>
      </c>
      <c r="P8" s="12"/>
    </row>
    <row r="9" spans="1:16" x14ac:dyDescent="0.25">
      <c r="A9" s="11">
        <v>42501</v>
      </c>
      <c r="B9" s="12">
        <f t="shared" si="0"/>
        <v>51.259</v>
      </c>
      <c r="C9">
        <v>25.33</v>
      </c>
      <c r="D9">
        <v>1</v>
      </c>
      <c r="E9">
        <v>6700</v>
      </c>
      <c r="F9">
        <v>3.87</v>
      </c>
      <c r="G9" s="12">
        <f t="shared" si="1"/>
        <v>25.929000000000002</v>
      </c>
      <c r="H9" s="12"/>
      <c r="I9" s="12"/>
      <c r="K9" s="12">
        <f t="shared" si="3"/>
        <v>67.539999999999992</v>
      </c>
      <c r="L9">
        <v>25.33</v>
      </c>
      <c r="M9">
        <v>6700</v>
      </c>
      <c r="N9" s="12">
        <v>6.3</v>
      </c>
      <c r="O9" s="12">
        <f t="shared" si="2"/>
        <v>42.21</v>
      </c>
      <c r="P9" s="12"/>
    </row>
    <row r="10" spans="1:16" x14ac:dyDescent="0.25">
      <c r="A10" s="11">
        <v>42527</v>
      </c>
      <c r="B10" s="12">
        <f t="shared" si="0"/>
        <v>62.08</v>
      </c>
      <c r="C10">
        <v>25.33</v>
      </c>
      <c r="D10">
        <v>1</v>
      </c>
      <c r="E10">
        <v>7000</v>
      </c>
      <c r="F10">
        <v>5.25</v>
      </c>
      <c r="G10" s="12">
        <f t="shared" si="1"/>
        <v>36.75</v>
      </c>
      <c r="H10" s="12"/>
      <c r="I10" s="12"/>
      <c r="K10" s="12">
        <f t="shared" si="3"/>
        <v>69.430000000000007</v>
      </c>
      <c r="L10">
        <v>25.33</v>
      </c>
      <c r="M10">
        <v>7000</v>
      </c>
      <c r="N10" s="12">
        <v>6.3</v>
      </c>
      <c r="O10" s="12">
        <f t="shared" si="2"/>
        <v>44.1</v>
      </c>
      <c r="P10" s="12"/>
    </row>
    <row r="11" spans="1:16" x14ac:dyDescent="0.25">
      <c r="A11" s="11">
        <v>42559</v>
      </c>
      <c r="B11" s="12">
        <f t="shared" si="0"/>
        <v>57.354999999999997</v>
      </c>
      <c r="C11">
        <v>25.33</v>
      </c>
      <c r="D11">
        <v>1</v>
      </c>
      <c r="E11">
        <v>6100</v>
      </c>
      <c r="F11">
        <v>5.25</v>
      </c>
      <c r="G11" s="12">
        <f t="shared" si="1"/>
        <v>32.024999999999999</v>
      </c>
      <c r="H11" s="12">
        <v>6.5</v>
      </c>
      <c r="I11" s="12"/>
      <c r="K11" s="12">
        <f t="shared" si="3"/>
        <v>63.76</v>
      </c>
      <c r="L11">
        <v>25.33</v>
      </c>
      <c r="M11">
        <v>6100</v>
      </c>
      <c r="N11" s="12">
        <v>6.3</v>
      </c>
      <c r="O11" s="12">
        <f t="shared" si="2"/>
        <v>38.43</v>
      </c>
      <c r="P11" s="12"/>
    </row>
    <row r="12" spans="1:16" x14ac:dyDescent="0.25">
      <c r="A12" s="11">
        <v>42590</v>
      </c>
      <c r="B12" s="12">
        <f t="shared" si="0"/>
        <v>68.905000000000001</v>
      </c>
      <c r="C12">
        <v>25.33</v>
      </c>
      <c r="D12">
        <v>1</v>
      </c>
      <c r="E12">
        <v>8300</v>
      </c>
      <c r="F12">
        <v>5.25</v>
      </c>
      <c r="G12" s="12">
        <f t="shared" si="1"/>
        <v>43.575000000000003</v>
      </c>
      <c r="H12" s="12">
        <v>6.5</v>
      </c>
      <c r="I12" s="12"/>
      <c r="K12" s="12">
        <f t="shared" si="3"/>
        <v>77.62</v>
      </c>
      <c r="L12">
        <v>25.33</v>
      </c>
      <c r="M12">
        <v>8300</v>
      </c>
      <c r="N12" s="12">
        <v>6.3</v>
      </c>
      <c r="O12" s="12">
        <f t="shared" si="2"/>
        <v>52.290000000000006</v>
      </c>
      <c r="P12" s="12"/>
    </row>
    <row r="13" spans="1:16" x14ac:dyDescent="0.25">
      <c r="A13" s="11">
        <v>42622</v>
      </c>
      <c r="B13" s="12">
        <f t="shared" si="0"/>
        <v>58.93</v>
      </c>
      <c r="C13">
        <v>25.33</v>
      </c>
      <c r="D13">
        <v>1</v>
      </c>
      <c r="E13">
        <v>6400</v>
      </c>
      <c r="F13">
        <v>5.25</v>
      </c>
      <c r="G13" s="12">
        <f t="shared" si="1"/>
        <v>33.6</v>
      </c>
      <c r="H13" s="12">
        <v>6.5</v>
      </c>
      <c r="I13" s="12"/>
      <c r="K13" s="12">
        <f t="shared" si="3"/>
        <v>65.650000000000006</v>
      </c>
      <c r="L13">
        <v>25.33</v>
      </c>
      <c r="M13">
        <v>6400</v>
      </c>
      <c r="N13" s="12">
        <v>6.3</v>
      </c>
      <c r="O13" s="12">
        <f t="shared" si="2"/>
        <v>40.32</v>
      </c>
      <c r="P13" s="12"/>
    </row>
    <row r="14" spans="1:16" x14ac:dyDescent="0.25">
      <c r="A14" s="11">
        <v>42654</v>
      </c>
      <c r="B14" s="12">
        <f t="shared" si="0"/>
        <v>71.004999999999995</v>
      </c>
      <c r="C14">
        <v>25.33</v>
      </c>
      <c r="D14">
        <v>1</v>
      </c>
      <c r="E14">
        <v>8700</v>
      </c>
      <c r="F14">
        <v>5.25</v>
      </c>
      <c r="G14" s="12">
        <f t="shared" si="1"/>
        <v>45.674999999999997</v>
      </c>
      <c r="H14" s="12">
        <v>6.5</v>
      </c>
      <c r="I14" s="12"/>
      <c r="K14" s="12">
        <f t="shared" si="3"/>
        <v>80.139999999999986</v>
      </c>
      <c r="L14">
        <v>25.33</v>
      </c>
      <c r="M14">
        <v>8700</v>
      </c>
      <c r="N14" s="12">
        <v>6.3</v>
      </c>
      <c r="O14" s="12">
        <f t="shared" si="2"/>
        <v>54.809999999999995</v>
      </c>
      <c r="P14" s="12"/>
    </row>
    <row r="15" spans="1:16" x14ac:dyDescent="0.25">
      <c r="A15" s="11">
        <v>42682</v>
      </c>
      <c r="B15" s="12">
        <f t="shared" si="0"/>
        <v>60.505000000000003</v>
      </c>
      <c r="C15">
        <v>25.33</v>
      </c>
      <c r="D15">
        <v>1</v>
      </c>
      <c r="E15">
        <v>6700</v>
      </c>
      <c r="F15">
        <v>5.25</v>
      </c>
      <c r="G15" s="12">
        <f t="shared" si="1"/>
        <v>35.175000000000004</v>
      </c>
      <c r="H15" s="12">
        <v>6.5</v>
      </c>
      <c r="I15" s="12"/>
      <c r="K15" s="12">
        <f t="shared" si="3"/>
        <v>67.539999999999992</v>
      </c>
      <c r="L15">
        <v>25.33</v>
      </c>
      <c r="M15">
        <v>6700</v>
      </c>
      <c r="N15" s="12">
        <v>6.3</v>
      </c>
      <c r="O15" s="12">
        <f t="shared" si="2"/>
        <v>42.21</v>
      </c>
      <c r="P15" s="12"/>
    </row>
    <row r="16" spans="1:16" x14ac:dyDescent="0.25">
      <c r="A16" s="11">
        <v>42711</v>
      </c>
      <c r="B16" s="12">
        <f t="shared" si="0"/>
        <v>58.404999999999994</v>
      </c>
      <c r="C16">
        <v>25.33</v>
      </c>
      <c r="D16">
        <v>1</v>
      </c>
      <c r="E16">
        <v>6300</v>
      </c>
      <c r="F16">
        <v>5.25</v>
      </c>
      <c r="G16" s="12">
        <f t="shared" si="1"/>
        <v>33.074999999999996</v>
      </c>
      <c r="H16" s="12">
        <v>6.5</v>
      </c>
      <c r="I16" s="12"/>
      <c r="K16" s="12">
        <f t="shared" si="3"/>
        <v>65.02</v>
      </c>
      <c r="L16">
        <v>25.33</v>
      </c>
      <c r="M16">
        <v>6300</v>
      </c>
      <c r="N16" s="12">
        <v>6.3</v>
      </c>
      <c r="O16" s="12">
        <f t="shared" si="2"/>
        <v>39.69</v>
      </c>
      <c r="P16" s="12"/>
    </row>
    <row r="17" spans="1:18" x14ac:dyDescent="0.25">
      <c r="A17" s="11">
        <v>42746</v>
      </c>
      <c r="B17" s="12">
        <f t="shared" si="0"/>
        <v>66.637</v>
      </c>
      <c r="C17">
        <v>25.33</v>
      </c>
      <c r="D17">
        <v>1</v>
      </c>
      <c r="E17">
        <v>7868</v>
      </c>
      <c r="F17">
        <v>5.25</v>
      </c>
      <c r="G17" s="12">
        <f t="shared" si="1"/>
        <v>41.307000000000002</v>
      </c>
      <c r="H17" s="12">
        <v>6.5</v>
      </c>
      <c r="I17" s="12"/>
      <c r="K17" s="12">
        <f t="shared" si="3"/>
        <v>74.898400000000009</v>
      </c>
      <c r="L17">
        <v>25.33</v>
      </c>
      <c r="M17">
        <v>7868</v>
      </c>
      <c r="N17" s="12">
        <v>6.3</v>
      </c>
      <c r="O17" s="12">
        <f t="shared" si="2"/>
        <v>49.568400000000004</v>
      </c>
      <c r="P17" s="12"/>
    </row>
    <row r="18" spans="1:18" x14ac:dyDescent="0.25">
      <c r="A18" s="11">
        <v>42773</v>
      </c>
      <c r="B18" s="12">
        <f t="shared" si="0"/>
        <v>61.150750000000002</v>
      </c>
      <c r="C18">
        <v>25.33</v>
      </c>
      <c r="D18">
        <v>1</v>
      </c>
      <c r="E18">
        <v>6823</v>
      </c>
      <c r="F18">
        <v>5.25</v>
      </c>
      <c r="G18" s="12">
        <f t="shared" si="1"/>
        <v>35.820750000000004</v>
      </c>
      <c r="H18" s="12">
        <v>6.5</v>
      </c>
      <c r="I18" s="12"/>
      <c r="K18" s="12">
        <f t="shared" si="3"/>
        <v>68.314899999999994</v>
      </c>
      <c r="L18">
        <v>25.33</v>
      </c>
      <c r="M18">
        <v>6823</v>
      </c>
      <c r="N18" s="12">
        <v>6.3</v>
      </c>
      <c r="O18" s="12">
        <f t="shared" si="2"/>
        <v>42.984900000000003</v>
      </c>
      <c r="P18" s="12"/>
    </row>
    <row r="19" spans="1:18" x14ac:dyDescent="0.25">
      <c r="A19" s="11">
        <v>42801</v>
      </c>
      <c r="B19" s="12">
        <f t="shared" si="0"/>
        <v>62.379249999999999</v>
      </c>
      <c r="C19">
        <v>25.33</v>
      </c>
      <c r="D19">
        <v>1</v>
      </c>
      <c r="E19">
        <v>7057</v>
      </c>
      <c r="F19">
        <v>5.25</v>
      </c>
      <c r="G19" s="12">
        <f t="shared" si="1"/>
        <v>37.049250000000001</v>
      </c>
      <c r="H19" s="12">
        <v>6.5</v>
      </c>
      <c r="I19" s="12"/>
      <c r="K19" s="12">
        <f t="shared" si="3"/>
        <v>70.000810000000001</v>
      </c>
      <c r="L19">
        <v>25.33</v>
      </c>
      <c r="M19">
        <v>7057</v>
      </c>
      <c r="N19" s="12">
        <v>6.33</v>
      </c>
      <c r="O19" s="12">
        <f t="shared" si="2"/>
        <v>44.670810000000003</v>
      </c>
      <c r="P19" s="12"/>
    </row>
    <row r="20" spans="1:18" x14ac:dyDescent="0.25">
      <c r="A20" s="11">
        <v>42835</v>
      </c>
      <c r="B20" s="12">
        <f>C20+G20</f>
        <v>69.231920000000002</v>
      </c>
      <c r="C20" s="12">
        <v>11.21</v>
      </c>
      <c r="D20">
        <v>1</v>
      </c>
      <c r="E20">
        <v>10989</v>
      </c>
      <c r="F20">
        <v>5.28</v>
      </c>
      <c r="G20" s="12">
        <f t="shared" si="1"/>
        <v>58.021920000000009</v>
      </c>
      <c r="H20" s="12">
        <v>6.5</v>
      </c>
      <c r="I20" s="12"/>
      <c r="K20" s="12">
        <f t="shared" si="3"/>
        <v>95.050370000000001</v>
      </c>
      <c r="L20">
        <v>25.49</v>
      </c>
      <c r="M20">
        <v>10989</v>
      </c>
      <c r="N20" s="12">
        <v>6.33</v>
      </c>
      <c r="O20" s="12">
        <f t="shared" si="2"/>
        <v>69.560370000000006</v>
      </c>
      <c r="P20" s="12"/>
    </row>
    <row r="21" spans="1:18" x14ac:dyDescent="0.25">
      <c r="A21" s="11">
        <v>42866</v>
      </c>
      <c r="B21" s="12">
        <f t="shared" ref="B21" si="4">C21+G21</f>
        <v>55.076419999999999</v>
      </c>
      <c r="C21">
        <v>25.49</v>
      </c>
      <c r="D21">
        <v>1</v>
      </c>
      <c r="E21">
        <v>4674</v>
      </c>
      <c r="F21">
        <v>6.33</v>
      </c>
      <c r="G21" s="12">
        <f t="shared" si="1"/>
        <v>29.586420000000004</v>
      </c>
      <c r="H21" s="12">
        <v>7.15</v>
      </c>
      <c r="I21" s="12"/>
      <c r="K21" s="12">
        <f t="shared" si="3"/>
        <v>55.076419999999999</v>
      </c>
      <c r="L21">
        <v>25.49</v>
      </c>
      <c r="M21">
        <v>4674</v>
      </c>
      <c r="N21" s="12">
        <v>6.33</v>
      </c>
      <c r="O21" s="12">
        <f t="shared" si="2"/>
        <v>29.586420000000004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11" t="s">
        <v>11</v>
      </c>
      <c r="B23" s="12">
        <f>SUM(B4:B22)</f>
        <v>1452.15834</v>
      </c>
      <c r="G23" s="12"/>
      <c r="H23" s="12">
        <f>SUM(H11:H22)</f>
        <v>72.150000000000006</v>
      </c>
      <c r="I23" s="12"/>
      <c r="J23" t="s">
        <v>11</v>
      </c>
      <c r="K23" s="12">
        <f>SUM(K4:K22)</f>
        <v>1165.5409</v>
      </c>
      <c r="N23" s="12"/>
      <c r="O23" s="12"/>
      <c r="P23" s="12"/>
      <c r="Q23" t="s">
        <v>12</v>
      </c>
      <c r="R23" s="13">
        <f>B23-K23</f>
        <v>286.61743999999999</v>
      </c>
    </row>
    <row r="24" spans="1:18" x14ac:dyDescent="0.25">
      <c r="G24" s="12"/>
      <c r="K24" s="12"/>
      <c r="O24" s="12"/>
      <c r="P24" s="12"/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1524.30834</v>
      </c>
      <c r="G26" s="12"/>
      <c r="L26" s="12"/>
      <c r="P26" s="12"/>
      <c r="Q26" t="s">
        <v>106</v>
      </c>
      <c r="R26" s="13">
        <f>SUM(B26-K23)</f>
        <v>358.76744000000008</v>
      </c>
    </row>
  </sheetData>
  <mergeCells count="1">
    <mergeCell ref="D2:G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85546875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2.42578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119.22</v>
      </c>
      <c r="C4">
        <v>53.43</v>
      </c>
      <c r="D4">
        <v>3</v>
      </c>
      <c r="E4">
        <v>17000</v>
      </c>
      <c r="F4">
        <v>3.87</v>
      </c>
      <c r="G4" s="12">
        <f>E4/1000*F4</f>
        <v>65.790000000000006</v>
      </c>
      <c r="H4" s="12"/>
      <c r="I4" s="12"/>
      <c r="K4" s="12">
        <f>L4+O4</f>
        <v>96.69</v>
      </c>
      <c r="L4">
        <v>17.809999999999999</v>
      </c>
      <c r="M4">
        <v>17000</v>
      </c>
      <c r="N4">
        <v>4.6399999999999997</v>
      </c>
      <c r="O4" s="12">
        <f>M4/1000*N4</f>
        <v>78.88</v>
      </c>
      <c r="P4" s="12"/>
    </row>
    <row r="5" spans="1:16" x14ac:dyDescent="0.25">
      <c r="A5" s="11">
        <v>42377</v>
      </c>
      <c r="B5" s="12">
        <f t="shared" ref="B5:B19" si="0">C5+G5</f>
        <v>100.64400000000001</v>
      </c>
      <c r="C5">
        <v>53.43</v>
      </c>
      <c r="D5">
        <v>3</v>
      </c>
      <c r="E5">
        <v>12200</v>
      </c>
      <c r="F5">
        <v>3.87</v>
      </c>
      <c r="G5" s="12">
        <f t="shared" ref="G5:G21" si="1">E5/1000*F5</f>
        <v>47.213999999999999</v>
      </c>
      <c r="H5" s="12"/>
      <c r="I5" s="12"/>
      <c r="K5" s="12">
        <f>L5+O5</f>
        <v>74.417999999999992</v>
      </c>
      <c r="L5">
        <v>17.809999999999999</v>
      </c>
      <c r="M5">
        <v>12200</v>
      </c>
      <c r="N5">
        <v>4.6399999999999997</v>
      </c>
      <c r="O5" s="12">
        <f t="shared" ref="O5:O21" si="2">M5/1000*N5</f>
        <v>56.60799999999999</v>
      </c>
      <c r="P5" s="12"/>
    </row>
    <row r="6" spans="1:16" x14ac:dyDescent="0.25">
      <c r="A6" s="11">
        <v>42407</v>
      </c>
      <c r="B6" s="12">
        <f t="shared" si="0"/>
        <v>75.876000000000005</v>
      </c>
      <c r="C6">
        <v>53.43</v>
      </c>
      <c r="D6">
        <v>3</v>
      </c>
      <c r="E6">
        <v>5800</v>
      </c>
      <c r="F6">
        <v>3.87</v>
      </c>
      <c r="G6" s="12">
        <f t="shared" si="1"/>
        <v>22.446000000000002</v>
      </c>
      <c r="H6" s="12"/>
      <c r="I6" s="12"/>
      <c r="K6" s="12">
        <f t="shared" ref="K6:K21" si="3">L6+O6</f>
        <v>44.721999999999994</v>
      </c>
      <c r="L6">
        <v>17.809999999999999</v>
      </c>
      <c r="M6">
        <v>5800</v>
      </c>
      <c r="N6">
        <v>4.6399999999999997</v>
      </c>
      <c r="O6" s="12">
        <f t="shared" si="2"/>
        <v>26.911999999999999</v>
      </c>
      <c r="P6" s="12"/>
    </row>
    <row r="7" spans="1:16" x14ac:dyDescent="0.25">
      <c r="A7" s="11">
        <v>42432</v>
      </c>
      <c r="B7" s="12">
        <f t="shared" si="0"/>
        <v>66.587999999999994</v>
      </c>
      <c r="C7">
        <v>53.43</v>
      </c>
      <c r="D7">
        <v>3</v>
      </c>
      <c r="E7">
        <v>3400</v>
      </c>
      <c r="F7">
        <v>3.87</v>
      </c>
      <c r="G7" s="12">
        <f t="shared" si="1"/>
        <v>13.157999999999999</v>
      </c>
      <c r="H7" s="12"/>
      <c r="I7" s="12"/>
      <c r="K7" s="12">
        <f t="shared" si="3"/>
        <v>33.585999999999999</v>
      </c>
      <c r="L7">
        <v>17.809999999999999</v>
      </c>
      <c r="M7">
        <v>3400</v>
      </c>
      <c r="N7">
        <v>4.6399999999999997</v>
      </c>
      <c r="O7" s="12">
        <f t="shared" si="2"/>
        <v>15.775999999999998</v>
      </c>
      <c r="P7" s="12"/>
    </row>
    <row r="8" spans="1:16" x14ac:dyDescent="0.25">
      <c r="A8" s="11">
        <v>42465</v>
      </c>
      <c r="B8" s="12">
        <f t="shared" si="0"/>
        <v>80.52</v>
      </c>
      <c r="C8">
        <v>53.43</v>
      </c>
      <c r="D8">
        <v>3</v>
      </c>
      <c r="E8">
        <v>7000</v>
      </c>
      <c r="F8">
        <v>3.87</v>
      </c>
      <c r="G8" s="12">
        <f t="shared" si="1"/>
        <v>27.09</v>
      </c>
      <c r="H8" s="12"/>
      <c r="I8" s="12"/>
      <c r="K8" s="12">
        <f t="shared" si="3"/>
        <v>69.430000000000007</v>
      </c>
      <c r="L8">
        <v>25.33</v>
      </c>
      <c r="M8">
        <v>7000</v>
      </c>
      <c r="N8" s="12">
        <v>6.3</v>
      </c>
      <c r="O8" s="12">
        <f t="shared" si="2"/>
        <v>44.1</v>
      </c>
      <c r="P8" s="12"/>
    </row>
    <row r="9" spans="1:16" x14ac:dyDescent="0.25">
      <c r="A9" s="11">
        <v>42501</v>
      </c>
      <c r="B9" s="12">
        <f t="shared" si="0"/>
        <v>45.066999999999993</v>
      </c>
      <c r="C9">
        <v>25.33</v>
      </c>
      <c r="D9">
        <v>1</v>
      </c>
      <c r="E9">
        <v>5100</v>
      </c>
      <c r="F9">
        <v>3.87</v>
      </c>
      <c r="G9" s="12">
        <f t="shared" si="1"/>
        <v>19.736999999999998</v>
      </c>
      <c r="H9" s="12"/>
      <c r="I9" s="12"/>
      <c r="K9" s="12">
        <f t="shared" si="3"/>
        <v>57.459999999999994</v>
      </c>
      <c r="L9">
        <v>25.33</v>
      </c>
      <c r="M9">
        <v>5100</v>
      </c>
      <c r="N9" s="12">
        <v>6.3</v>
      </c>
      <c r="O9" s="12">
        <f t="shared" si="2"/>
        <v>32.129999999999995</v>
      </c>
      <c r="P9" s="12"/>
    </row>
    <row r="10" spans="1:16" x14ac:dyDescent="0.25">
      <c r="A10" s="11">
        <v>42527</v>
      </c>
      <c r="B10" s="12">
        <f t="shared" si="0"/>
        <v>54.73</v>
      </c>
      <c r="C10">
        <v>25.33</v>
      </c>
      <c r="D10">
        <v>1</v>
      </c>
      <c r="E10">
        <v>5600</v>
      </c>
      <c r="F10">
        <v>5.25</v>
      </c>
      <c r="G10" s="12">
        <f t="shared" si="1"/>
        <v>29.4</v>
      </c>
      <c r="H10" s="12"/>
      <c r="I10" s="12"/>
      <c r="K10" s="12">
        <f t="shared" si="3"/>
        <v>60.609999999999992</v>
      </c>
      <c r="L10">
        <v>25.33</v>
      </c>
      <c r="M10">
        <v>5600</v>
      </c>
      <c r="N10" s="12">
        <v>6.3</v>
      </c>
      <c r="O10" s="12">
        <f t="shared" si="2"/>
        <v>35.279999999999994</v>
      </c>
      <c r="P10" s="12"/>
    </row>
    <row r="11" spans="1:16" x14ac:dyDescent="0.25">
      <c r="A11" s="11">
        <v>42559</v>
      </c>
      <c r="B11" s="12">
        <f t="shared" si="0"/>
        <v>45.804999999999993</v>
      </c>
      <c r="C11">
        <v>25.33</v>
      </c>
      <c r="D11">
        <v>1</v>
      </c>
      <c r="E11">
        <v>3900</v>
      </c>
      <c r="F11">
        <v>5.25</v>
      </c>
      <c r="G11" s="12">
        <f t="shared" si="1"/>
        <v>20.474999999999998</v>
      </c>
      <c r="H11" s="12">
        <v>6.5</v>
      </c>
      <c r="I11" s="12"/>
      <c r="K11" s="12">
        <f t="shared" si="3"/>
        <v>49.9</v>
      </c>
      <c r="L11">
        <v>25.33</v>
      </c>
      <c r="M11">
        <v>3900</v>
      </c>
      <c r="N11" s="12">
        <v>6.3</v>
      </c>
      <c r="O11" s="12">
        <f t="shared" si="2"/>
        <v>24.57</v>
      </c>
      <c r="P11" s="12"/>
    </row>
    <row r="12" spans="1:16" x14ac:dyDescent="0.25">
      <c r="A12" s="11">
        <v>42590</v>
      </c>
      <c r="B12" s="12">
        <f t="shared" si="0"/>
        <v>67.85499999999999</v>
      </c>
      <c r="C12">
        <v>25.33</v>
      </c>
      <c r="D12">
        <v>1</v>
      </c>
      <c r="E12">
        <v>8100</v>
      </c>
      <c r="F12">
        <v>5.25</v>
      </c>
      <c r="G12" s="12">
        <f t="shared" si="1"/>
        <v>42.524999999999999</v>
      </c>
      <c r="H12" s="12">
        <v>6.5</v>
      </c>
      <c r="I12" s="12"/>
      <c r="K12" s="12">
        <f t="shared" si="3"/>
        <v>76.359999999999985</v>
      </c>
      <c r="L12">
        <v>25.33</v>
      </c>
      <c r="M12">
        <v>8100</v>
      </c>
      <c r="N12" s="12">
        <v>6.3</v>
      </c>
      <c r="O12" s="12">
        <f t="shared" si="2"/>
        <v>51.029999999999994</v>
      </c>
      <c r="P12" s="12"/>
    </row>
    <row r="13" spans="1:16" x14ac:dyDescent="0.25">
      <c r="A13" s="11">
        <v>42622</v>
      </c>
      <c r="B13" s="12">
        <f t="shared" si="0"/>
        <v>55.78</v>
      </c>
      <c r="C13">
        <v>25.33</v>
      </c>
      <c r="D13">
        <v>1</v>
      </c>
      <c r="E13">
        <v>5800</v>
      </c>
      <c r="F13">
        <v>5.25</v>
      </c>
      <c r="G13" s="12">
        <f t="shared" si="1"/>
        <v>30.45</v>
      </c>
      <c r="H13" s="12">
        <v>6.5</v>
      </c>
      <c r="I13" s="12"/>
      <c r="K13" s="12">
        <f t="shared" si="3"/>
        <v>61.87</v>
      </c>
      <c r="L13">
        <v>25.33</v>
      </c>
      <c r="M13">
        <v>5800</v>
      </c>
      <c r="N13" s="12">
        <v>6.3</v>
      </c>
      <c r="O13" s="12">
        <f t="shared" si="2"/>
        <v>36.54</v>
      </c>
      <c r="P13" s="12"/>
    </row>
    <row r="14" spans="1:16" x14ac:dyDescent="0.25">
      <c r="A14" s="11">
        <v>42654</v>
      </c>
      <c r="B14" s="12">
        <f t="shared" si="0"/>
        <v>52.104999999999997</v>
      </c>
      <c r="C14">
        <v>25.33</v>
      </c>
      <c r="D14">
        <v>1</v>
      </c>
      <c r="E14">
        <v>5100</v>
      </c>
      <c r="F14">
        <v>5.25</v>
      </c>
      <c r="G14" s="12">
        <f t="shared" si="1"/>
        <v>26.774999999999999</v>
      </c>
      <c r="H14" s="12">
        <v>6.5</v>
      </c>
      <c r="I14" s="12"/>
      <c r="K14" s="12">
        <f t="shared" si="3"/>
        <v>57.459999999999994</v>
      </c>
      <c r="L14">
        <v>25.33</v>
      </c>
      <c r="M14">
        <v>5100</v>
      </c>
      <c r="N14" s="12">
        <v>6.3</v>
      </c>
      <c r="O14" s="12">
        <f t="shared" si="2"/>
        <v>32.129999999999995</v>
      </c>
      <c r="P14" s="12"/>
    </row>
    <row r="15" spans="1:16" x14ac:dyDescent="0.25">
      <c r="A15" s="11">
        <v>42682</v>
      </c>
      <c r="B15" s="12">
        <f t="shared" si="0"/>
        <v>60.505000000000003</v>
      </c>
      <c r="C15">
        <v>25.33</v>
      </c>
      <c r="D15">
        <v>1</v>
      </c>
      <c r="E15">
        <v>6700</v>
      </c>
      <c r="F15">
        <v>5.25</v>
      </c>
      <c r="G15" s="12">
        <f t="shared" si="1"/>
        <v>35.175000000000004</v>
      </c>
      <c r="H15" s="12">
        <v>6.5</v>
      </c>
      <c r="I15" s="12"/>
      <c r="K15" s="12">
        <f t="shared" si="3"/>
        <v>67.539999999999992</v>
      </c>
      <c r="L15">
        <v>25.33</v>
      </c>
      <c r="M15">
        <v>6700</v>
      </c>
      <c r="N15" s="12">
        <v>6.3</v>
      </c>
      <c r="O15" s="12">
        <f t="shared" si="2"/>
        <v>42.21</v>
      </c>
      <c r="P15" s="12"/>
    </row>
    <row r="16" spans="1:16" x14ac:dyDescent="0.25">
      <c r="A16" s="11">
        <v>42711</v>
      </c>
      <c r="B16" s="12">
        <f t="shared" si="0"/>
        <v>59.454999999999998</v>
      </c>
      <c r="C16">
        <v>25.33</v>
      </c>
      <c r="D16">
        <v>1</v>
      </c>
      <c r="E16">
        <v>6500</v>
      </c>
      <c r="F16">
        <v>5.25</v>
      </c>
      <c r="G16" s="12">
        <f t="shared" si="1"/>
        <v>34.125</v>
      </c>
      <c r="H16" s="12">
        <v>6.5</v>
      </c>
      <c r="I16" s="12"/>
      <c r="K16" s="12">
        <f t="shared" si="3"/>
        <v>66.28</v>
      </c>
      <c r="L16">
        <v>25.33</v>
      </c>
      <c r="M16">
        <v>6500</v>
      </c>
      <c r="N16" s="12">
        <v>6.3</v>
      </c>
      <c r="O16" s="12">
        <f t="shared" si="2"/>
        <v>40.949999999999996</v>
      </c>
      <c r="P16" s="12"/>
    </row>
    <row r="17" spans="1:18" x14ac:dyDescent="0.25">
      <c r="A17" s="11">
        <v>42746</v>
      </c>
      <c r="B17" s="12">
        <f t="shared" si="0"/>
        <v>71.619249999999994</v>
      </c>
      <c r="C17">
        <v>25.33</v>
      </c>
      <c r="D17">
        <v>1</v>
      </c>
      <c r="E17">
        <v>8817</v>
      </c>
      <c r="F17">
        <v>5.25</v>
      </c>
      <c r="G17" s="12">
        <f t="shared" si="1"/>
        <v>46.289250000000003</v>
      </c>
      <c r="H17" s="12">
        <v>6.5</v>
      </c>
      <c r="I17" s="12"/>
      <c r="K17" s="12">
        <f t="shared" si="3"/>
        <v>80.877099999999999</v>
      </c>
      <c r="L17">
        <v>25.33</v>
      </c>
      <c r="M17">
        <v>8817</v>
      </c>
      <c r="N17" s="12">
        <v>6.3</v>
      </c>
      <c r="O17" s="12">
        <f t="shared" si="2"/>
        <v>55.5471</v>
      </c>
      <c r="P17" s="12"/>
    </row>
    <row r="18" spans="1:18" x14ac:dyDescent="0.25">
      <c r="A18" s="11">
        <v>42773</v>
      </c>
      <c r="B18" s="12">
        <f t="shared" si="0"/>
        <v>63.371499999999997</v>
      </c>
      <c r="C18">
        <v>25.33</v>
      </c>
      <c r="D18">
        <v>1</v>
      </c>
      <c r="E18">
        <v>7246</v>
      </c>
      <c r="F18">
        <v>5.25</v>
      </c>
      <c r="G18" s="12">
        <f t="shared" si="1"/>
        <v>38.041499999999999</v>
      </c>
      <c r="H18" s="12">
        <v>6.5</v>
      </c>
      <c r="I18" s="12"/>
      <c r="K18" s="12">
        <f t="shared" si="3"/>
        <v>70.979799999999997</v>
      </c>
      <c r="L18">
        <v>25.33</v>
      </c>
      <c r="M18">
        <v>7246</v>
      </c>
      <c r="N18" s="12">
        <v>6.3</v>
      </c>
      <c r="O18" s="12">
        <f t="shared" si="2"/>
        <v>45.649799999999999</v>
      </c>
      <c r="P18" s="12"/>
    </row>
    <row r="19" spans="1:18" x14ac:dyDescent="0.25">
      <c r="A19" s="11">
        <v>42801</v>
      </c>
      <c r="B19" s="12">
        <f t="shared" si="0"/>
        <v>54.000250000000001</v>
      </c>
      <c r="C19">
        <v>25.33</v>
      </c>
      <c r="D19">
        <v>1</v>
      </c>
      <c r="E19">
        <v>5461</v>
      </c>
      <c r="F19">
        <v>5.25</v>
      </c>
      <c r="G19" s="12">
        <f t="shared" si="1"/>
        <v>28.670250000000003</v>
      </c>
      <c r="H19" s="12">
        <v>6.5</v>
      </c>
      <c r="I19" s="12"/>
      <c r="K19" s="12">
        <f t="shared" si="3"/>
        <v>59.898130000000002</v>
      </c>
      <c r="L19">
        <v>25.33</v>
      </c>
      <c r="M19">
        <v>5461</v>
      </c>
      <c r="N19" s="12">
        <v>6.33</v>
      </c>
      <c r="O19" s="12">
        <f t="shared" si="2"/>
        <v>34.568130000000004</v>
      </c>
      <c r="P19" s="12"/>
    </row>
    <row r="20" spans="1:18" x14ac:dyDescent="0.25">
      <c r="A20" s="11">
        <v>42835</v>
      </c>
      <c r="B20" s="12">
        <f>C20+G20</f>
        <v>36.335039999999999</v>
      </c>
      <c r="C20" s="12">
        <v>5.88</v>
      </c>
      <c r="D20">
        <v>1</v>
      </c>
      <c r="E20">
        <v>5768</v>
      </c>
      <c r="F20">
        <v>5.28</v>
      </c>
      <c r="G20" s="12">
        <f t="shared" si="1"/>
        <v>30.45504</v>
      </c>
      <c r="H20" s="12">
        <v>6.5</v>
      </c>
      <c r="I20" s="12"/>
      <c r="K20" s="12">
        <f t="shared" si="3"/>
        <v>62.001440000000002</v>
      </c>
      <c r="L20">
        <v>25.49</v>
      </c>
      <c r="M20">
        <v>5768</v>
      </c>
      <c r="N20" s="12">
        <v>6.33</v>
      </c>
      <c r="O20" s="12">
        <f t="shared" si="2"/>
        <v>36.51144</v>
      </c>
      <c r="P20" s="12"/>
    </row>
    <row r="21" spans="1:18" x14ac:dyDescent="0.25">
      <c r="A21" s="11">
        <v>42866</v>
      </c>
      <c r="B21" s="12">
        <f t="shared" ref="B21" si="4">C21+G21</f>
        <v>48.822379999999995</v>
      </c>
      <c r="C21" s="12">
        <v>25.49</v>
      </c>
      <c r="D21">
        <v>1</v>
      </c>
      <c r="E21">
        <v>3686</v>
      </c>
      <c r="F21">
        <v>6.33</v>
      </c>
      <c r="G21" s="12">
        <f t="shared" si="1"/>
        <v>23.332380000000001</v>
      </c>
      <c r="H21" s="12">
        <v>7.15</v>
      </c>
      <c r="I21" s="12"/>
      <c r="K21" s="12">
        <f t="shared" si="3"/>
        <v>48.822379999999995</v>
      </c>
      <c r="L21">
        <v>25.49</v>
      </c>
      <c r="M21">
        <v>3686</v>
      </c>
      <c r="N21" s="12">
        <v>6.33</v>
      </c>
      <c r="O21" s="12">
        <f t="shared" si="2"/>
        <v>23.332380000000001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1158.2984199999999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1138.9048499999999</v>
      </c>
      <c r="N23" s="12"/>
      <c r="O23" s="12"/>
      <c r="P23" s="12"/>
      <c r="Q23" s="40" t="s">
        <v>12</v>
      </c>
      <c r="R23" s="43">
        <f>B23-K23</f>
        <v>19.393569999999954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1230.4484199999999</v>
      </c>
      <c r="G26" s="12"/>
      <c r="L26" s="12"/>
      <c r="P26" s="12"/>
      <c r="Q26" t="s">
        <v>106</v>
      </c>
      <c r="R26" s="13">
        <f>SUM(B26-K23)</f>
        <v>91.543570000000045</v>
      </c>
    </row>
  </sheetData>
  <mergeCells count="1">
    <mergeCell ref="D2:G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42578125" customWidth="1"/>
    <col min="3" max="3" width="10.42578125" bestFit="1" customWidth="1"/>
    <col min="4" max="4" width="11.7109375" bestFit="1" customWidth="1"/>
    <col min="5" max="5" width="14.42578125" customWidth="1"/>
    <col min="6" max="6" width="19.140625" bestFit="1" customWidth="1"/>
    <col min="7" max="7" width="20.140625" bestFit="1" customWidth="1"/>
    <col min="13" max="13" width="12.85546875" bestFit="1" customWidth="1"/>
    <col min="15" max="15" width="17.5703125" customWidth="1"/>
    <col min="17" max="17" width="12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51.873999999999995</v>
      </c>
      <c r="C4">
        <v>35.619999999999997</v>
      </c>
      <c r="D4">
        <v>2</v>
      </c>
      <c r="E4">
        <v>4200</v>
      </c>
      <c r="F4">
        <v>3.87</v>
      </c>
      <c r="G4" s="12">
        <f>E4/1000*F4</f>
        <v>16.254000000000001</v>
      </c>
      <c r="H4" s="12"/>
      <c r="I4" s="12"/>
      <c r="K4" s="12">
        <f>L4+O4</f>
        <v>37.298000000000002</v>
      </c>
      <c r="L4">
        <v>17.809999999999999</v>
      </c>
      <c r="M4">
        <v>4200</v>
      </c>
      <c r="N4">
        <v>4.6399999999999997</v>
      </c>
      <c r="O4" s="12">
        <f>M4/1000*N4</f>
        <v>19.488</v>
      </c>
      <c r="P4" s="12"/>
    </row>
    <row r="5" spans="1:16" x14ac:dyDescent="0.25">
      <c r="A5" s="11">
        <v>42377</v>
      </c>
      <c r="B5" s="12">
        <f t="shared" ref="B5:B19" si="0">C5+G5</f>
        <v>56.905000000000001</v>
      </c>
      <c r="C5">
        <v>35.619999999999997</v>
      </c>
      <c r="D5">
        <v>2</v>
      </c>
      <c r="E5">
        <v>5500</v>
      </c>
      <c r="F5">
        <v>3.87</v>
      </c>
      <c r="G5" s="12">
        <f t="shared" ref="G5:G21" si="1">E5/1000*F5</f>
        <v>21.285</v>
      </c>
      <c r="H5" s="12"/>
      <c r="I5" s="12"/>
      <c r="K5" s="12">
        <f>L5+O5</f>
        <v>43.33</v>
      </c>
      <c r="L5">
        <v>17.809999999999999</v>
      </c>
      <c r="M5">
        <v>5500</v>
      </c>
      <c r="N5">
        <v>4.6399999999999997</v>
      </c>
      <c r="O5" s="12">
        <f t="shared" ref="O5:O21" si="2">M5/1000*N5</f>
        <v>25.52</v>
      </c>
      <c r="P5" s="12"/>
    </row>
    <row r="6" spans="1:16" x14ac:dyDescent="0.25">
      <c r="A6" s="11">
        <v>42407</v>
      </c>
      <c r="B6" s="12">
        <f t="shared" si="0"/>
        <v>56.131</v>
      </c>
      <c r="C6">
        <v>35.619999999999997</v>
      </c>
      <c r="D6">
        <v>2</v>
      </c>
      <c r="E6">
        <v>5300</v>
      </c>
      <c r="F6">
        <v>3.87</v>
      </c>
      <c r="G6" s="12">
        <f t="shared" si="1"/>
        <v>20.510999999999999</v>
      </c>
      <c r="H6" s="12"/>
      <c r="I6" s="12"/>
      <c r="K6" s="12">
        <f t="shared" ref="K6:K21" si="3">L6+O6</f>
        <v>42.402000000000001</v>
      </c>
      <c r="L6">
        <v>17.809999999999999</v>
      </c>
      <c r="M6">
        <v>5300</v>
      </c>
      <c r="N6">
        <v>4.6399999999999997</v>
      </c>
      <c r="O6" s="12">
        <f t="shared" si="2"/>
        <v>24.591999999999999</v>
      </c>
      <c r="P6" s="12"/>
    </row>
    <row r="7" spans="1:16" x14ac:dyDescent="0.25">
      <c r="A7" s="11">
        <v>42432</v>
      </c>
      <c r="B7" s="12">
        <f t="shared" si="0"/>
        <v>43.747</v>
      </c>
      <c r="C7">
        <v>35.619999999999997</v>
      </c>
      <c r="D7">
        <v>2</v>
      </c>
      <c r="E7">
        <v>2100</v>
      </c>
      <c r="F7">
        <v>3.87</v>
      </c>
      <c r="G7" s="12">
        <f t="shared" si="1"/>
        <v>8.1270000000000007</v>
      </c>
      <c r="H7" s="12"/>
      <c r="I7" s="12"/>
      <c r="K7" s="12">
        <f t="shared" si="3"/>
        <v>27.553999999999998</v>
      </c>
      <c r="L7">
        <v>17.809999999999999</v>
      </c>
      <c r="M7">
        <v>2100</v>
      </c>
      <c r="N7">
        <v>4.6399999999999997</v>
      </c>
      <c r="O7" s="12">
        <f t="shared" si="2"/>
        <v>9.7439999999999998</v>
      </c>
      <c r="P7" s="12"/>
    </row>
    <row r="8" spans="1:16" x14ac:dyDescent="0.25">
      <c r="A8" s="11">
        <v>42465</v>
      </c>
      <c r="B8" s="12">
        <f t="shared" si="0"/>
        <v>49.939</v>
      </c>
      <c r="C8">
        <v>35.619999999999997</v>
      </c>
      <c r="D8">
        <v>2</v>
      </c>
      <c r="E8">
        <v>3700</v>
      </c>
      <c r="F8">
        <v>3.87</v>
      </c>
      <c r="G8" s="12">
        <f t="shared" si="1"/>
        <v>14.319000000000001</v>
      </c>
      <c r="H8" s="12"/>
      <c r="I8" s="12"/>
      <c r="K8" s="12">
        <f t="shared" si="3"/>
        <v>48.64</v>
      </c>
      <c r="L8">
        <v>25.33</v>
      </c>
      <c r="M8">
        <v>3700</v>
      </c>
      <c r="N8" s="12">
        <v>6.3</v>
      </c>
      <c r="O8" s="12">
        <f t="shared" si="2"/>
        <v>23.31</v>
      </c>
      <c r="P8" s="12"/>
    </row>
    <row r="9" spans="1:16" x14ac:dyDescent="0.25">
      <c r="A9" s="11">
        <v>42501</v>
      </c>
      <c r="B9" s="12">
        <f t="shared" si="0"/>
        <v>36.165999999999997</v>
      </c>
      <c r="C9">
        <v>25.33</v>
      </c>
      <c r="D9">
        <v>1</v>
      </c>
      <c r="E9">
        <v>2800</v>
      </c>
      <c r="F9">
        <v>3.87</v>
      </c>
      <c r="G9" s="12">
        <f t="shared" si="1"/>
        <v>10.836</v>
      </c>
      <c r="H9" s="12"/>
      <c r="I9" s="12"/>
      <c r="K9" s="12">
        <f t="shared" si="3"/>
        <v>42.97</v>
      </c>
      <c r="L9">
        <v>25.33</v>
      </c>
      <c r="M9">
        <v>2800</v>
      </c>
      <c r="N9" s="12">
        <v>6.3</v>
      </c>
      <c r="O9" s="12">
        <f t="shared" si="2"/>
        <v>17.639999999999997</v>
      </c>
      <c r="P9" s="12"/>
    </row>
    <row r="10" spans="1:16" x14ac:dyDescent="0.25">
      <c r="A10" s="11">
        <v>42527</v>
      </c>
      <c r="B10" s="12">
        <f t="shared" si="0"/>
        <v>43.704999999999998</v>
      </c>
      <c r="C10">
        <v>25.33</v>
      </c>
      <c r="D10">
        <v>1</v>
      </c>
      <c r="E10">
        <v>3500</v>
      </c>
      <c r="F10">
        <v>5.25</v>
      </c>
      <c r="G10" s="12">
        <f t="shared" si="1"/>
        <v>18.375</v>
      </c>
      <c r="H10" s="12"/>
      <c r="I10" s="12"/>
      <c r="K10" s="12">
        <f t="shared" si="3"/>
        <v>47.379999999999995</v>
      </c>
      <c r="L10">
        <v>25.33</v>
      </c>
      <c r="M10">
        <v>3500</v>
      </c>
      <c r="N10" s="12">
        <v>6.3</v>
      </c>
      <c r="O10" s="12">
        <f t="shared" si="2"/>
        <v>22.05</v>
      </c>
      <c r="P10" s="12"/>
    </row>
    <row r="11" spans="1:16" x14ac:dyDescent="0.25">
      <c r="A11" s="11">
        <v>42559</v>
      </c>
      <c r="B11" s="12">
        <f t="shared" si="0"/>
        <v>41.605000000000004</v>
      </c>
      <c r="C11">
        <v>25.33</v>
      </c>
      <c r="D11">
        <v>1</v>
      </c>
      <c r="E11">
        <v>3100</v>
      </c>
      <c r="F11">
        <v>5.25</v>
      </c>
      <c r="G11" s="12">
        <f t="shared" si="1"/>
        <v>16.275000000000002</v>
      </c>
      <c r="H11" s="12">
        <v>6.5</v>
      </c>
      <c r="I11" s="12"/>
      <c r="K11" s="12">
        <f t="shared" si="3"/>
        <v>44.86</v>
      </c>
      <c r="L11">
        <v>25.33</v>
      </c>
      <c r="M11">
        <v>3100</v>
      </c>
      <c r="N11" s="12">
        <v>6.3</v>
      </c>
      <c r="O11" s="12">
        <f t="shared" si="2"/>
        <v>19.53</v>
      </c>
      <c r="P11" s="12"/>
    </row>
    <row r="12" spans="1:16" x14ac:dyDescent="0.25">
      <c r="A12" s="11">
        <v>42590</v>
      </c>
      <c r="B12" s="12">
        <f t="shared" si="0"/>
        <v>46.33</v>
      </c>
      <c r="C12">
        <v>25.33</v>
      </c>
      <c r="D12">
        <v>1</v>
      </c>
      <c r="E12">
        <v>4000</v>
      </c>
      <c r="F12">
        <v>5.25</v>
      </c>
      <c r="G12" s="12">
        <f t="shared" si="1"/>
        <v>21</v>
      </c>
      <c r="H12" s="12">
        <v>6.5</v>
      </c>
      <c r="I12" s="12"/>
      <c r="K12" s="12">
        <f t="shared" si="3"/>
        <v>50.53</v>
      </c>
      <c r="L12">
        <v>25.33</v>
      </c>
      <c r="M12">
        <v>4000</v>
      </c>
      <c r="N12" s="12">
        <v>6.3</v>
      </c>
      <c r="O12" s="12">
        <f t="shared" si="2"/>
        <v>25.2</v>
      </c>
      <c r="P12" s="12"/>
    </row>
    <row r="13" spans="1:16" x14ac:dyDescent="0.25">
      <c r="A13" s="11">
        <v>42622</v>
      </c>
      <c r="B13" s="12">
        <f t="shared" si="0"/>
        <v>43.704999999999998</v>
      </c>
      <c r="C13">
        <v>25.33</v>
      </c>
      <c r="D13">
        <v>1</v>
      </c>
      <c r="E13">
        <v>3500</v>
      </c>
      <c r="F13">
        <v>5.25</v>
      </c>
      <c r="G13" s="12">
        <f t="shared" si="1"/>
        <v>18.375</v>
      </c>
      <c r="H13" s="12">
        <v>6.5</v>
      </c>
      <c r="I13" s="12"/>
      <c r="K13" s="12">
        <f t="shared" si="3"/>
        <v>47.379999999999995</v>
      </c>
      <c r="L13">
        <v>25.33</v>
      </c>
      <c r="M13">
        <v>3500</v>
      </c>
      <c r="N13" s="12">
        <v>6.3</v>
      </c>
      <c r="O13" s="12">
        <f t="shared" si="2"/>
        <v>22.05</v>
      </c>
      <c r="P13" s="12"/>
    </row>
    <row r="14" spans="1:16" x14ac:dyDescent="0.25">
      <c r="A14" s="11">
        <v>42654</v>
      </c>
      <c r="B14" s="12">
        <f t="shared" si="0"/>
        <v>44.754999999999995</v>
      </c>
      <c r="C14">
        <v>25.33</v>
      </c>
      <c r="D14">
        <v>1</v>
      </c>
      <c r="E14">
        <v>3700</v>
      </c>
      <c r="F14">
        <v>5.25</v>
      </c>
      <c r="G14" s="12">
        <f t="shared" si="1"/>
        <v>19.425000000000001</v>
      </c>
      <c r="H14" s="12">
        <v>6.5</v>
      </c>
      <c r="I14" s="12"/>
      <c r="K14" s="12">
        <f t="shared" si="3"/>
        <v>48.64</v>
      </c>
      <c r="L14">
        <v>25.33</v>
      </c>
      <c r="M14">
        <v>3700</v>
      </c>
      <c r="N14" s="12">
        <v>6.3</v>
      </c>
      <c r="O14" s="12">
        <f t="shared" si="2"/>
        <v>23.31</v>
      </c>
      <c r="P14" s="12"/>
    </row>
    <row r="15" spans="1:16" x14ac:dyDescent="0.25">
      <c r="A15" s="11">
        <v>42682</v>
      </c>
      <c r="B15" s="12">
        <f t="shared" si="0"/>
        <v>43.704999999999998</v>
      </c>
      <c r="C15">
        <v>25.33</v>
      </c>
      <c r="D15">
        <v>1</v>
      </c>
      <c r="E15">
        <v>3500</v>
      </c>
      <c r="F15">
        <v>5.25</v>
      </c>
      <c r="G15" s="12">
        <f t="shared" si="1"/>
        <v>18.375</v>
      </c>
      <c r="H15" s="12">
        <v>6.5</v>
      </c>
      <c r="I15" s="12"/>
      <c r="K15" s="12">
        <f t="shared" si="3"/>
        <v>47.379999999999995</v>
      </c>
      <c r="L15">
        <v>25.33</v>
      </c>
      <c r="M15">
        <v>3500</v>
      </c>
      <c r="N15" s="12">
        <v>6.3</v>
      </c>
      <c r="O15" s="12">
        <f t="shared" si="2"/>
        <v>22.05</v>
      </c>
      <c r="P15" s="12"/>
    </row>
    <row r="16" spans="1:16" x14ac:dyDescent="0.25">
      <c r="A16" s="11">
        <v>42711</v>
      </c>
      <c r="B16" s="12">
        <f t="shared" si="0"/>
        <v>44.754999999999995</v>
      </c>
      <c r="C16">
        <v>25.33</v>
      </c>
      <c r="D16">
        <v>1</v>
      </c>
      <c r="E16">
        <v>3700</v>
      </c>
      <c r="F16">
        <v>5.25</v>
      </c>
      <c r="G16" s="12">
        <f t="shared" si="1"/>
        <v>19.425000000000001</v>
      </c>
      <c r="H16" s="12">
        <v>6.5</v>
      </c>
      <c r="I16" s="12"/>
      <c r="K16" s="12">
        <f t="shared" si="3"/>
        <v>48.64</v>
      </c>
      <c r="L16">
        <v>25.33</v>
      </c>
      <c r="M16">
        <v>3700</v>
      </c>
      <c r="N16" s="12">
        <v>6.3</v>
      </c>
      <c r="O16" s="12">
        <f t="shared" si="2"/>
        <v>23.31</v>
      </c>
      <c r="P16" s="12"/>
    </row>
    <row r="17" spans="1:18" x14ac:dyDescent="0.25">
      <c r="A17" s="11">
        <v>42746</v>
      </c>
      <c r="B17" s="12">
        <f t="shared" si="0"/>
        <v>45.988749999999996</v>
      </c>
      <c r="C17">
        <v>25.33</v>
      </c>
      <c r="D17">
        <v>1</v>
      </c>
      <c r="E17">
        <v>3935</v>
      </c>
      <c r="F17">
        <v>5.25</v>
      </c>
      <c r="G17" s="12">
        <f t="shared" si="1"/>
        <v>20.658750000000001</v>
      </c>
      <c r="H17" s="12">
        <v>6.5</v>
      </c>
      <c r="I17" s="12"/>
      <c r="K17" s="12">
        <f t="shared" si="3"/>
        <v>50.120499999999993</v>
      </c>
      <c r="L17">
        <v>25.33</v>
      </c>
      <c r="M17">
        <v>3935</v>
      </c>
      <c r="N17" s="12">
        <v>6.3</v>
      </c>
      <c r="O17" s="12">
        <f t="shared" si="2"/>
        <v>24.790499999999998</v>
      </c>
      <c r="P17" s="12"/>
    </row>
    <row r="18" spans="1:18" x14ac:dyDescent="0.25">
      <c r="A18" s="11">
        <v>42773</v>
      </c>
      <c r="B18" s="12">
        <f t="shared" si="0"/>
        <v>43.326999999999998</v>
      </c>
      <c r="C18">
        <v>25.33</v>
      </c>
      <c r="D18">
        <v>1</v>
      </c>
      <c r="E18">
        <v>3428</v>
      </c>
      <c r="F18">
        <v>5.25</v>
      </c>
      <c r="G18" s="12">
        <f t="shared" si="1"/>
        <v>17.997</v>
      </c>
      <c r="H18" s="12">
        <v>6.5</v>
      </c>
      <c r="I18" s="12"/>
      <c r="K18" s="12">
        <f t="shared" si="3"/>
        <v>46.926400000000001</v>
      </c>
      <c r="L18">
        <v>25.33</v>
      </c>
      <c r="M18">
        <v>3428</v>
      </c>
      <c r="N18" s="12">
        <v>6.3</v>
      </c>
      <c r="O18" s="12">
        <f t="shared" si="2"/>
        <v>21.596399999999999</v>
      </c>
      <c r="P18" s="12"/>
    </row>
    <row r="19" spans="1:18" x14ac:dyDescent="0.25">
      <c r="A19" s="11">
        <v>42801</v>
      </c>
      <c r="B19" s="12">
        <f t="shared" si="0"/>
        <v>40.512999999999998</v>
      </c>
      <c r="C19">
        <v>25.33</v>
      </c>
      <c r="D19">
        <v>1</v>
      </c>
      <c r="E19">
        <v>2892</v>
      </c>
      <c r="F19">
        <v>5.25</v>
      </c>
      <c r="G19" s="12">
        <f t="shared" si="1"/>
        <v>15.183</v>
      </c>
      <c r="H19" s="12">
        <v>6.5</v>
      </c>
      <c r="I19" s="12"/>
      <c r="K19" s="12">
        <f t="shared" si="3"/>
        <v>43.636359999999996</v>
      </c>
      <c r="L19">
        <v>25.33</v>
      </c>
      <c r="M19">
        <v>2892</v>
      </c>
      <c r="N19" s="12">
        <v>6.33</v>
      </c>
      <c r="O19" s="12">
        <f t="shared" si="2"/>
        <v>18.306359999999998</v>
      </c>
      <c r="P19" s="12"/>
    </row>
    <row r="20" spans="1:18" x14ac:dyDescent="0.25">
      <c r="A20" s="11">
        <v>42835</v>
      </c>
      <c r="B20" s="12">
        <f>C20+G20</f>
        <v>27.696160000000003</v>
      </c>
      <c r="C20" s="12">
        <v>4.4800000000000004</v>
      </c>
      <c r="D20">
        <v>1</v>
      </c>
      <c r="E20">
        <v>4397</v>
      </c>
      <c r="F20">
        <v>5.28</v>
      </c>
      <c r="G20" s="12">
        <f t="shared" si="1"/>
        <v>23.216160000000002</v>
      </c>
      <c r="H20" s="12">
        <v>6.5</v>
      </c>
      <c r="I20" s="12"/>
      <c r="K20" s="12">
        <f t="shared" si="3"/>
        <v>53.323009999999996</v>
      </c>
      <c r="L20">
        <v>25.49</v>
      </c>
      <c r="M20">
        <v>4397</v>
      </c>
      <c r="N20" s="12">
        <v>6.33</v>
      </c>
      <c r="O20" s="12">
        <f t="shared" si="2"/>
        <v>27.833010000000002</v>
      </c>
      <c r="P20" s="12"/>
    </row>
    <row r="21" spans="1:18" x14ac:dyDescent="0.25">
      <c r="A21" s="11">
        <v>42866</v>
      </c>
      <c r="B21" s="12">
        <f t="shared" ref="B21" si="4">C21+G21</f>
        <v>49.176859999999998</v>
      </c>
      <c r="C21" s="12">
        <v>25.49</v>
      </c>
      <c r="D21">
        <v>1</v>
      </c>
      <c r="E21">
        <v>3742</v>
      </c>
      <c r="F21">
        <v>6.33</v>
      </c>
      <c r="G21" s="12">
        <f t="shared" si="1"/>
        <v>23.686859999999999</v>
      </c>
      <c r="H21" s="12">
        <v>7.15</v>
      </c>
      <c r="I21" s="12"/>
      <c r="K21" s="12">
        <f t="shared" si="3"/>
        <v>49.176859999999998</v>
      </c>
      <c r="L21">
        <v>25.49</v>
      </c>
      <c r="M21">
        <v>3742</v>
      </c>
      <c r="N21" s="12">
        <v>6.33</v>
      </c>
      <c r="O21" s="12">
        <f t="shared" si="2"/>
        <v>23.686859999999999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810.02377000000001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820.18712999999991</v>
      </c>
      <c r="N23" s="12"/>
      <c r="O23" s="12"/>
      <c r="P23" s="12"/>
      <c r="Q23" s="40" t="s">
        <v>12</v>
      </c>
      <c r="R23" s="43">
        <f>B23-K23</f>
        <v>-10.163359999999898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882.17376999999999</v>
      </c>
      <c r="G26" s="12"/>
      <c r="L26" s="12"/>
      <c r="P26" s="12"/>
      <c r="Q26" t="s">
        <v>106</v>
      </c>
      <c r="R26" s="13">
        <f>SUM(B26-K23)</f>
        <v>61.986640000000079</v>
      </c>
    </row>
  </sheetData>
  <mergeCells count="1">
    <mergeCell ref="D2:G2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5" customWidth="1"/>
    <col min="3" max="3" width="10.28515625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2.85546875" bestFit="1" customWidth="1"/>
    <col min="15" max="15" width="18" bestFit="1" customWidth="1"/>
    <col min="17" max="17" width="13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108.779</v>
      </c>
      <c r="C4">
        <v>71.239999999999995</v>
      </c>
      <c r="D4">
        <v>4</v>
      </c>
      <c r="E4">
        <v>9700</v>
      </c>
      <c r="F4">
        <v>3.87</v>
      </c>
      <c r="G4" s="12">
        <f>E4/1000*F4</f>
        <v>37.539000000000001</v>
      </c>
      <c r="H4" s="12"/>
      <c r="I4" s="12"/>
      <c r="K4" s="12">
        <f>L4+O4</f>
        <v>62.817999999999998</v>
      </c>
      <c r="L4">
        <v>17.809999999999999</v>
      </c>
      <c r="M4">
        <v>9700</v>
      </c>
      <c r="N4">
        <v>4.6399999999999997</v>
      </c>
      <c r="O4" s="12">
        <f>M4/1000*N4</f>
        <v>45.007999999999996</v>
      </c>
      <c r="P4" s="12"/>
    </row>
    <row r="5" spans="1:16" x14ac:dyDescent="0.25">
      <c r="A5" s="11">
        <v>42377</v>
      </c>
      <c r="B5" s="12">
        <f t="shared" ref="B5:B19" si="0">C5+G5</f>
        <v>111.101</v>
      </c>
      <c r="C5">
        <v>71.239999999999995</v>
      </c>
      <c r="D5">
        <v>4</v>
      </c>
      <c r="E5">
        <v>10300</v>
      </c>
      <c r="F5">
        <v>3.87</v>
      </c>
      <c r="G5" s="12">
        <f t="shared" ref="G5:G21" si="1">E5/1000*F5</f>
        <v>39.861000000000004</v>
      </c>
      <c r="H5" s="12"/>
      <c r="I5" s="12"/>
      <c r="K5" s="12">
        <f>L5+O5</f>
        <v>65.602000000000004</v>
      </c>
      <c r="L5">
        <v>17.809999999999999</v>
      </c>
      <c r="M5">
        <v>10300</v>
      </c>
      <c r="N5">
        <v>4.6399999999999997</v>
      </c>
      <c r="O5" s="12">
        <f t="shared" ref="O5:O21" si="2">M5/1000*N5</f>
        <v>47.792000000000002</v>
      </c>
      <c r="P5" s="12"/>
    </row>
    <row r="6" spans="1:16" x14ac:dyDescent="0.25">
      <c r="A6" s="11">
        <v>42407</v>
      </c>
      <c r="B6" s="12">
        <f t="shared" si="0"/>
        <v>113.036</v>
      </c>
      <c r="C6">
        <v>71.239999999999995</v>
      </c>
      <c r="D6">
        <v>4</v>
      </c>
      <c r="E6">
        <v>10800</v>
      </c>
      <c r="F6">
        <v>3.87</v>
      </c>
      <c r="G6" s="12">
        <f t="shared" si="1"/>
        <v>41.796000000000006</v>
      </c>
      <c r="H6" s="12"/>
      <c r="I6" s="12"/>
      <c r="K6" s="12">
        <f t="shared" ref="K6:K21" si="3">L6+O6</f>
        <v>67.921999999999997</v>
      </c>
      <c r="L6">
        <v>17.809999999999999</v>
      </c>
      <c r="M6">
        <v>10800</v>
      </c>
      <c r="N6">
        <v>4.6399999999999997</v>
      </c>
      <c r="O6" s="12">
        <f t="shared" si="2"/>
        <v>50.112000000000002</v>
      </c>
      <c r="P6" s="12"/>
    </row>
    <row r="7" spans="1:16" x14ac:dyDescent="0.25">
      <c r="A7" s="11">
        <v>42432</v>
      </c>
      <c r="B7" s="12">
        <f t="shared" si="0"/>
        <v>95.620999999999995</v>
      </c>
      <c r="C7">
        <v>71.239999999999995</v>
      </c>
      <c r="D7">
        <v>4</v>
      </c>
      <c r="E7">
        <v>6300</v>
      </c>
      <c r="F7">
        <v>3.87</v>
      </c>
      <c r="G7" s="12">
        <f t="shared" si="1"/>
        <v>24.381</v>
      </c>
      <c r="H7" s="12"/>
      <c r="I7" s="12"/>
      <c r="K7" s="12">
        <f t="shared" si="3"/>
        <v>47.041999999999994</v>
      </c>
      <c r="L7">
        <v>17.809999999999999</v>
      </c>
      <c r="M7">
        <v>6300</v>
      </c>
      <c r="N7">
        <v>4.6399999999999997</v>
      </c>
      <c r="O7" s="12">
        <f t="shared" si="2"/>
        <v>29.231999999999996</v>
      </c>
      <c r="P7" s="12"/>
    </row>
    <row r="8" spans="1:16" x14ac:dyDescent="0.25">
      <c r="A8" s="11">
        <v>42465</v>
      </c>
      <c r="B8" s="12">
        <f t="shared" si="0"/>
        <v>106.07</v>
      </c>
      <c r="C8">
        <v>71.239999999999995</v>
      </c>
      <c r="D8">
        <v>4</v>
      </c>
      <c r="E8">
        <v>9000</v>
      </c>
      <c r="F8">
        <v>3.87</v>
      </c>
      <c r="G8" s="12">
        <f t="shared" si="1"/>
        <v>34.83</v>
      </c>
      <c r="H8" s="12"/>
      <c r="I8" s="12"/>
      <c r="K8" s="12">
        <f t="shared" si="3"/>
        <v>82.03</v>
      </c>
      <c r="L8">
        <v>25.33</v>
      </c>
      <c r="M8">
        <v>9000</v>
      </c>
      <c r="N8" s="12">
        <v>6.3</v>
      </c>
      <c r="O8" s="12">
        <f t="shared" si="2"/>
        <v>56.699999999999996</v>
      </c>
      <c r="P8" s="12"/>
    </row>
    <row r="9" spans="1:16" x14ac:dyDescent="0.25">
      <c r="A9" s="11">
        <v>42501</v>
      </c>
      <c r="B9" s="12">
        <f t="shared" si="0"/>
        <v>45.840999999999994</v>
      </c>
      <c r="C9">
        <v>25.33</v>
      </c>
      <c r="D9">
        <v>1</v>
      </c>
      <c r="E9">
        <v>5300</v>
      </c>
      <c r="F9">
        <v>3.87</v>
      </c>
      <c r="G9" s="12">
        <f t="shared" si="1"/>
        <v>20.510999999999999</v>
      </c>
      <c r="H9" s="12"/>
      <c r="I9" s="12"/>
      <c r="K9" s="12">
        <f t="shared" si="3"/>
        <v>58.72</v>
      </c>
      <c r="L9">
        <v>25.33</v>
      </c>
      <c r="M9">
        <v>5300</v>
      </c>
      <c r="N9" s="12">
        <v>6.3</v>
      </c>
      <c r="O9" s="12">
        <f t="shared" si="2"/>
        <v>33.39</v>
      </c>
      <c r="P9" s="12"/>
    </row>
    <row r="10" spans="1:16" x14ac:dyDescent="0.25">
      <c r="A10" s="11">
        <v>42527</v>
      </c>
      <c r="B10" s="12">
        <f t="shared" si="0"/>
        <v>61.555</v>
      </c>
      <c r="C10">
        <v>25.33</v>
      </c>
      <c r="D10">
        <v>1</v>
      </c>
      <c r="E10">
        <v>6900</v>
      </c>
      <c r="F10">
        <v>5.25</v>
      </c>
      <c r="G10" s="12">
        <f t="shared" si="1"/>
        <v>36.225000000000001</v>
      </c>
      <c r="H10" s="12"/>
      <c r="I10" s="12"/>
      <c r="K10" s="12">
        <f t="shared" si="3"/>
        <v>68.8</v>
      </c>
      <c r="L10">
        <v>25.33</v>
      </c>
      <c r="M10">
        <v>6900</v>
      </c>
      <c r="N10" s="12">
        <v>6.3</v>
      </c>
      <c r="O10" s="12">
        <f t="shared" si="2"/>
        <v>43.47</v>
      </c>
      <c r="P10" s="12"/>
    </row>
    <row r="11" spans="1:16" x14ac:dyDescent="0.25">
      <c r="A11" s="11">
        <v>42559</v>
      </c>
      <c r="B11" s="12">
        <f t="shared" si="0"/>
        <v>64.180000000000007</v>
      </c>
      <c r="C11">
        <v>25.33</v>
      </c>
      <c r="D11">
        <v>1</v>
      </c>
      <c r="E11">
        <v>7400</v>
      </c>
      <c r="F11">
        <v>5.25</v>
      </c>
      <c r="G11" s="12">
        <f t="shared" si="1"/>
        <v>38.85</v>
      </c>
      <c r="H11" s="12">
        <v>6.5</v>
      </c>
      <c r="I11" s="12"/>
      <c r="K11" s="12">
        <f t="shared" si="3"/>
        <v>71.949999999999989</v>
      </c>
      <c r="L11">
        <v>25.33</v>
      </c>
      <c r="M11">
        <v>7400</v>
      </c>
      <c r="N11" s="12">
        <v>6.3</v>
      </c>
      <c r="O11" s="12">
        <f t="shared" si="2"/>
        <v>46.62</v>
      </c>
      <c r="P11" s="12"/>
    </row>
    <row r="12" spans="1:16" x14ac:dyDescent="0.25">
      <c r="A12" s="11">
        <v>42590</v>
      </c>
      <c r="B12" s="12">
        <f t="shared" si="0"/>
        <v>65.754999999999995</v>
      </c>
      <c r="C12">
        <v>25.33</v>
      </c>
      <c r="D12">
        <v>1</v>
      </c>
      <c r="E12">
        <v>7700</v>
      </c>
      <c r="F12">
        <v>5.25</v>
      </c>
      <c r="G12" s="12">
        <f t="shared" si="1"/>
        <v>40.425000000000004</v>
      </c>
      <c r="H12" s="12">
        <v>6.5</v>
      </c>
      <c r="I12" s="12"/>
      <c r="K12" s="12">
        <f t="shared" si="3"/>
        <v>73.84</v>
      </c>
      <c r="L12">
        <v>25.33</v>
      </c>
      <c r="M12">
        <v>7700</v>
      </c>
      <c r="N12" s="12">
        <v>6.3</v>
      </c>
      <c r="O12" s="12">
        <f t="shared" si="2"/>
        <v>48.51</v>
      </c>
      <c r="P12" s="12"/>
    </row>
    <row r="13" spans="1:16" x14ac:dyDescent="0.25">
      <c r="A13" s="11">
        <v>42622</v>
      </c>
      <c r="B13" s="12">
        <f t="shared" si="0"/>
        <v>59.454999999999998</v>
      </c>
      <c r="C13">
        <v>25.33</v>
      </c>
      <c r="D13">
        <v>1</v>
      </c>
      <c r="E13">
        <v>6500</v>
      </c>
      <c r="F13">
        <v>5.25</v>
      </c>
      <c r="G13" s="12">
        <f t="shared" si="1"/>
        <v>34.125</v>
      </c>
      <c r="H13" s="12">
        <v>6.5</v>
      </c>
      <c r="I13" s="12"/>
      <c r="K13" s="12">
        <f t="shared" si="3"/>
        <v>66.28</v>
      </c>
      <c r="L13">
        <v>25.33</v>
      </c>
      <c r="M13">
        <v>6500</v>
      </c>
      <c r="N13" s="12">
        <v>6.3</v>
      </c>
      <c r="O13" s="12">
        <f t="shared" si="2"/>
        <v>40.949999999999996</v>
      </c>
      <c r="P13" s="12"/>
    </row>
    <row r="14" spans="1:16" x14ac:dyDescent="0.25">
      <c r="A14" s="11">
        <v>42654</v>
      </c>
      <c r="B14" s="12">
        <f t="shared" si="0"/>
        <v>61.555</v>
      </c>
      <c r="C14">
        <v>25.33</v>
      </c>
      <c r="D14">
        <v>1</v>
      </c>
      <c r="E14">
        <v>6900</v>
      </c>
      <c r="F14">
        <v>5.25</v>
      </c>
      <c r="G14" s="12">
        <f t="shared" si="1"/>
        <v>36.225000000000001</v>
      </c>
      <c r="H14" s="12">
        <v>6.5</v>
      </c>
      <c r="I14" s="12"/>
      <c r="K14" s="12">
        <f t="shared" si="3"/>
        <v>68.8</v>
      </c>
      <c r="L14">
        <v>25.33</v>
      </c>
      <c r="M14">
        <v>6900</v>
      </c>
      <c r="N14" s="12">
        <v>6.3</v>
      </c>
      <c r="O14" s="12">
        <f t="shared" si="2"/>
        <v>43.47</v>
      </c>
      <c r="P14" s="12"/>
    </row>
    <row r="15" spans="1:16" x14ac:dyDescent="0.25">
      <c r="A15" s="11">
        <v>42682</v>
      </c>
      <c r="B15" s="12">
        <f t="shared" si="0"/>
        <v>58.404999999999994</v>
      </c>
      <c r="C15">
        <v>25.33</v>
      </c>
      <c r="D15">
        <v>1</v>
      </c>
      <c r="E15">
        <v>6300</v>
      </c>
      <c r="F15">
        <v>5.25</v>
      </c>
      <c r="G15" s="12">
        <f t="shared" si="1"/>
        <v>33.074999999999996</v>
      </c>
      <c r="H15" s="12">
        <v>6.5</v>
      </c>
      <c r="I15" s="12"/>
      <c r="K15" s="12">
        <f t="shared" si="3"/>
        <v>65.02</v>
      </c>
      <c r="L15">
        <v>25.33</v>
      </c>
      <c r="M15">
        <v>6300</v>
      </c>
      <c r="N15" s="12">
        <v>6.3</v>
      </c>
      <c r="O15" s="12">
        <f t="shared" si="2"/>
        <v>39.69</v>
      </c>
      <c r="P15" s="12"/>
    </row>
    <row r="16" spans="1:16" x14ac:dyDescent="0.25">
      <c r="A16" s="11">
        <v>42711</v>
      </c>
      <c r="B16" s="12">
        <f t="shared" si="0"/>
        <v>53.68</v>
      </c>
      <c r="C16">
        <v>25.33</v>
      </c>
      <c r="D16">
        <v>1</v>
      </c>
      <c r="E16">
        <v>5400</v>
      </c>
      <c r="F16">
        <v>5.25</v>
      </c>
      <c r="G16" s="12">
        <f t="shared" si="1"/>
        <v>28.35</v>
      </c>
      <c r="H16" s="12">
        <v>6.5</v>
      </c>
      <c r="I16" s="12"/>
      <c r="K16" s="12">
        <f t="shared" si="3"/>
        <v>59.35</v>
      </c>
      <c r="L16">
        <v>25.33</v>
      </c>
      <c r="M16">
        <v>5400</v>
      </c>
      <c r="N16" s="12">
        <v>6.3</v>
      </c>
      <c r="O16" s="12">
        <f t="shared" si="2"/>
        <v>34.020000000000003</v>
      </c>
      <c r="P16" s="12"/>
    </row>
    <row r="17" spans="1:18" x14ac:dyDescent="0.25">
      <c r="A17" s="11">
        <v>42746</v>
      </c>
      <c r="B17" s="12">
        <f t="shared" si="0"/>
        <v>62.878</v>
      </c>
      <c r="C17">
        <v>25.33</v>
      </c>
      <c r="D17">
        <v>1</v>
      </c>
      <c r="E17">
        <v>7152</v>
      </c>
      <c r="F17">
        <v>5.25</v>
      </c>
      <c r="G17" s="12">
        <f t="shared" si="1"/>
        <v>37.548000000000002</v>
      </c>
      <c r="H17" s="12">
        <v>6.5</v>
      </c>
      <c r="I17" s="12"/>
      <c r="K17" s="12">
        <f t="shared" si="3"/>
        <v>70.387599999999992</v>
      </c>
      <c r="L17">
        <v>25.33</v>
      </c>
      <c r="M17">
        <v>7152</v>
      </c>
      <c r="N17" s="12">
        <v>6.3</v>
      </c>
      <c r="O17" s="12">
        <f t="shared" si="2"/>
        <v>45.057600000000001</v>
      </c>
      <c r="P17" s="12"/>
    </row>
    <row r="18" spans="1:18" x14ac:dyDescent="0.25">
      <c r="A18" s="11">
        <v>42773</v>
      </c>
      <c r="B18" s="12">
        <f t="shared" si="0"/>
        <v>53.674750000000003</v>
      </c>
      <c r="C18">
        <v>25.33</v>
      </c>
      <c r="D18">
        <v>1</v>
      </c>
      <c r="E18">
        <v>5399</v>
      </c>
      <c r="F18">
        <v>5.25</v>
      </c>
      <c r="G18" s="12">
        <f t="shared" si="1"/>
        <v>28.344750000000001</v>
      </c>
      <c r="H18" s="12">
        <v>6.5</v>
      </c>
      <c r="I18" s="12"/>
      <c r="K18" s="12">
        <f t="shared" si="3"/>
        <v>59.343699999999998</v>
      </c>
      <c r="L18">
        <v>25.33</v>
      </c>
      <c r="M18">
        <v>5399</v>
      </c>
      <c r="N18" s="12">
        <v>6.3</v>
      </c>
      <c r="O18" s="12">
        <f t="shared" si="2"/>
        <v>34.0137</v>
      </c>
      <c r="P18" s="12"/>
    </row>
    <row r="19" spans="1:18" x14ac:dyDescent="0.25">
      <c r="A19" s="11">
        <v>42801</v>
      </c>
      <c r="B19" s="12">
        <f t="shared" si="0"/>
        <v>54.498999999999995</v>
      </c>
      <c r="C19">
        <v>25.33</v>
      </c>
      <c r="D19">
        <v>1</v>
      </c>
      <c r="E19">
        <v>5556</v>
      </c>
      <c r="F19">
        <v>5.25</v>
      </c>
      <c r="G19" s="12">
        <f t="shared" si="1"/>
        <v>29.169</v>
      </c>
      <c r="H19" s="12">
        <v>6.5</v>
      </c>
      <c r="I19" s="12"/>
      <c r="K19" s="12">
        <f t="shared" si="3"/>
        <v>60.499479999999998</v>
      </c>
      <c r="L19">
        <v>25.33</v>
      </c>
      <c r="M19">
        <v>5556</v>
      </c>
      <c r="N19" s="12">
        <v>6.33</v>
      </c>
      <c r="O19" s="12">
        <f t="shared" si="2"/>
        <v>35.16948</v>
      </c>
      <c r="P19" s="12"/>
    </row>
    <row r="20" spans="1:18" x14ac:dyDescent="0.25">
      <c r="A20" s="11">
        <v>42835</v>
      </c>
      <c r="B20" s="12">
        <f>C20+G20</f>
        <v>46.313279999999999</v>
      </c>
      <c r="C20" s="12">
        <v>7.5</v>
      </c>
      <c r="D20">
        <v>1</v>
      </c>
      <c r="E20">
        <v>7351</v>
      </c>
      <c r="F20">
        <v>5.28</v>
      </c>
      <c r="G20" s="12">
        <f t="shared" si="1"/>
        <v>38.813279999999999</v>
      </c>
      <c r="H20" s="12">
        <v>6.5</v>
      </c>
      <c r="I20" s="12"/>
      <c r="K20" s="12">
        <f t="shared" si="3"/>
        <v>72.021829999999994</v>
      </c>
      <c r="L20">
        <v>25.49</v>
      </c>
      <c r="M20">
        <v>7351</v>
      </c>
      <c r="N20" s="12">
        <v>6.33</v>
      </c>
      <c r="O20" s="12">
        <f t="shared" si="2"/>
        <v>46.531829999999999</v>
      </c>
      <c r="P20" s="12"/>
    </row>
    <row r="21" spans="1:18" x14ac:dyDescent="0.25">
      <c r="A21" s="11">
        <v>42866</v>
      </c>
      <c r="B21" s="12">
        <f t="shared" ref="B21" si="4">C21+G21</f>
        <v>63.337069999999997</v>
      </c>
      <c r="C21" s="12">
        <v>25.49</v>
      </c>
      <c r="D21">
        <v>1</v>
      </c>
      <c r="E21">
        <v>5979</v>
      </c>
      <c r="F21">
        <v>6.33</v>
      </c>
      <c r="G21" s="12">
        <f t="shared" si="1"/>
        <v>37.847070000000002</v>
      </c>
      <c r="H21" s="12">
        <v>7.15</v>
      </c>
      <c r="I21" s="12"/>
      <c r="K21" s="12">
        <f t="shared" si="3"/>
        <v>63.337069999999997</v>
      </c>
      <c r="L21">
        <v>25.49</v>
      </c>
      <c r="M21">
        <v>5979</v>
      </c>
      <c r="N21" s="12">
        <v>6.33</v>
      </c>
      <c r="O21" s="12">
        <f t="shared" si="2"/>
        <v>37.847070000000002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1285.7350999999999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1183.76368</v>
      </c>
      <c r="N23" s="12"/>
      <c r="O23" s="12"/>
      <c r="P23" s="12"/>
      <c r="Q23" s="40" t="s">
        <v>12</v>
      </c>
      <c r="R23" s="43">
        <f>B23-K23</f>
        <v>101.97141999999985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1357.8851</v>
      </c>
      <c r="G26" s="12"/>
      <c r="L26" s="12"/>
      <c r="P26" s="12"/>
      <c r="Q26" t="s">
        <v>106</v>
      </c>
      <c r="R26" s="13">
        <f>SUM(B26-K23)</f>
        <v>174.12141999999994</v>
      </c>
    </row>
  </sheetData>
  <mergeCells count="1">
    <mergeCell ref="D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3" sqref="J3:K3"/>
    </sheetView>
  </sheetViews>
  <sheetFormatPr defaultRowHeight="15" x14ac:dyDescent="0.25"/>
  <cols>
    <col min="1" max="1" width="13" customWidth="1"/>
    <col min="3" max="3" width="10.42578125" bestFit="1" customWidth="1"/>
    <col min="4" max="4" width="11.7109375" bestFit="1" customWidth="1"/>
    <col min="5" max="5" width="12.85546875" bestFit="1" customWidth="1"/>
    <col min="6" max="6" width="19.140625" bestFit="1" customWidth="1"/>
    <col min="7" max="7" width="19.42578125" customWidth="1"/>
    <col min="12" max="12" width="13.28515625" customWidth="1"/>
    <col min="14" max="14" width="18.5703125" customWidth="1"/>
    <col min="16" max="16" width="13.140625" customWidth="1"/>
  </cols>
  <sheetData>
    <row r="1" spans="1:15" ht="18.75" x14ac:dyDescent="0.3">
      <c r="B1" s="1" t="s">
        <v>4</v>
      </c>
      <c r="C1" s="2"/>
      <c r="D1" s="3"/>
      <c r="E1" s="4"/>
      <c r="F1" s="5"/>
      <c r="G1" s="6"/>
    </row>
    <row r="2" spans="1:15" ht="15.75" x14ac:dyDescent="0.25">
      <c r="A2" s="14" t="s">
        <v>112</v>
      </c>
      <c r="B2" s="7"/>
      <c r="C2" s="8"/>
      <c r="D2" s="73"/>
      <c r="E2" s="74"/>
      <c r="F2" s="74"/>
      <c r="G2" s="75"/>
    </row>
    <row r="3" spans="1:15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J3" s="16" t="s">
        <v>116</v>
      </c>
      <c r="K3" s="17" t="s">
        <v>7</v>
      </c>
      <c r="L3" s="18" t="s">
        <v>2</v>
      </c>
      <c r="M3" s="18" t="s">
        <v>8</v>
      </c>
      <c r="N3" s="18" t="s">
        <v>9</v>
      </c>
    </row>
    <row r="4" spans="1:15" x14ac:dyDescent="0.25">
      <c r="A4" s="11">
        <v>42346</v>
      </c>
      <c r="B4" s="12">
        <f>C4+G4</f>
        <v>122.711</v>
      </c>
      <c r="C4">
        <v>71.239999999999995</v>
      </c>
      <c r="D4">
        <v>4</v>
      </c>
      <c r="E4">
        <v>13300</v>
      </c>
      <c r="F4">
        <v>3.87</v>
      </c>
      <c r="G4" s="12">
        <f>E4/1000*F4</f>
        <v>51.471000000000004</v>
      </c>
      <c r="H4" s="12"/>
      <c r="J4" s="12">
        <f>K4+N4</f>
        <v>79.521999999999991</v>
      </c>
      <c r="K4">
        <v>17.809999999999999</v>
      </c>
      <c r="L4">
        <v>13300</v>
      </c>
      <c r="M4">
        <v>4.6399999999999997</v>
      </c>
      <c r="N4" s="12">
        <f>L4/1000*M4</f>
        <v>61.711999999999996</v>
      </c>
      <c r="O4" s="12"/>
    </row>
    <row r="5" spans="1:15" x14ac:dyDescent="0.25">
      <c r="A5" s="11">
        <v>42377</v>
      </c>
      <c r="B5" s="12">
        <f t="shared" ref="B5:B19" si="0">C5+G5</f>
        <v>119.61499999999999</v>
      </c>
      <c r="C5">
        <v>71.239999999999995</v>
      </c>
      <c r="D5">
        <v>4</v>
      </c>
      <c r="E5">
        <v>12500</v>
      </c>
      <c r="F5">
        <v>3.87</v>
      </c>
      <c r="G5" s="12">
        <f t="shared" ref="G5:G21" si="1">E5/1000*F5</f>
        <v>48.375</v>
      </c>
      <c r="H5" s="12"/>
      <c r="J5" s="12">
        <f>K5+N5</f>
        <v>75.809999999999988</v>
      </c>
      <c r="K5">
        <v>17.809999999999999</v>
      </c>
      <c r="L5">
        <v>12500</v>
      </c>
      <c r="M5">
        <v>4.6399999999999997</v>
      </c>
      <c r="N5" s="12">
        <f t="shared" ref="N5:N21" si="2">L5/1000*M5</f>
        <v>57.999999999999993</v>
      </c>
      <c r="O5" s="12"/>
    </row>
    <row r="6" spans="1:15" x14ac:dyDescent="0.25">
      <c r="A6" s="11">
        <v>42407</v>
      </c>
      <c r="B6" s="12">
        <f t="shared" si="0"/>
        <v>176.89100000000002</v>
      </c>
      <c r="C6">
        <v>71.239999999999995</v>
      </c>
      <c r="D6">
        <v>4</v>
      </c>
      <c r="E6">
        <v>27300</v>
      </c>
      <c r="F6">
        <v>3.87</v>
      </c>
      <c r="G6" s="12">
        <f t="shared" si="1"/>
        <v>105.65100000000001</v>
      </c>
      <c r="H6" s="12"/>
      <c r="J6" s="12">
        <f t="shared" ref="J6:J21" si="3">K6+N6</f>
        <v>144.482</v>
      </c>
      <c r="K6">
        <v>17.809999999999999</v>
      </c>
      <c r="L6">
        <v>27300</v>
      </c>
      <c r="M6">
        <v>4.6399999999999997</v>
      </c>
      <c r="N6" s="12">
        <f t="shared" si="2"/>
        <v>126.672</v>
      </c>
      <c r="O6" s="12"/>
    </row>
    <row r="7" spans="1:15" x14ac:dyDescent="0.25">
      <c r="A7" s="11">
        <v>42432</v>
      </c>
      <c r="B7" s="12">
        <f t="shared" si="0"/>
        <v>164.12</v>
      </c>
      <c r="C7">
        <v>71.239999999999995</v>
      </c>
      <c r="D7">
        <v>4</v>
      </c>
      <c r="E7">
        <v>24000</v>
      </c>
      <c r="F7">
        <v>3.87</v>
      </c>
      <c r="G7" s="12">
        <f t="shared" si="1"/>
        <v>92.88</v>
      </c>
      <c r="H7" s="12"/>
      <c r="J7" s="12">
        <f t="shared" si="3"/>
        <v>129.16999999999999</v>
      </c>
      <c r="K7">
        <v>17.809999999999999</v>
      </c>
      <c r="L7">
        <v>24000</v>
      </c>
      <c r="M7">
        <v>4.6399999999999997</v>
      </c>
      <c r="N7" s="12">
        <f t="shared" si="2"/>
        <v>111.35999999999999</v>
      </c>
      <c r="O7" s="12"/>
    </row>
    <row r="8" spans="1:15" x14ac:dyDescent="0.25">
      <c r="A8" s="11">
        <v>42465</v>
      </c>
      <c r="B8" s="12">
        <f t="shared" si="0"/>
        <v>120.389</v>
      </c>
      <c r="C8">
        <v>71.239999999999995</v>
      </c>
      <c r="D8">
        <v>4</v>
      </c>
      <c r="E8">
        <v>12700</v>
      </c>
      <c r="F8">
        <v>3.87</v>
      </c>
      <c r="G8" s="12">
        <f t="shared" si="1"/>
        <v>49.149000000000001</v>
      </c>
      <c r="H8" s="12"/>
      <c r="J8" s="12">
        <f t="shared" si="3"/>
        <v>105.33999999999999</v>
      </c>
      <c r="K8">
        <v>25.33</v>
      </c>
      <c r="L8">
        <v>12700</v>
      </c>
      <c r="M8" s="12">
        <v>6.3</v>
      </c>
      <c r="N8" s="12">
        <f t="shared" si="2"/>
        <v>80.009999999999991</v>
      </c>
      <c r="O8" s="12"/>
    </row>
    <row r="9" spans="1:15" x14ac:dyDescent="0.25">
      <c r="A9" s="11">
        <v>42501</v>
      </c>
      <c r="B9" s="12">
        <f t="shared" si="0"/>
        <v>64.804000000000002</v>
      </c>
      <c r="C9">
        <v>25.33</v>
      </c>
      <c r="D9">
        <v>1</v>
      </c>
      <c r="E9">
        <v>10200</v>
      </c>
      <c r="F9">
        <v>3.87</v>
      </c>
      <c r="G9" s="12">
        <f t="shared" si="1"/>
        <v>39.473999999999997</v>
      </c>
      <c r="H9" s="12"/>
      <c r="J9" s="12">
        <f t="shared" si="3"/>
        <v>89.589999999999989</v>
      </c>
      <c r="K9">
        <v>25.33</v>
      </c>
      <c r="L9">
        <v>10200</v>
      </c>
      <c r="M9" s="12">
        <v>6.3</v>
      </c>
      <c r="N9" s="12">
        <f t="shared" si="2"/>
        <v>64.259999999999991</v>
      </c>
      <c r="O9" s="12"/>
    </row>
    <row r="10" spans="1:15" x14ac:dyDescent="0.25">
      <c r="A10" s="11">
        <v>42527</v>
      </c>
      <c r="B10" s="12">
        <f t="shared" si="0"/>
        <v>88.85499999999999</v>
      </c>
      <c r="C10">
        <v>25.33</v>
      </c>
      <c r="D10">
        <v>1</v>
      </c>
      <c r="E10">
        <v>12100</v>
      </c>
      <c r="F10">
        <v>5.25</v>
      </c>
      <c r="G10" s="12">
        <f t="shared" si="1"/>
        <v>63.524999999999999</v>
      </c>
      <c r="H10" s="12"/>
      <c r="J10" s="12">
        <f t="shared" si="3"/>
        <v>101.55999999999999</v>
      </c>
      <c r="K10">
        <v>25.33</v>
      </c>
      <c r="L10">
        <v>12100</v>
      </c>
      <c r="M10" s="12">
        <v>6.3</v>
      </c>
      <c r="N10" s="12">
        <f t="shared" si="2"/>
        <v>76.22999999999999</v>
      </c>
      <c r="O10" s="12"/>
    </row>
    <row r="11" spans="1:15" x14ac:dyDescent="0.25">
      <c r="A11" s="11">
        <v>42559</v>
      </c>
      <c r="B11" s="12">
        <f t="shared" si="0"/>
        <v>80.97999999999999</v>
      </c>
      <c r="C11">
        <v>25.33</v>
      </c>
      <c r="D11">
        <v>1</v>
      </c>
      <c r="E11">
        <v>10600</v>
      </c>
      <c r="F11">
        <v>5.25</v>
      </c>
      <c r="G11" s="12">
        <f t="shared" si="1"/>
        <v>55.65</v>
      </c>
      <c r="H11" s="12">
        <v>6.5</v>
      </c>
      <c r="J11" s="12">
        <f t="shared" si="3"/>
        <v>92.11</v>
      </c>
      <c r="K11">
        <v>25.33</v>
      </c>
      <c r="L11">
        <v>10600</v>
      </c>
      <c r="M11" s="12">
        <v>6.3</v>
      </c>
      <c r="N11" s="12">
        <f t="shared" si="2"/>
        <v>66.78</v>
      </c>
      <c r="O11" s="12"/>
    </row>
    <row r="12" spans="1:15" x14ac:dyDescent="0.25">
      <c r="A12" s="11">
        <v>42590</v>
      </c>
      <c r="B12" s="12">
        <f t="shared" si="0"/>
        <v>108.28</v>
      </c>
      <c r="C12">
        <v>25.33</v>
      </c>
      <c r="D12">
        <v>1</v>
      </c>
      <c r="E12">
        <v>15800</v>
      </c>
      <c r="F12">
        <v>5.25</v>
      </c>
      <c r="G12" s="12">
        <f t="shared" si="1"/>
        <v>82.95</v>
      </c>
      <c r="H12" s="12">
        <v>6.5</v>
      </c>
      <c r="J12" s="12">
        <f t="shared" si="3"/>
        <v>124.87</v>
      </c>
      <c r="K12">
        <v>25.33</v>
      </c>
      <c r="L12">
        <v>15800</v>
      </c>
      <c r="M12" s="12">
        <v>6.3</v>
      </c>
      <c r="N12" s="12">
        <f t="shared" si="2"/>
        <v>99.54</v>
      </c>
      <c r="O12" s="12"/>
    </row>
    <row r="13" spans="1:15" x14ac:dyDescent="0.25">
      <c r="A13" s="11">
        <v>42622</v>
      </c>
      <c r="B13" s="12">
        <f t="shared" si="0"/>
        <v>86.22999999999999</v>
      </c>
      <c r="C13">
        <v>25.33</v>
      </c>
      <c r="D13">
        <v>1</v>
      </c>
      <c r="E13">
        <v>11600</v>
      </c>
      <c r="F13">
        <v>5.25</v>
      </c>
      <c r="G13" s="12">
        <f t="shared" si="1"/>
        <v>60.9</v>
      </c>
      <c r="H13" s="12">
        <v>6.5</v>
      </c>
      <c r="J13" s="12">
        <f t="shared" si="3"/>
        <v>98.41</v>
      </c>
      <c r="K13">
        <v>25.33</v>
      </c>
      <c r="L13">
        <v>11600</v>
      </c>
      <c r="M13" s="12">
        <v>6.3</v>
      </c>
      <c r="N13" s="12">
        <f t="shared" si="2"/>
        <v>73.08</v>
      </c>
      <c r="O13" s="12"/>
    </row>
    <row r="14" spans="1:15" x14ac:dyDescent="0.25">
      <c r="A14" s="11">
        <v>42654</v>
      </c>
      <c r="B14" s="12">
        <f t="shared" si="0"/>
        <v>116.67999999999999</v>
      </c>
      <c r="C14">
        <v>25.33</v>
      </c>
      <c r="D14">
        <v>1</v>
      </c>
      <c r="E14">
        <v>17400</v>
      </c>
      <c r="F14">
        <v>5.25</v>
      </c>
      <c r="G14" s="12">
        <f t="shared" si="1"/>
        <v>91.35</v>
      </c>
      <c r="H14" s="12">
        <v>6.5</v>
      </c>
      <c r="J14" s="12">
        <f t="shared" si="3"/>
        <v>134.94999999999999</v>
      </c>
      <c r="K14">
        <v>25.33</v>
      </c>
      <c r="L14">
        <v>17400</v>
      </c>
      <c r="M14" s="12">
        <v>6.3</v>
      </c>
      <c r="N14" s="12">
        <f t="shared" si="2"/>
        <v>109.61999999999999</v>
      </c>
      <c r="O14" s="12"/>
    </row>
    <row r="15" spans="1:15" x14ac:dyDescent="0.25">
      <c r="A15" s="11">
        <v>42682</v>
      </c>
      <c r="B15" s="12">
        <f t="shared" si="0"/>
        <v>91.47999999999999</v>
      </c>
      <c r="C15">
        <v>25.33</v>
      </c>
      <c r="D15">
        <v>1</v>
      </c>
      <c r="E15">
        <v>12600</v>
      </c>
      <c r="F15">
        <v>5.25</v>
      </c>
      <c r="G15" s="12">
        <f t="shared" si="1"/>
        <v>66.149999999999991</v>
      </c>
      <c r="H15" s="12">
        <v>6.5</v>
      </c>
      <c r="J15" s="12">
        <f t="shared" si="3"/>
        <v>104.71</v>
      </c>
      <c r="K15">
        <v>25.33</v>
      </c>
      <c r="L15">
        <v>12600</v>
      </c>
      <c r="M15" s="12">
        <v>6.3</v>
      </c>
      <c r="N15" s="12">
        <f t="shared" si="2"/>
        <v>79.38</v>
      </c>
      <c r="O15" s="12"/>
    </row>
    <row r="16" spans="1:15" x14ac:dyDescent="0.25">
      <c r="A16" s="11">
        <v>42711</v>
      </c>
      <c r="B16" s="12">
        <f t="shared" si="0"/>
        <v>118.255</v>
      </c>
      <c r="C16">
        <v>25.33</v>
      </c>
      <c r="D16">
        <v>1</v>
      </c>
      <c r="E16">
        <v>17700</v>
      </c>
      <c r="F16">
        <v>5.25</v>
      </c>
      <c r="G16" s="12">
        <f t="shared" si="1"/>
        <v>92.924999999999997</v>
      </c>
      <c r="H16" s="12">
        <v>6.5</v>
      </c>
      <c r="J16" s="12">
        <f t="shared" si="3"/>
        <v>136.83999999999997</v>
      </c>
      <c r="K16">
        <v>25.33</v>
      </c>
      <c r="L16">
        <v>17700</v>
      </c>
      <c r="M16" s="12">
        <v>6.3</v>
      </c>
      <c r="N16" s="12">
        <f t="shared" si="2"/>
        <v>111.50999999999999</v>
      </c>
      <c r="O16" s="12"/>
    </row>
    <row r="17" spans="1:17" x14ac:dyDescent="0.25">
      <c r="A17" s="11">
        <v>42746</v>
      </c>
      <c r="B17" s="12">
        <f t="shared" si="0"/>
        <v>98.21575</v>
      </c>
      <c r="C17">
        <v>25.33</v>
      </c>
      <c r="D17">
        <v>1</v>
      </c>
      <c r="E17">
        <v>13883</v>
      </c>
      <c r="F17">
        <v>5.25</v>
      </c>
      <c r="G17" s="12">
        <f t="shared" si="1"/>
        <v>72.885750000000002</v>
      </c>
      <c r="H17" s="12">
        <v>6.5</v>
      </c>
      <c r="J17" s="12">
        <f t="shared" si="3"/>
        <v>112.79289999999999</v>
      </c>
      <c r="K17">
        <v>25.33</v>
      </c>
      <c r="L17">
        <v>13883</v>
      </c>
      <c r="M17" s="12">
        <v>6.3</v>
      </c>
      <c r="N17" s="12">
        <f t="shared" si="2"/>
        <v>87.462899999999991</v>
      </c>
      <c r="O17" s="12"/>
    </row>
    <row r="18" spans="1:17" x14ac:dyDescent="0.25">
      <c r="A18" s="11">
        <v>42773</v>
      </c>
      <c r="B18" s="12">
        <f t="shared" si="0"/>
        <v>89.726500000000001</v>
      </c>
      <c r="C18">
        <v>25.33</v>
      </c>
      <c r="D18">
        <v>1</v>
      </c>
      <c r="E18">
        <v>12266</v>
      </c>
      <c r="F18">
        <v>5.25</v>
      </c>
      <c r="G18" s="12">
        <f t="shared" si="1"/>
        <v>64.396500000000003</v>
      </c>
      <c r="H18" s="12">
        <v>6.5</v>
      </c>
      <c r="J18" s="12">
        <f t="shared" si="3"/>
        <v>102.6058</v>
      </c>
      <c r="K18">
        <v>25.33</v>
      </c>
      <c r="L18">
        <v>12266</v>
      </c>
      <c r="M18" s="12">
        <v>6.3</v>
      </c>
      <c r="N18" s="12">
        <f t="shared" si="2"/>
        <v>77.275800000000004</v>
      </c>
      <c r="O18" s="12"/>
    </row>
    <row r="19" spans="1:17" x14ac:dyDescent="0.25">
      <c r="A19" s="11">
        <v>42801</v>
      </c>
      <c r="B19" s="12">
        <f t="shared" si="0"/>
        <v>81.98275000000001</v>
      </c>
      <c r="C19">
        <v>25.33</v>
      </c>
      <c r="D19">
        <v>1</v>
      </c>
      <c r="E19">
        <v>10791</v>
      </c>
      <c r="F19">
        <v>5.25</v>
      </c>
      <c r="G19" s="12">
        <f t="shared" si="1"/>
        <v>56.652750000000005</v>
      </c>
      <c r="H19" s="12">
        <v>6.5</v>
      </c>
      <c r="J19" s="12">
        <f t="shared" si="3"/>
        <v>93.637029999999996</v>
      </c>
      <c r="K19">
        <v>25.33</v>
      </c>
      <c r="L19">
        <v>10791</v>
      </c>
      <c r="M19" s="12">
        <v>6.33</v>
      </c>
      <c r="N19" s="12">
        <f t="shared" si="2"/>
        <v>68.307029999999997</v>
      </c>
      <c r="O19" s="12"/>
    </row>
    <row r="20" spans="1:17" x14ac:dyDescent="0.25">
      <c r="A20" s="11">
        <v>42835</v>
      </c>
      <c r="B20" s="12">
        <f>C20+G20</f>
        <v>68.24824000000001</v>
      </c>
      <c r="C20" s="12">
        <v>11.05</v>
      </c>
      <c r="D20">
        <v>1</v>
      </c>
      <c r="E20">
        <v>10833</v>
      </c>
      <c r="F20">
        <v>5.28</v>
      </c>
      <c r="G20" s="12">
        <f t="shared" si="1"/>
        <v>57.198240000000006</v>
      </c>
      <c r="H20" s="12">
        <v>6.5</v>
      </c>
      <c r="J20" s="12">
        <f t="shared" si="3"/>
        <v>94.062889999999996</v>
      </c>
      <c r="K20">
        <v>25.49</v>
      </c>
      <c r="L20">
        <v>10833</v>
      </c>
      <c r="M20" s="12">
        <v>6.33</v>
      </c>
      <c r="N20" s="12">
        <f t="shared" si="2"/>
        <v>68.572890000000001</v>
      </c>
      <c r="O20" s="12"/>
    </row>
    <row r="21" spans="1:17" x14ac:dyDescent="0.25">
      <c r="A21" s="11">
        <v>42866</v>
      </c>
      <c r="B21" s="12">
        <f t="shared" ref="B21" si="4">C21+G21</f>
        <v>90.055999999999997</v>
      </c>
      <c r="C21">
        <v>25.49</v>
      </c>
      <c r="D21">
        <v>1</v>
      </c>
      <c r="E21">
        <v>10200</v>
      </c>
      <c r="F21">
        <v>6.33</v>
      </c>
      <c r="G21" s="12">
        <f t="shared" si="1"/>
        <v>64.566000000000003</v>
      </c>
      <c r="H21" s="12">
        <v>7.15</v>
      </c>
      <c r="J21" s="12">
        <f t="shared" si="3"/>
        <v>90.055999999999997</v>
      </c>
      <c r="K21">
        <v>25.49</v>
      </c>
      <c r="L21">
        <v>10200</v>
      </c>
      <c r="M21" s="12">
        <v>6.33</v>
      </c>
      <c r="N21" s="12">
        <f t="shared" si="2"/>
        <v>64.566000000000003</v>
      </c>
      <c r="O21" s="12"/>
    </row>
    <row r="22" spans="1:17" x14ac:dyDescent="0.25">
      <c r="A22" s="11"/>
      <c r="B22" s="12"/>
      <c r="G22" s="12"/>
      <c r="J22" s="12"/>
      <c r="M22" s="12"/>
      <c r="N22" s="12"/>
      <c r="O22" s="12"/>
    </row>
    <row r="23" spans="1:17" x14ac:dyDescent="0.25">
      <c r="A23" s="11" t="s">
        <v>11</v>
      </c>
      <c r="B23" s="12">
        <f>SUM(B4:B22)</f>
        <v>1887.5192400000001</v>
      </c>
      <c r="G23" s="12"/>
      <c r="H23" s="12">
        <f>SUM(H11:H22)</f>
        <v>72.150000000000006</v>
      </c>
      <c r="I23" t="s">
        <v>11</v>
      </c>
      <c r="J23" s="12">
        <f>SUM(J4:J22)</f>
        <v>1910.5186200000001</v>
      </c>
      <c r="M23" s="12"/>
      <c r="N23" s="12"/>
      <c r="O23" s="12"/>
      <c r="P23" t="s">
        <v>12</v>
      </c>
      <c r="Q23" s="13">
        <f>B23-J23</f>
        <v>-22.999379999999974</v>
      </c>
    </row>
    <row r="25" spans="1:17" x14ac:dyDescent="0.25">
      <c r="A25" t="s">
        <v>105</v>
      </c>
      <c r="G25" s="12"/>
      <c r="K25" s="12"/>
      <c r="O25" s="12"/>
      <c r="P25" t="s">
        <v>12</v>
      </c>
    </row>
    <row r="26" spans="1:17" x14ac:dyDescent="0.25">
      <c r="A26" t="s">
        <v>106</v>
      </c>
      <c r="B26" s="12">
        <f>B23+H23</f>
        <v>1959.6692400000002</v>
      </c>
      <c r="G26" s="12"/>
      <c r="K26" s="12"/>
      <c r="O26" s="12"/>
      <c r="P26" t="s">
        <v>106</v>
      </c>
      <c r="Q26" s="13">
        <f>SUM(B26-J23)</f>
        <v>49.150620000000117</v>
      </c>
    </row>
  </sheetData>
  <mergeCells count="1">
    <mergeCell ref="D2:G2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5703125" customWidth="1"/>
    <col min="4" max="4" width="13" customWidth="1"/>
    <col min="5" max="5" width="13.7109375" customWidth="1"/>
    <col min="6" max="6" width="18.42578125" customWidth="1"/>
    <col min="7" max="7" width="20.140625" bestFit="1" customWidth="1"/>
    <col min="13" max="13" width="12.7109375" customWidth="1"/>
    <col min="15" max="15" width="18" bestFit="1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93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128.911</v>
      </c>
      <c r="C4">
        <v>89.05</v>
      </c>
      <c r="D4">
        <v>5</v>
      </c>
      <c r="E4">
        <v>10300</v>
      </c>
      <c r="F4">
        <v>3.87</v>
      </c>
      <c r="G4" s="12">
        <f>E4/1000*F4</f>
        <v>39.861000000000004</v>
      </c>
      <c r="H4" s="12"/>
      <c r="I4" s="12"/>
      <c r="K4" s="12">
        <f>L4+O4</f>
        <v>65.602000000000004</v>
      </c>
      <c r="L4">
        <v>17.809999999999999</v>
      </c>
      <c r="M4">
        <v>10300</v>
      </c>
      <c r="N4">
        <v>4.6399999999999997</v>
      </c>
      <c r="O4" s="12">
        <f>M4/1000*N4</f>
        <v>47.792000000000002</v>
      </c>
      <c r="P4" s="12"/>
    </row>
    <row r="5" spans="1:16" x14ac:dyDescent="0.25">
      <c r="A5" s="11">
        <v>42377</v>
      </c>
      <c r="B5" s="12">
        <f t="shared" ref="B5:B21" si="0">C5+G5</f>
        <v>122.33199999999999</v>
      </c>
      <c r="C5">
        <v>89.05</v>
      </c>
      <c r="D5">
        <v>5</v>
      </c>
      <c r="E5">
        <v>8600</v>
      </c>
      <c r="F5">
        <v>3.87</v>
      </c>
      <c r="G5" s="12">
        <f t="shared" ref="G5:G21" si="1">E5/1000*F5</f>
        <v>33.281999999999996</v>
      </c>
      <c r="H5" s="12"/>
      <c r="I5" s="12"/>
      <c r="K5" s="12">
        <f>L5+O5</f>
        <v>57.713999999999999</v>
      </c>
      <c r="L5">
        <v>17.809999999999999</v>
      </c>
      <c r="M5">
        <v>8600</v>
      </c>
      <c r="N5">
        <v>4.6399999999999997</v>
      </c>
      <c r="O5" s="12">
        <f t="shared" ref="O5:O21" si="2">M5/1000*N5</f>
        <v>39.903999999999996</v>
      </c>
      <c r="P5" s="12"/>
    </row>
    <row r="6" spans="1:16" x14ac:dyDescent="0.25">
      <c r="A6" s="11">
        <v>42407</v>
      </c>
      <c r="B6" s="12">
        <f t="shared" si="0"/>
        <v>131.62</v>
      </c>
      <c r="C6">
        <v>89.05</v>
      </c>
      <c r="D6">
        <v>5</v>
      </c>
      <c r="E6">
        <v>11000</v>
      </c>
      <c r="F6">
        <v>3.87</v>
      </c>
      <c r="G6" s="12">
        <f t="shared" si="1"/>
        <v>42.57</v>
      </c>
      <c r="H6" s="12"/>
      <c r="I6" s="12"/>
      <c r="K6" s="12">
        <f t="shared" ref="K6:K21" si="3">L6+O6</f>
        <v>68.849999999999994</v>
      </c>
      <c r="L6">
        <v>17.809999999999999</v>
      </c>
      <c r="M6">
        <v>11000</v>
      </c>
      <c r="N6">
        <v>4.6399999999999997</v>
      </c>
      <c r="O6" s="12">
        <f t="shared" si="2"/>
        <v>51.04</v>
      </c>
      <c r="P6" s="12"/>
    </row>
    <row r="7" spans="1:16" x14ac:dyDescent="0.25">
      <c r="A7" s="11">
        <v>42432</v>
      </c>
      <c r="B7" s="12">
        <f t="shared" si="0"/>
        <v>117.688</v>
      </c>
      <c r="C7">
        <v>89.05</v>
      </c>
      <c r="D7">
        <v>5</v>
      </c>
      <c r="E7">
        <v>7400</v>
      </c>
      <c r="F7">
        <v>3.87</v>
      </c>
      <c r="G7" s="12">
        <f t="shared" si="1"/>
        <v>28.638000000000002</v>
      </c>
      <c r="H7" s="12"/>
      <c r="I7" s="12"/>
      <c r="K7" s="12">
        <f t="shared" si="3"/>
        <v>52.146000000000001</v>
      </c>
      <c r="L7">
        <v>17.809999999999999</v>
      </c>
      <c r="M7">
        <v>7400</v>
      </c>
      <c r="N7">
        <v>4.6399999999999997</v>
      </c>
      <c r="O7" s="12">
        <f t="shared" si="2"/>
        <v>34.335999999999999</v>
      </c>
      <c r="P7" s="12"/>
    </row>
    <row r="8" spans="1:16" x14ac:dyDescent="0.25">
      <c r="A8" s="11">
        <v>42465</v>
      </c>
      <c r="B8" s="12">
        <f t="shared" si="0"/>
        <v>138.19900000000001</v>
      </c>
      <c r="C8">
        <v>89.05</v>
      </c>
      <c r="D8">
        <v>5</v>
      </c>
      <c r="E8">
        <v>12700</v>
      </c>
      <c r="F8">
        <v>3.87</v>
      </c>
      <c r="G8" s="12">
        <f t="shared" si="1"/>
        <v>49.149000000000001</v>
      </c>
      <c r="H8" s="12"/>
      <c r="I8" s="12"/>
      <c r="K8" s="12">
        <f t="shared" si="3"/>
        <v>105.33999999999999</v>
      </c>
      <c r="L8">
        <v>25.33</v>
      </c>
      <c r="M8">
        <v>12700</v>
      </c>
      <c r="N8" s="12">
        <v>6.3</v>
      </c>
      <c r="O8" s="12">
        <f t="shared" si="2"/>
        <v>80.009999999999991</v>
      </c>
      <c r="P8" s="12"/>
    </row>
    <row r="9" spans="1:16" x14ac:dyDescent="0.25">
      <c r="A9" s="11">
        <v>42501</v>
      </c>
      <c r="B9" s="12">
        <f t="shared" si="0"/>
        <v>58.998999999999995</v>
      </c>
      <c r="C9">
        <v>25.33</v>
      </c>
      <c r="D9">
        <v>1</v>
      </c>
      <c r="E9">
        <v>8700</v>
      </c>
      <c r="F9">
        <v>3.87</v>
      </c>
      <c r="G9" s="12">
        <f t="shared" si="1"/>
        <v>33.668999999999997</v>
      </c>
      <c r="H9" s="12"/>
      <c r="I9" s="12"/>
      <c r="K9" s="12">
        <f t="shared" si="3"/>
        <v>80.139999999999986</v>
      </c>
      <c r="L9">
        <v>25.33</v>
      </c>
      <c r="M9">
        <v>8700</v>
      </c>
      <c r="N9" s="12">
        <v>6.3</v>
      </c>
      <c r="O9" s="12">
        <f t="shared" si="2"/>
        <v>54.809999999999995</v>
      </c>
      <c r="P9" s="12"/>
    </row>
    <row r="10" spans="1:16" x14ac:dyDescent="0.25">
      <c r="A10" s="11">
        <v>42527</v>
      </c>
      <c r="B10" s="12">
        <f t="shared" si="0"/>
        <v>77.305000000000007</v>
      </c>
      <c r="C10">
        <v>25.33</v>
      </c>
      <c r="D10">
        <v>1</v>
      </c>
      <c r="E10">
        <v>9900</v>
      </c>
      <c r="F10">
        <v>5.25</v>
      </c>
      <c r="G10" s="12">
        <f t="shared" si="1"/>
        <v>51.975000000000001</v>
      </c>
      <c r="H10" s="12"/>
      <c r="I10" s="12"/>
      <c r="K10" s="12">
        <f t="shared" si="3"/>
        <v>87.699999999999989</v>
      </c>
      <c r="L10">
        <v>25.33</v>
      </c>
      <c r="M10">
        <v>9900</v>
      </c>
      <c r="N10" s="12">
        <v>6.3</v>
      </c>
      <c r="O10" s="12">
        <f t="shared" si="2"/>
        <v>62.37</v>
      </c>
      <c r="P10" s="12"/>
    </row>
    <row r="11" spans="1:16" x14ac:dyDescent="0.25">
      <c r="A11" s="11">
        <v>42559</v>
      </c>
      <c r="B11" s="12">
        <f t="shared" si="0"/>
        <v>74.155000000000001</v>
      </c>
      <c r="C11">
        <v>25.33</v>
      </c>
      <c r="D11">
        <v>1</v>
      </c>
      <c r="E11">
        <v>9300</v>
      </c>
      <c r="F11">
        <v>5.25</v>
      </c>
      <c r="G11" s="12">
        <f t="shared" si="1"/>
        <v>48.825000000000003</v>
      </c>
      <c r="H11" s="12">
        <v>6.5</v>
      </c>
      <c r="I11" s="12"/>
      <c r="K11" s="12">
        <f t="shared" si="3"/>
        <v>83.92</v>
      </c>
      <c r="L11">
        <v>25.33</v>
      </c>
      <c r="M11">
        <v>9300</v>
      </c>
      <c r="N11" s="12">
        <v>6.3</v>
      </c>
      <c r="O11" s="12">
        <f t="shared" si="2"/>
        <v>58.59</v>
      </c>
      <c r="P11" s="12"/>
    </row>
    <row r="12" spans="1:16" x14ac:dyDescent="0.25">
      <c r="A12" s="11">
        <v>42590</v>
      </c>
      <c r="B12" s="12">
        <f t="shared" si="0"/>
        <v>85.704999999999998</v>
      </c>
      <c r="C12">
        <v>25.33</v>
      </c>
      <c r="D12">
        <v>1</v>
      </c>
      <c r="E12">
        <v>11500</v>
      </c>
      <c r="F12">
        <v>5.25</v>
      </c>
      <c r="G12" s="12">
        <f t="shared" si="1"/>
        <v>60.375</v>
      </c>
      <c r="H12" s="12">
        <v>6.5</v>
      </c>
      <c r="I12" s="12"/>
      <c r="K12" s="12">
        <f t="shared" si="3"/>
        <v>97.78</v>
      </c>
      <c r="L12">
        <v>25.33</v>
      </c>
      <c r="M12">
        <v>11500</v>
      </c>
      <c r="N12" s="12">
        <v>6.3</v>
      </c>
      <c r="O12" s="12">
        <f t="shared" si="2"/>
        <v>72.45</v>
      </c>
      <c r="P12" s="12"/>
    </row>
    <row r="13" spans="1:16" x14ac:dyDescent="0.25">
      <c r="A13" s="11">
        <v>42622</v>
      </c>
      <c r="B13" s="12">
        <f t="shared" si="0"/>
        <v>77.305000000000007</v>
      </c>
      <c r="C13">
        <v>25.33</v>
      </c>
      <c r="D13">
        <v>1</v>
      </c>
      <c r="E13">
        <v>9900</v>
      </c>
      <c r="F13">
        <v>5.25</v>
      </c>
      <c r="G13" s="12">
        <f t="shared" si="1"/>
        <v>51.975000000000001</v>
      </c>
      <c r="H13" s="12">
        <v>6.5</v>
      </c>
      <c r="I13" s="12"/>
      <c r="K13" s="12">
        <f t="shared" si="3"/>
        <v>87.699999999999989</v>
      </c>
      <c r="L13">
        <v>25.33</v>
      </c>
      <c r="M13">
        <v>9900</v>
      </c>
      <c r="N13" s="12">
        <v>6.3</v>
      </c>
      <c r="O13" s="12">
        <f t="shared" si="2"/>
        <v>62.37</v>
      </c>
      <c r="P13" s="12"/>
    </row>
    <row r="14" spans="1:16" x14ac:dyDescent="0.25">
      <c r="A14" s="11">
        <v>42654</v>
      </c>
      <c r="B14" s="12">
        <f t="shared" si="0"/>
        <v>96.72999999999999</v>
      </c>
      <c r="C14">
        <v>25.33</v>
      </c>
      <c r="D14">
        <v>1</v>
      </c>
      <c r="E14">
        <v>13600</v>
      </c>
      <c r="F14">
        <v>5.25</v>
      </c>
      <c r="G14" s="12">
        <f t="shared" si="1"/>
        <v>71.399999999999991</v>
      </c>
      <c r="H14" s="12">
        <v>6.5</v>
      </c>
      <c r="I14" s="12"/>
      <c r="K14" s="12">
        <f t="shared" si="3"/>
        <v>111.00999999999999</v>
      </c>
      <c r="L14">
        <v>25.33</v>
      </c>
      <c r="M14">
        <v>13600</v>
      </c>
      <c r="N14" s="12">
        <v>6.3</v>
      </c>
      <c r="O14" s="12">
        <f t="shared" si="2"/>
        <v>85.679999999999993</v>
      </c>
      <c r="P14" s="12"/>
    </row>
    <row r="15" spans="1:16" x14ac:dyDescent="0.25">
      <c r="A15" s="11">
        <v>42682</v>
      </c>
      <c r="B15" s="12">
        <f t="shared" si="0"/>
        <v>87.28</v>
      </c>
      <c r="C15">
        <v>25.33</v>
      </c>
      <c r="D15">
        <v>1</v>
      </c>
      <c r="E15">
        <v>11800</v>
      </c>
      <c r="F15">
        <v>5.25</v>
      </c>
      <c r="G15" s="12">
        <f t="shared" si="1"/>
        <v>61.95</v>
      </c>
      <c r="H15" s="12">
        <v>6.5</v>
      </c>
      <c r="I15" s="12"/>
      <c r="K15" s="12">
        <f t="shared" si="3"/>
        <v>99.67</v>
      </c>
      <c r="L15">
        <v>25.33</v>
      </c>
      <c r="M15">
        <v>11800</v>
      </c>
      <c r="N15" s="12">
        <v>6.3</v>
      </c>
      <c r="O15" s="12">
        <f t="shared" si="2"/>
        <v>74.34</v>
      </c>
      <c r="P15" s="12"/>
    </row>
    <row r="16" spans="1:16" x14ac:dyDescent="0.25">
      <c r="A16" s="11">
        <v>42711</v>
      </c>
      <c r="B16" s="12">
        <f t="shared" si="0"/>
        <v>94.63</v>
      </c>
      <c r="C16">
        <v>25.33</v>
      </c>
      <c r="D16">
        <v>1</v>
      </c>
      <c r="E16">
        <v>13200</v>
      </c>
      <c r="F16">
        <v>5.25</v>
      </c>
      <c r="G16" s="12">
        <f t="shared" si="1"/>
        <v>69.3</v>
      </c>
      <c r="H16" s="12">
        <v>6.5</v>
      </c>
      <c r="I16" s="12"/>
      <c r="K16" s="12">
        <f t="shared" si="3"/>
        <v>108.49</v>
      </c>
      <c r="L16">
        <v>25.33</v>
      </c>
      <c r="M16">
        <v>13200</v>
      </c>
      <c r="N16" s="12">
        <v>6.3</v>
      </c>
      <c r="O16" s="12">
        <f t="shared" si="2"/>
        <v>83.16</v>
      </c>
      <c r="P16" s="12"/>
    </row>
    <row r="17" spans="1:18" x14ac:dyDescent="0.25">
      <c r="A17" s="11">
        <v>42746</v>
      </c>
      <c r="B17" s="12">
        <f t="shared" si="0"/>
        <v>114.58</v>
      </c>
      <c r="C17">
        <v>25.33</v>
      </c>
      <c r="D17">
        <v>1</v>
      </c>
      <c r="E17">
        <v>17000</v>
      </c>
      <c r="F17">
        <v>5.25</v>
      </c>
      <c r="G17" s="12">
        <f t="shared" si="1"/>
        <v>89.25</v>
      </c>
      <c r="H17" s="12">
        <v>6.5</v>
      </c>
      <c r="I17" s="12"/>
      <c r="K17" s="12">
        <f t="shared" si="3"/>
        <v>132.43</v>
      </c>
      <c r="L17">
        <v>25.33</v>
      </c>
      <c r="M17">
        <v>17000</v>
      </c>
      <c r="N17" s="12">
        <v>6.3</v>
      </c>
      <c r="O17" s="12">
        <f t="shared" si="2"/>
        <v>107.1</v>
      </c>
      <c r="P17" s="12"/>
    </row>
    <row r="18" spans="1:18" x14ac:dyDescent="0.25">
      <c r="A18" s="11">
        <v>42773</v>
      </c>
      <c r="B18" s="12">
        <f t="shared" si="0"/>
        <v>85.421499999999995</v>
      </c>
      <c r="C18">
        <v>25.33</v>
      </c>
      <c r="D18">
        <v>1</v>
      </c>
      <c r="E18">
        <v>11446</v>
      </c>
      <c r="F18">
        <v>5.25</v>
      </c>
      <c r="G18" s="12">
        <f t="shared" si="1"/>
        <v>60.091499999999996</v>
      </c>
      <c r="H18" s="12">
        <v>6.5</v>
      </c>
      <c r="I18" s="12"/>
      <c r="K18" s="12">
        <f t="shared" si="3"/>
        <v>97.439799999999991</v>
      </c>
      <c r="L18">
        <v>25.33</v>
      </c>
      <c r="M18">
        <v>11446</v>
      </c>
      <c r="N18" s="12">
        <v>6.3</v>
      </c>
      <c r="O18" s="12">
        <f t="shared" si="2"/>
        <v>72.109799999999993</v>
      </c>
      <c r="P18" s="12"/>
    </row>
    <row r="19" spans="1:18" x14ac:dyDescent="0.25">
      <c r="A19" s="11">
        <v>42801</v>
      </c>
      <c r="B19" s="12">
        <f t="shared" si="0"/>
        <v>79.320999999999998</v>
      </c>
      <c r="C19">
        <v>25.33</v>
      </c>
      <c r="D19">
        <v>1</v>
      </c>
      <c r="E19">
        <v>10284</v>
      </c>
      <c r="F19">
        <v>5.25</v>
      </c>
      <c r="G19" s="12">
        <f t="shared" si="1"/>
        <v>53.991000000000007</v>
      </c>
      <c r="H19" s="12">
        <v>6.5</v>
      </c>
      <c r="I19" s="12"/>
      <c r="K19" s="12">
        <f t="shared" si="3"/>
        <v>90.427720000000008</v>
      </c>
      <c r="L19">
        <v>25.33</v>
      </c>
      <c r="M19">
        <v>10284</v>
      </c>
      <c r="N19" s="12">
        <v>6.33</v>
      </c>
      <c r="O19" s="12">
        <f t="shared" si="2"/>
        <v>65.09772000000001</v>
      </c>
      <c r="P19" s="12"/>
    </row>
    <row r="20" spans="1:18" x14ac:dyDescent="0.25">
      <c r="A20" s="11">
        <v>42835</v>
      </c>
      <c r="B20" s="12">
        <f t="shared" si="0"/>
        <v>82.329040000000006</v>
      </c>
      <c r="C20" s="12">
        <v>13.33</v>
      </c>
      <c r="D20">
        <v>1</v>
      </c>
      <c r="E20">
        <v>13068</v>
      </c>
      <c r="F20">
        <v>5.28</v>
      </c>
      <c r="G20" s="12">
        <f t="shared" si="1"/>
        <v>68.999040000000008</v>
      </c>
      <c r="H20" s="12">
        <v>6.5</v>
      </c>
      <c r="I20" s="12"/>
      <c r="K20" s="12">
        <f t="shared" si="3"/>
        <v>108.21043999999999</v>
      </c>
      <c r="L20">
        <v>25.49</v>
      </c>
      <c r="M20">
        <v>13068</v>
      </c>
      <c r="N20" s="12">
        <v>6.33</v>
      </c>
      <c r="O20" s="12">
        <f t="shared" si="2"/>
        <v>82.720439999999996</v>
      </c>
      <c r="P20" s="12"/>
    </row>
    <row r="21" spans="1:18" x14ac:dyDescent="0.25">
      <c r="A21" s="11">
        <v>42866</v>
      </c>
      <c r="B21" s="12">
        <f t="shared" si="0"/>
        <v>93.296959999999999</v>
      </c>
      <c r="C21" s="12">
        <v>25.49</v>
      </c>
      <c r="D21">
        <v>1</v>
      </c>
      <c r="E21">
        <v>10712</v>
      </c>
      <c r="F21">
        <v>6.33</v>
      </c>
      <c r="G21" s="12">
        <f t="shared" si="1"/>
        <v>67.806960000000004</v>
      </c>
      <c r="H21" s="12">
        <v>7.15</v>
      </c>
      <c r="I21" s="12"/>
      <c r="K21" s="12">
        <f t="shared" si="3"/>
        <v>93.296959999999999</v>
      </c>
      <c r="L21">
        <v>25.49</v>
      </c>
      <c r="M21">
        <v>10712</v>
      </c>
      <c r="N21" s="12">
        <v>6.33</v>
      </c>
      <c r="O21" s="12">
        <f t="shared" si="2"/>
        <v>67.806960000000004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1745.8074999999997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1627.8669199999997</v>
      </c>
      <c r="N23" s="12"/>
      <c r="O23" s="12"/>
      <c r="P23" s="12"/>
      <c r="Q23" s="40" t="s">
        <v>12</v>
      </c>
      <c r="R23" s="43">
        <f>B23-K23</f>
        <v>117.94057999999995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1817.9574999999998</v>
      </c>
      <c r="G26" s="12"/>
      <c r="L26" s="12"/>
      <c r="P26" s="12"/>
      <c r="Q26" t="s">
        <v>106</v>
      </c>
      <c r="R26" s="13">
        <f>SUM(B26-K23)</f>
        <v>190.09058000000005</v>
      </c>
    </row>
  </sheetData>
  <mergeCells count="1">
    <mergeCell ref="D2:G2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7109375" customWidth="1"/>
    <col min="4" max="4" width="11.7109375" bestFit="1" customWidth="1"/>
    <col min="5" max="5" width="12.85546875" bestFit="1" customWidth="1"/>
    <col min="6" max="6" width="19.140625" bestFit="1" customWidth="1"/>
    <col min="7" max="7" width="20.140625" bestFit="1" customWidth="1"/>
    <col min="13" max="13" width="13" customWidth="1"/>
    <col min="15" max="15" width="17.14062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94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124.267</v>
      </c>
      <c r="C4">
        <v>89.05</v>
      </c>
      <c r="D4">
        <v>5</v>
      </c>
      <c r="E4">
        <v>9100</v>
      </c>
      <c r="F4">
        <v>3.87</v>
      </c>
      <c r="G4" s="12">
        <f>E4/1000*F4</f>
        <v>35.216999999999999</v>
      </c>
      <c r="H4" s="12"/>
      <c r="I4" s="12"/>
      <c r="K4" s="12">
        <f>L4+O4</f>
        <v>60.033999999999992</v>
      </c>
      <c r="L4">
        <v>17.809999999999999</v>
      </c>
      <c r="M4">
        <v>9100</v>
      </c>
      <c r="N4">
        <v>4.6399999999999997</v>
      </c>
      <c r="O4" s="12">
        <f>M4/1000*N4</f>
        <v>42.223999999999997</v>
      </c>
      <c r="P4" s="12"/>
    </row>
    <row r="5" spans="1:16" x14ac:dyDescent="0.25">
      <c r="A5" s="11">
        <v>42377</v>
      </c>
      <c r="B5" s="12">
        <f t="shared" ref="B5:B21" si="0">C5+G5</f>
        <v>119.623</v>
      </c>
      <c r="C5">
        <v>89.05</v>
      </c>
      <c r="D5">
        <v>5</v>
      </c>
      <c r="E5">
        <v>7900</v>
      </c>
      <c r="F5">
        <v>3.87</v>
      </c>
      <c r="G5" s="12">
        <f t="shared" ref="G5:G21" si="1">E5/1000*F5</f>
        <v>30.573000000000004</v>
      </c>
      <c r="H5" s="12"/>
      <c r="I5" s="12"/>
      <c r="K5" s="12">
        <f>L5+O5</f>
        <v>54.465999999999994</v>
      </c>
      <c r="L5">
        <v>17.809999999999999</v>
      </c>
      <c r="M5">
        <v>7900</v>
      </c>
      <c r="N5">
        <v>4.6399999999999997</v>
      </c>
      <c r="O5" s="12">
        <f t="shared" ref="O5:O21" si="2">M5/1000*N5</f>
        <v>36.655999999999999</v>
      </c>
      <c r="P5" s="12"/>
    </row>
    <row r="6" spans="1:16" x14ac:dyDescent="0.25">
      <c r="A6" s="11">
        <v>42407</v>
      </c>
      <c r="B6" s="12">
        <f t="shared" si="0"/>
        <v>130.072</v>
      </c>
      <c r="C6">
        <v>89.05</v>
      </c>
      <c r="D6">
        <v>5</v>
      </c>
      <c r="E6">
        <v>10600</v>
      </c>
      <c r="F6">
        <v>3.87</v>
      </c>
      <c r="G6" s="12">
        <f t="shared" si="1"/>
        <v>41.021999999999998</v>
      </c>
      <c r="H6" s="12"/>
      <c r="I6" s="12"/>
      <c r="K6" s="12">
        <f t="shared" ref="K6:K21" si="3">L6+O6</f>
        <v>66.994</v>
      </c>
      <c r="L6">
        <v>17.809999999999999</v>
      </c>
      <c r="M6">
        <v>10600</v>
      </c>
      <c r="N6">
        <v>4.6399999999999997</v>
      </c>
      <c r="O6" s="12">
        <f t="shared" si="2"/>
        <v>49.183999999999997</v>
      </c>
      <c r="P6" s="12"/>
    </row>
    <row r="7" spans="1:16" x14ac:dyDescent="0.25">
      <c r="A7" s="11">
        <v>42432</v>
      </c>
      <c r="B7" s="12">
        <f t="shared" si="0"/>
        <v>113.431</v>
      </c>
      <c r="C7">
        <v>89.05</v>
      </c>
      <c r="D7">
        <v>5</v>
      </c>
      <c r="E7">
        <v>6300</v>
      </c>
      <c r="F7">
        <v>3.87</v>
      </c>
      <c r="G7" s="12">
        <f t="shared" si="1"/>
        <v>24.381</v>
      </c>
      <c r="H7" s="12"/>
      <c r="I7" s="12"/>
      <c r="K7" s="12">
        <f t="shared" si="3"/>
        <v>47.041999999999994</v>
      </c>
      <c r="L7">
        <v>17.809999999999999</v>
      </c>
      <c r="M7">
        <v>6300</v>
      </c>
      <c r="N7">
        <v>4.6399999999999997</v>
      </c>
      <c r="O7" s="12">
        <f t="shared" si="2"/>
        <v>29.231999999999996</v>
      </c>
      <c r="P7" s="12"/>
    </row>
    <row r="8" spans="1:16" x14ac:dyDescent="0.25">
      <c r="A8" s="11">
        <v>42465</v>
      </c>
      <c r="B8" s="12">
        <f t="shared" si="0"/>
        <v>136.65100000000001</v>
      </c>
      <c r="C8">
        <v>89.05</v>
      </c>
      <c r="D8">
        <v>5</v>
      </c>
      <c r="E8">
        <v>12300</v>
      </c>
      <c r="F8">
        <v>3.87</v>
      </c>
      <c r="G8" s="12">
        <f t="shared" si="1"/>
        <v>47.601000000000006</v>
      </c>
      <c r="H8" s="12"/>
      <c r="I8" s="12"/>
      <c r="K8" s="12">
        <f t="shared" si="3"/>
        <v>102.82000000000001</v>
      </c>
      <c r="L8">
        <v>25.33</v>
      </c>
      <c r="M8">
        <v>12300</v>
      </c>
      <c r="N8" s="12">
        <v>6.3</v>
      </c>
      <c r="O8" s="12">
        <f t="shared" si="2"/>
        <v>77.490000000000009</v>
      </c>
      <c r="P8" s="12"/>
    </row>
    <row r="9" spans="1:16" x14ac:dyDescent="0.25">
      <c r="A9" s="11">
        <v>42501</v>
      </c>
      <c r="B9" s="12">
        <f t="shared" si="0"/>
        <v>65.191000000000003</v>
      </c>
      <c r="C9">
        <v>25.33</v>
      </c>
      <c r="D9">
        <v>1</v>
      </c>
      <c r="E9">
        <v>10300</v>
      </c>
      <c r="F9">
        <v>3.87</v>
      </c>
      <c r="G9" s="12">
        <f t="shared" si="1"/>
        <v>39.861000000000004</v>
      </c>
      <c r="H9" s="12"/>
      <c r="I9" s="12"/>
      <c r="K9" s="12">
        <f t="shared" si="3"/>
        <v>90.22</v>
      </c>
      <c r="L9">
        <v>25.33</v>
      </c>
      <c r="M9">
        <v>10300</v>
      </c>
      <c r="N9" s="12">
        <v>6.3</v>
      </c>
      <c r="O9" s="12">
        <f t="shared" si="2"/>
        <v>64.89</v>
      </c>
      <c r="P9" s="12"/>
    </row>
    <row r="10" spans="1:16" x14ac:dyDescent="0.25">
      <c r="A10" s="11">
        <v>42527</v>
      </c>
      <c r="B10" s="12">
        <f t="shared" si="0"/>
        <v>96.204999999999998</v>
      </c>
      <c r="C10">
        <v>25.33</v>
      </c>
      <c r="D10">
        <v>1</v>
      </c>
      <c r="E10">
        <v>13500</v>
      </c>
      <c r="F10">
        <v>5.25</v>
      </c>
      <c r="G10" s="12">
        <f t="shared" si="1"/>
        <v>70.875</v>
      </c>
      <c r="H10" s="12"/>
      <c r="I10" s="12"/>
      <c r="K10" s="12">
        <f t="shared" si="3"/>
        <v>110.38</v>
      </c>
      <c r="L10">
        <v>25.33</v>
      </c>
      <c r="M10">
        <v>13500</v>
      </c>
      <c r="N10" s="12">
        <v>6.3</v>
      </c>
      <c r="O10" s="12">
        <f t="shared" si="2"/>
        <v>85.05</v>
      </c>
      <c r="P10" s="12"/>
    </row>
    <row r="11" spans="1:16" x14ac:dyDescent="0.25">
      <c r="A11" s="11">
        <v>42559</v>
      </c>
      <c r="B11" s="12">
        <f t="shared" si="0"/>
        <v>97.78</v>
      </c>
      <c r="C11">
        <v>25.33</v>
      </c>
      <c r="D11">
        <v>1</v>
      </c>
      <c r="E11">
        <v>13800</v>
      </c>
      <c r="F11">
        <v>5.25</v>
      </c>
      <c r="G11" s="12">
        <f t="shared" si="1"/>
        <v>72.45</v>
      </c>
      <c r="H11" s="12">
        <v>6.5</v>
      </c>
      <c r="I11" s="12"/>
      <c r="K11" s="12">
        <f t="shared" si="3"/>
        <v>112.27</v>
      </c>
      <c r="L11">
        <v>25.33</v>
      </c>
      <c r="M11">
        <v>13800</v>
      </c>
      <c r="N11" s="12">
        <v>6.3</v>
      </c>
      <c r="O11" s="12">
        <f t="shared" si="2"/>
        <v>86.94</v>
      </c>
      <c r="P11" s="12"/>
    </row>
    <row r="12" spans="1:16" x14ac:dyDescent="0.25">
      <c r="A12" s="11">
        <v>42590</v>
      </c>
      <c r="B12" s="12">
        <f t="shared" si="0"/>
        <v>85.704999999999998</v>
      </c>
      <c r="C12">
        <v>25.33</v>
      </c>
      <c r="D12">
        <v>1</v>
      </c>
      <c r="E12">
        <v>11500</v>
      </c>
      <c r="F12">
        <v>5.25</v>
      </c>
      <c r="G12" s="12">
        <f t="shared" si="1"/>
        <v>60.375</v>
      </c>
      <c r="H12" s="12">
        <v>6.5</v>
      </c>
      <c r="I12" s="12"/>
      <c r="K12" s="12">
        <f t="shared" si="3"/>
        <v>97.78</v>
      </c>
      <c r="L12">
        <v>25.33</v>
      </c>
      <c r="M12">
        <v>11500</v>
      </c>
      <c r="N12" s="12">
        <v>6.3</v>
      </c>
      <c r="O12" s="12">
        <f t="shared" si="2"/>
        <v>72.45</v>
      </c>
      <c r="P12" s="12"/>
    </row>
    <row r="13" spans="1:16" x14ac:dyDescent="0.25">
      <c r="A13" s="11">
        <v>42622</v>
      </c>
      <c r="B13" s="12">
        <f t="shared" si="0"/>
        <v>66.805000000000007</v>
      </c>
      <c r="C13">
        <v>25.33</v>
      </c>
      <c r="D13">
        <v>1</v>
      </c>
      <c r="E13">
        <v>7900</v>
      </c>
      <c r="F13">
        <v>5.25</v>
      </c>
      <c r="G13" s="12">
        <f t="shared" si="1"/>
        <v>41.475000000000001</v>
      </c>
      <c r="H13" s="12">
        <v>6.5</v>
      </c>
      <c r="I13" s="12"/>
      <c r="K13" s="12">
        <f t="shared" si="3"/>
        <v>75.099999999999994</v>
      </c>
      <c r="L13">
        <v>25.33</v>
      </c>
      <c r="M13">
        <v>7900</v>
      </c>
      <c r="N13" s="12">
        <v>6.3</v>
      </c>
      <c r="O13" s="12">
        <f t="shared" si="2"/>
        <v>49.77</v>
      </c>
      <c r="P13" s="12"/>
    </row>
    <row r="14" spans="1:16" x14ac:dyDescent="0.25">
      <c r="A14" s="11">
        <v>42654</v>
      </c>
      <c r="B14" s="12">
        <f t="shared" si="0"/>
        <v>85.704999999999998</v>
      </c>
      <c r="C14">
        <v>25.33</v>
      </c>
      <c r="D14">
        <v>1</v>
      </c>
      <c r="E14">
        <v>11500</v>
      </c>
      <c r="F14">
        <v>5.25</v>
      </c>
      <c r="G14" s="12">
        <f t="shared" si="1"/>
        <v>60.375</v>
      </c>
      <c r="H14" s="12">
        <v>6.5</v>
      </c>
      <c r="I14" s="12"/>
      <c r="K14" s="12">
        <f t="shared" si="3"/>
        <v>97.78</v>
      </c>
      <c r="L14">
        <v>25.33</v>
      </c>
      <c r="M14">
        <v>11500</v>
      </c>
      <c r="N14" s="12">
        <v>6.3</v>
      </c>
      <c r="O14" s="12">
        <f t="shared" si="2"/>
        <v>72.45</v>
      </c>
      <c r="P14" s="12"/>
    </row>
    <row r="15" spans="1:16" x14ac:dyDescent="0.25">
      <c r="A15" s="11">
        <v>42682</v>
      </c>
      <c r="B15" s="12">
        <f t="shared" si="0"/>
        <v>54.73</v>
      </c>
      <c r="C15">
        <v>25.33</v>
      </c>
      <c r="D15">
        <v>1</v>
      </c>
      <c r="E15">
        <v>5600</v>
      </c>
      <c r="F15">
        <v>5.25</v>
      </c>
      <c r="G15" s="12">
        <f t="shared" si="1"/>
        <v>29.4</v>
      </c>
      <c r="H15" s="12">
        <v>6.5</v>
      </c>
      <c r="I15" s="12"/>
      <c r="K15" s="12">
        <f t="shared" si="3"/>
        <v>60.609999999999992</v>
      </c>
      <c r="L15">
        <v>25.33</v>
      </c>
      <c r="M15">
        <v>5600</v>
      </c>
      <c r="N15" s="12">
        <v>6.3</v>
      </c>
      <c r="O15" s="12">
        <f t="shared" si="2"/>
        <v>35.279999999999994</v>
      </c>
      <c r="P15" s="12"/>
    </row>
    <row r="16" spans="1:16" x14ac:dyDescent="0.25">
      <c r="A16" s="11">
        <v>42711</v>
      </c>
      <c r="B16" s="12">
        <f t="shared" si="0"/>
        <v>47.379999999999995</v>
      </c>
      <c r="C16">
        <v>25.33</v>
      </c>
      <c r="D16">
        <v>1</v>
      </c>
      <c r="E16">
        <v>4200</v>
      </c>
      <c r="F16">
        <v>5.25</v>
      </c>
      <c r="G16" s="12">
        <f t="shared" si="1"/>
        <v>22.05</v>
      </c>
      <c r="H16" s="12">
        <v>6.5</v>
      </c>
      <c r="I16" s="12"/>
      <c r="K16" s="12">
        <f t="shared" si="3"/>
        <v>51.79</v>
      </c>
      <c r="L16">
        <v>25.33</v>
      </c>
      <c r="M16">
        <v>4200</v>
      </c>
      <c r="N16" s="12">
        <v>6.3</v>
      </c>
      <c r="O16" s="12">
        <f t="shared" si="2"/>
        <v>26.46</v>
      </c>
      <c r="P16" s="12"/>
    </row>
    <row r="17" spans="1:18" x14ac:dyDescent="0.25">
      <c r="A17" s="11">
        <v>42746</v>
      </c>
      <c r="B17" s="12">
        <f t="shared" si="0"/>
        <v>53.664249999999996</v>
      </c>
      <c r="C17">
        <v>25.33</v>
      </c>
      <c r="D17">
        <v>1</v>
      </c>
      <c r="E17">
        <v>5397</v>
      </c>
      <c r="F17">
        <v>5.25</v>
      </c>
      <c r="G17" s="12">
        <f t="shared" si="1"/>
        <v>28.334250000000001</v>
      </c>
      <c r="H17" s="12">
        <v>6.5</v>
      </c>
      <c r="I17" s="12"/>
      <c r="K17" s="12">
        <f t="shared" si="3"/>
        <v>59.331099999999999</v>
      </c>
      <c r="L17">
        <v>25.33</v>
      </c>
      <c r="M17">
        <v>5397</v>
      </c>
      <c r="N17" s="12">
        <v>6.3</v>
      </c>
      <c r="O17" s="12">
        <f t="shared" si="2"/>
        <v>34.001100000000001</v>
      </c>
      <c r="P17" s="12"/>
    </row>
    <row r="18" spans="1:18" x14ac:dyDescent="0.25">
      <c r="A18" s="11">
        <v>42773</v>
      </c>
      <c r="B18" s="12">
        <f t="shared" si="0"/>
        <v>56.031999999999996</v>
      </c>
      <c r="C18">
        <v>25.33</v>
      </c>
      <c r="D18">
        <v>1</v>
      </c>
      <c r="E18">
        <v>5848</v>
      </c>
      <c r="F18">
        <v>5.25</v>
      </c>
      <c r="G18" s="12">
        <f t="shared" si="1"/>
        <v>30.701999999999998</v>
      </c>
      <c r="H18" s="12">
        <v>6.5</v>
      </c>
      <c r="I18" s="12"/>
      <c r="K18" s="12">
        <f t="shared" si="3"/>
        <v>62.172399999999996</v>
      </c>
      <c r="L18">
        <v>25.33</v>
      </c>
      <c r="M18">
        <v>5848</v>
      </c>
      <c r="N18" s="12">
        <v>6.3</v>
      </c>
      <c r="O18" s="12">
        <f t="shared" si="2"/>
        <v>36.842399999999998</v>
      </c>
      <c r="P18" s="12"/>
    </row>
    <row r="19" spans="1:18" x14ac:dyDescent="0.25">
      <c r="A19" s="11">
        <v>42801</v>
      </c>
      <c r="B19" s="12">
        <f t="shared" si="0"/>
        <v>54.294250000000005</v>
      </c>
      <c r="C19">
        <v>25.33</v>
      </c>
      <c r="D19">
        <v>1</v>
      </c>
      <c r="E19">
        <v>5517</v>
      </c>
      <c r="F19">
        <v>5.25</v>
      </c>
      <c r="G19" s="12">
        <f t="shared" si="1"/>
        <v>28.964250000000003</v>
      </c>
      <c r="H19" s="12">
        <v>6.5</v>
      </c>
      <c r="I19" s="12"/>
      <c r="K19" s="12">
        <f t="shared" si="3"/>
        <v>60.252610000000004</v>
      </c>
      <c r="L19">
        <v>25.33</v>
      </c>
      <c r="M19">
        <v>5517</v>
      </c>
      <c r="N19" s="12">
        <v>6.33</v>
      </c>
      <c r="O19" s="12">
        <f t="shared" si="2"/>
        <v>34.922610000000006</v>
      </c>
      <c r="P19" s="12"/>
    </row>
    <row r="20" spans="1:18" x14ac:dyDescent="0.25">
      <c r="A20" s="11">
        <v>42835</v>
      </c>
      <c r="B20" s="12">
        <f t="shared" si="0"/>
        <v>55.188079999999999</v>
      </c>
      <c r="C20" s="12">
        <v>8.93</v>
      </c>
      <c r="D20">
        <v>1</v>
      </c>
      <c r="E20">
        <v>8761</v>
      </c>
      <c r="F20">
        <v>5.28</v>
      </c>
      <c r="G20" s="12">
        <f t="shared" si="1"/>
        <v>46.25808</v>
      </c>
      <c r="H20" s="12">
        <v>6.5</v>
      </c>
      <c r="I20" s="12"/>
      <c r="K20" s="12">
        <f t="shared" si="3"/>
        <v>80.947129999999987</v>
      </c>
      <c r="L20">
        <v>25.49</v>
      </c>
      <c r="M20">
        <v>8761</v>
      </c>
      <c r="N20" s="12">
        <v>6.33</v>
      </c>
      <c r="O20" s="12">
        <f t="shared" si="2"/>
        <v>55.457129999999992</v>
      </c>
      <c r="P20" s="12"/>
    </row>
    <row r="21" spans="1:18" x14ac:dyDescent="0.25">
      <c r="A21" s="11">
        <v>42866</v>
      </c>
      <c r="B21" s="12">
        <f t="shared" si="0"/>
        <v>63.539630000000002</v>
      </c>
      <c r="C21" s="12">
        <v>25.49</v>
      </c>
      <c r="D21">
        <v>1</v>
      </c>
      <c r="E21">
        <v>6011</v>
      </c>
      <c r="F21">
        <v>6.33</v>
      </c>
      <c r="G21" s="12">
        <f t="shared" si="1"/>
        <v>38.049630000000001</v>
      </c>
      <c r="H21" s="12">
        <v>7.15</v>
      </c>
      <c r="I21" s="12"/>
      <c r="K21" s="12">
        <f t="shared" si="3"/>
        <v>63.539630000000002</v>
      </c>
      <c r="L21">
        <v>25.49</v>
      </c>
      <c r="M21">
        <v>6011</v>
      </c>
      <c r="N21" s="12">
        <v>6.33</v>
      </c>
      <c r="O21" s="12">
        <f t="shared" si="2"/>
        <v>38.049630000000001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1506.2632099999998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1353.5288700000001</v>
      </c>
      <c r="N23" s="12"/>
      <c r="O23" s="12"/>
      <c r="P23" s="12"/>
      <c r="Q23" s="40" t="s">
        <v>12</v>
      </c>
      <c r="R23" s="43">
        <f>B23-K23</f>
        <v>152.73433999999975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1578.4132099999999</v>
      </c>
      <c r="G26" s="12"/>
      <c r="L26" s="12"/>
      <c r="P26" s="12"/>
      <c r="Q26" t="s">
        <v>106</v>
      </c>
      <c r="R26" s="13">
        <f>SUM(B26-K23)</f>
        <v>224.88433999999984</v>
      </c>
    </row>
  </sheetData>
  <mergeCells count="1">
    <mergeCell ref="D2:G2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28515625" customWidth="1"/>
    <col min="3" max="3" width="10.42578125" bestFit="1" customWidth="1"/>
    <col min="4" max="4" width="11.7109375" bestFit="1" customWidth="1"/>
    <col min="5" max="5" width="14.140625" customWidth="1"/>
    <col min="6" max="6" width="19.140625" bestFit="1" customWidth="1"/>
    <col min="7" max="7" width="20.140625" bestFit="1" customWidth="1"/>
    <col min="13" max="13" width="12.85546875" bestFit="1" customWidth="1"/>
    <col min="15" max="15" width="17.5703125" customWidth="1"/>
    <col min="17" max="17" width="12.71093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95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64.653000000000006</v>
      </c>
      <c r="C4">
        <v>53.43</v>
      </c>
      <c r="D4">
        <v>3</v>
      </c>
      <c r="E4">
        <v>2900</v>
      </c>
      <c r="F4">
        <v>3.87</v>
      </c>
      <c r="G4" s="12">
        <f>E4/1000*F4</f>
        <v>11.223000000000001</v>
      </c>
      <c r="H4" s="12"/>
      <c r="I4" s="12"/>
      <c r="K4" s="12">
        <f>L4+O4</f>
        <v>31.265999999999998</v>
      </c>
      <c r="L4">
        <v>17.809999999999999</v>
      </c>
      <c r="M4">
        <v>2900</v>
      </c>
      <c r="N4">
        <v>4.6399999999999997</v>
      </c>
      <c r="O4" s="12">
        <f>M4/1000*N4</f>
        <v>13.456</v>
      </c>
      <c r="P4" s="12"/>
    </row>
    <row r="5" spans="1:16" x14ac:dyDescent="0.25">
      <c r="A5" s="11">
        <v>42377</v>
      </c>
      <c r="B5" s="12">
        <f t="shared" ref="B5:B19" si="0">C5+G5</f>
        <v>61.17</v>
      </c>
      <c r="C5">
        <v>53.43</v>
      </c>
      <c r="D5">
        <v>3</v>
      </c>
      <c r="E5">
        <v>2000</v>
      </c>
      <c r="F5">
        <v>3.87</v>
      </c>
      <c r="G5" s="12">
        <f t="shared" ref="G5:G21" si="1">E5/1000*F5</f>
        <v>7.74</v>
      </c>
      <c r="H5" s="12"/>
      <c r="I5" s="12"/>
      <c r="K5" s="12">
        <f>L5+O5</f>
        <v>27.089999999999996</v>
      </c>
      <c r="L5">
        <v>17.809999999999999</v>
      </c>
      <c r="M5">
        <v>2000</v>
      </c>
      <c r="N5">
        <v>4.6399999999999997</v>
      </c>
      <c r="O5" s="12">
        <f t="shared" ref="O5:O21" si="2">M5/1000*N5</f>
        <v>9.2799999999999994</v>
      </c>
      <c r="P5" s="12"/>
    </row>
    <row r="6" spans="1:16" x14ac:dyDescent="0.25">
      <c r="A6" s="11">
        <v>42407</v>
      </c>
      <c r="B6" s="12">
        <f t="shared" si="0"/>
        <v>65.813999999999993</v>
      </c>
      <c r="C6">
        <v>53.43</v>
      </c>
      <c r="D6">
        <v>3</v>
      </c>
      <c r="E6">
        <v>3200</v>
      </c>
      <c r="F6">
        <v>3.87</v>
      </c>
      <c r="G6" s="12">
        <f t="shared" si="1"/>
        <v>12.384</v>
      </c>
      <c r="H6" s="12"/>
      <c r="I6" s="12"/>
      <c r="K6" s="12">
        <f t="shared" ref="K6:K21" si="3">L6+O6</f>
        <v>32.658000000000001</v>
      </c>
      <c r="L6">
        <v>17.809999999999999</v>
      </c>
      <c r="M6">
        <v>3200</v>
      </c>
      <c r="N6">
        <v>4.6399999999999997</v>
      </c>
      <c r="O6" s="12">
        <f t="shared" si="2"/>
        <v>14.847999999999999</v>
      </c>
      <c r="P6" s="12"/>
    </row>
    <row r="7" spans="1:16" x14ac:dyDescent="0.25">
      <c r="A7" s="11">
        <v>42432</v>
      </c>
      <c r="B7" s="12">
        <f t="shared" si="0"/>
        <v>61.17</v>
      </c>
      <c r="C7">
        <v>53.43</v>
      </c>
      <c r="D7">
        <v>3</v>
      </c>
      <c r="E7">
        <v>2000</v>
      </c>
      <c r="F7">
        <v>3.87</v>
      </c>
      <c r="G7" s="12">
        <f t="shared" si="1"/>
        <v>7.74</v>
      </c>
      <c r="H7" s="12"/>
      <c r="I7" s="12"/>
      <c r="K7" s="12">
        <f t="shared" si="3"/>
        <v>27.089999999999996</v>
      </c>
      <c r="L7">
        <v>17.809999999999999</v>
      </c>
      <c r="M7">
        <v>2000</v>
      </c>
      <c r="N7">
        <v>4.6399999999999997</v>
      </c>
      <c r="O7" s="12">
        <f t="shared" si="2"/>
        <v>9.2799999999999994</v>
      </c>
      <c r="P7" s="12"/>
    </row>
    <row r="8" spans="1:16" x14ac:dyDescent="0.25">
      <c r="A8" s="11">
        <v>42465</v>
      </c>
      <c r="B8" s="12">
        <f t="shared" si="0"/>
        <v>70.844999999999999</v>
      </c>
      <c r="C8">
        <v>53.43</v>
      </c>
      <c r="D8">
        <v>3</v>
      </c>
      <c r="E8">
        <v>4500</v>
      </c>
      <c r="F8">
        <v>3.87</v>
      </c>
      <c r="G8" s="12">
        <f t="shared" si="1"/>
        <v>17.414999999999999</v>
      </c>
      <c r="H8" s="12"/>
      <c r="I8" s="12"/>
      <c r="K8" s="12">
        <f t="shared" si="3"/>
        <v>53.679999999999993</v>
      </c>
      <c r="L8">
        <v>25.33</v>
      </c>
      <c r="M8">
        <v>4500</v>
      </c>
      <c r="N8" s="12">
        <v>6.3</v>
      </c>
      <c r="O8" s="12">
        <f t="shared" si="2"/>
        <v>28.349999999999998</v>
      </c>
      <c r="P8" s="12"/>
    </row>
    <row r="9" spans="1:16" x14ac:dyDescent="0.25">
      <c r="A9" s="11">
        <v>42501</v>
      </c>
      <c r="B9" s="12">
        <f t="shared" si="0"/>
        <v>37.326999999999998</v>
      </c>
      <c r="C9">
        <v>25.33</v>
      </c>
      <c r="D9">
        <v>1</v>
      </c>
      <c r="E9">
        <v>3100</v>
      </c>
      <c r="F9">
        <v>3.87</v>
      </c>
      <c r="G9" s="12">
        <f t="shared" si="1"/>
        <v>11.997</v>
      </c>
      <c r="H9" s="12"/>
      <c r="I9" s="12"/>
      <c r="K9" s="12">
        <f t="shared" si="3"/>
        <v>44.86</v>
      </c>
      <c r="L9">
        <v>25.33</v>
      </c>
      <c r="M9">
        <v>3100</v>
      </c>
      <c r="N9" s="12">
        <v>6.3</v>
      </c>
      <c r="O9" s="12">
        <f t="shared" si="2"/>
        <v>19.53</v>
      </c>
      <c r="P9" s="12"/>
    </row>
    <row r="10" spans="1:16" x14ac:dyDescent="0.25">
      <c r="A10" s="11">
        <v>42527</v>
      </c>
      <c r="B10" s="12">
        <f t="shared" si="0"/>
        <v>43.179999999999993</v>
      </c>
      <c r="C10">
        <v>25.33</v>
      </c>
      <c r="D10">
        <v>1</v>
      </c>
      <c r="E10">
        <v>3400</v>
      </c>
      <c r="F10">
        <v>5.25</v>
      </c>
      <c r="G10" s="12">
        <f t="shared" si="1"/>
        <v>17.849999999999998</v>
      </c>
      <c r="H10" s="12"/>
      <c r="I10" s="12"/>
      <c r="K10" s="12">
        <f t="shared" si="3"/>
        <v>46.75</v>
      </c>
      <c r="L10">
        <v>25.33</v>
      </c>
      <c r="M10">
        <v>3400</v>
      </c>
      <c r="N10" s="12">
        <v>6.3</v>
      </c>
      <c r="O10" s="12">
        <f t="shared" si="2"/>
        <v>21.419999999999998</v>
      </c>
      <c r="P10" s="12"/>
    </row>
    <row r="11" spans="1:16" x14ac:dyDescent="0.25">
      <c r="A11" s="11">
        <v>42559</v>
      </c>
      <c r="B11" s="12">
        <f t="shared" si="0"/>
        <v>40.555</v>
      </c>
      <c r="C11">
        <v>25.33</v>
      </c>
      <c r="D11">
        <v>1</v>
      </c>
      <c r="E11">
        <v>2900</v>
      </c>
      <c r="F11">
        <v>5.25</v>
      </c>
      <c r="G11" s="12">
        <f t="shared" si="1"/>
        <v>15.225</v>
      </c>
      <c r="H11" s="12">
        <v>6.5</v>
      </c>
      <c r="I11" s="12"/>
      <c r="K11" s="12">
        <f t="shared" si="3"/>
        <v>43.599999999999994</v>
      </c>
      <c r="L11">
        <v>25.33</v>
      </c>
      <c r="M11">
        <v>2900</v>
      </c>
      <c r="N11" s="12">
        <v>6.3</v>
      </c>
      <c r="O11" s="12">
        <f t="shared" si="2"/>
        <v>18.27</v>
      </c>
      <c r="P11" s="12"/>
    </row>
    <row r="12" spans="1:16" x14ac:dyDescent="0.25">
      <c r="A12" s="11">
        <v>42590</v>
      </c>
      <c r="B12" s="12">
        <f t="shared" si="0"/>
        <v>45.28</v>
      </c>
      <c r="C12">
        <v>25.33</v>
      </c>
      <c r="D12">
        <v>1</v>
      </c>
      <c r="E12">
        <v>3800</v>
      </c>
      <c r="F12">
        <v>5.25</v>
      </c>
      <c r="G12" s="12">
        <f t="shared" si="1"/>
        <v>19.95</v>
      </c>
      <c r="H12" s="12">
        <v>6.5</v>
      </c>
      <c r="I12" s="12"/>
      <c r="K12" s="12">
        <f t="shared" si="3"/>
        <v>49.269999999999996</v>
      </c>
      <c r="L12">
        <v>25.33</v>
      </c>
      <c r="M12">
        <v>3800</v>
      </c>
      <c r="N12" s="12">
        <v>6.3</v>
      </c>
      <c r="O12" s="12">
        <f t="shared" si="2"/>
        <v>23.939999999999998</v>
      </c>
      <c r="P12" s="12"/>
    </row>
    <row r="13" spans="1:16" x14ac:dyDescent="0.25">
      <c r="A13" s="11">
        <v>42622</v>
      </c>
      <c r="B13" s="12">
        <f t="shared" si="0"/>
        <v>40.555</v>
      </c>
      <c r="C13">
        <v>25.33</v>
      </c>
      <c r="D13">
        <v>1</v>
      </c>
      <c r="E13">
        <v>2900</v>
      </c>
      <c r="F13">
        <v>5.25</v>
      </c>
      <c r="G13" s="12">
        <f t="shared" si="1"/>
        <v>15.225</v>
      </c>
      <c r="H13" s="12">
        <v>6.5</v>
      </c>
      <c r="I13" s="12"/>
      <c r="K13" s="12">
        <f t="shared" si="3"/>
        <v>43.599999999999994</v>
      </c>
      <c r="L13">
        <v>25.33</v>
      </c>
      <c r="M13">
        <v>2900</v>
      </c>
      <c r="N13" s="12">
        <v>6.3</v>
      </c>
      <c r="O13" s="12">
        <f t="shared" si="2"/>
        <v>18.27</v>
      </c>
      <c r="P13" s="12"/>
    </row>
    <row r="14" spans="1:16" x14ac:dyDescent="0.25">
      <c r="A14" s="11">
        <v>42654</v>
      </c>
      <c r="B14" s="12">
        <f t="shared" si="0"/>
        <v>43.179999999999993</v>
      </c>
      <c r="C14">
        <v>25.33</v>
      </c>
      <c r="D14">
        <v>1</v>
      </c>
      <c r="E14">
        <v>3400</v>
      </c>
      <c r="F14">
        <v>5.25</v>
      </c>
      <c r="G14" s="12">
        <f t="shared" si="1"/>
        <v>17.849999999999998</v>
      </c>
      <c r="H14" s="12">
        <v>6.5</v>
      </c>
      <c r="I14" s="12"/>
      <c r="K14" s="12">
        <f t="shared" si="3"/>
        <v>46.75</v>
      </c>
      <c r="L14">
        <v>25.33</v>
      </c>
      <c r="M14">
        <v>3400</v>
      </c>
      <c r="N14" s="12">
        <v>6.3</v>
      </c>
      <c r="O14" s="12">
        <f t="shared" si="2"/>
        <v>21.419999999999998</v>
      </c>
      <c r="P14" s="12"/>
    </row>
    <row r="15" spans="1:16" x14ac:dyDescent="0.25">
      <c r="A15" s="11">
        <v>42682</v>
      </c>
      <c r="B15" s="12">
        <f t="shared" si="0"/>
        <v>41.08</v>
      </c>
      <c r="C15">
        <v>25.33</v>
      </c>
      <c r="D15">
        <v>1</v>
      </c>
      <c r="E15">
        <v>3000</v>
      </c>
      <c r="F15">
        <v>5.25</v>
      </c>
      <c r="G15" s="12">
        <f t="shared" si="1"/>
        <v>15.75</v>
      </c>
      <c r="H15" s="12">
        <v>6.5</v>
      </c>
      <c r="I15" s="12"/>
      <c r="K15" s="12">
        <f t="shared" si="3"/>
        <v>44.23</v>
      </c>
      <c r="L15">
        <v>25.33</v>
      </c>
      <c r="M15">
        <v>3000</v>
      </c>
      <c r="N15" s="12">
        <v>6.3</v>
      </c>
      <c r="O15" s="12">
        <f t="shared" si="2"/>
        <v>18.899999999999999</v>
      </c>
      <c r="P15" s="12"/>
    </row>
    <row r="16" spans="1:16" x14ac:dyDescent="0.25">
      <c r="A16" s="11">
        <v>42711</v>
      </c>
      <c r="B16" s="12">
        <f t="shared" si="0"/>
        <v>38.979999999999997</v>
      </c>
      <c r="C16">
        <v>25.33</v>
      </c>
      <c r="D16">
        <v>1</v>
      </c>
      <c r="E16">
        <v>2600</v>
      </c>
      <c r="F16">
        <v>5.25</v>
      </c>
      <c r="G16" s="12">
        <f t="shared" si="1"/>
        <v>13.65</v>
      </c>
      <c r="H16" s="12">
        <v>6.5</v>
      </c>
      <c r="I16" s="12"/>
      <c r="K16" s="12">
        <f t="shared" si="3"/>
        <v>41.709999999999994</v>
      </c>
      <c r="L16">
        <v>25.33</v>
      </c>
      <c r="M16">
        <v>2600</v>
      </c>
      <c r="N16" s="12">
        <v>6.3</v>
      </c>
      <c r="O16" s="12">
        <f t="shared" si="2"/>
        <v>16.38</v>
      </c>
      <c r="P16" s="12"/>
    </row>
    <row r="17" spans="1:18" x14ac:dyDescent="0.25">
      <c r="A17" s="11">
        <v>42746</v>
      </c>
      <c r="B17" s="12">
        <f t="shared" si="0"/>
        <v>40.954000000000001</v>
      </c>
      <c r="C17">
        <v>25.33</v>
      </c>
      <c r="D17">
        <v>1</v>
      </c>
      <c r="E17">
        <v>2976</v>
      </c>
      <c r="F17">
        <v>5.25</v>
      </c>
      <c r="G17" s="12">
        <f t="shared" si="1"/>
        <v>15.624000000000001</v>
      </c>
      <c r="H17" s="12">
        <v>6.5</v>
      </c>
      <c r="I17" s="12"/>
      <c r="K17" s="12">
        <f t="shared" si="3"/>
        <v>44.078800000000001</v>
      </c>
      <c r="L17">
        <v>25.33</v>
      </c>
      <c r="M17">
        <v>2976</v>
      </c>
      <c r="N17" s="12">
        <v>6.3</v>
      </c>
      <c r="O17" s="12">
        <f t="shared" si="2"/>
        <v>18.748799999999999</v>
      </c>
      <c r="P17" s="12"/>
    </row>
    <row r="18" spans="1:18" x14ac:dyDescent="0.25">
      <c r="A18" s="11">
        <v>42773</v>
      </c>
      <c r="B18" s="12">
        <f t="shared" si="0"/>
        <v>36.790749999999996</v>
      </c>
      <c r="C18">
        <v>25.33</v>
      </c>
      <c r="D18">
        <v>1</v>
      </c>
      <c r="E18">
        <v>2183</v>
      </c>
      <c r="F18">
        <v>5.25</v>
      </c>
      <c r="G18" s="12">
        <f t="shared" si="1"/>
        <v>11.460749999999999</v>
      </c>
      <c r="H18" s="12">
        <v>6.5</v>
      </c>
      <c r="I18" s="12"/>
      <c r="K18" s="12">
        <f t="shared" si="3"/>
        <v>39.082899999999995</v>
      </c>
      <c r="L18">
        <v>25.33</v>
      </c>
      <c r="M18">
        <v>2183</v>
      </c>
      <c r="N18" s="12">
        <v>6.3</v>
      </c>
      <c r="O18" s="12">
        <f t="shared" si="2"/>
        <v>13.752899999999999</v>
      </c>
      <c r="P18" s="12"/>
    </row>
    <row r="19" spans="1:18" x14ac:dyDescent="0.25">
      <c r="A19" s="11">
        <v>42801</v>
      </c>
      <c r="B19" s="12">
        <f t="shared" si="0"/>
        <v>32.007999999999996</v>
      </c>
      <c r="C19">
        <v>25.33</v>
      </c>
      <c r="D19">
        <v>1</v>
      </c>
      <c r="E19">
        <v>1272</v>
      </c>
      <c r="F19">
        <v>5.25</v>
      </c>
      <c r="G19" s="12">
        <f t="shared" si="1"/>
        <v>6.6779999999999999</v>
      </c>
      <c r="H19" s="12">
        <v>6.5</v>
      </c>
      <c r="I19" s="12"/>
      <c r="K19" s="12">
        <f t="shared" si="3"/>
        <v>33.38176</v>
      </c>
      <c r="L19">
        <v>25.33</v>
      </c>
      <c r="M19">
        <v>1272</v>
      </c>
      <c r="N19" s="12">
        <v>6.33</v>
      </c>
      <c r="O19" s="12">
        <f t="shared" si="2"/>
        <v>8.0517599999999998</v>
      </c>
      <c r="P19" s="12"/>
    </row>
    <row r="20" spans="1:18" x14ac:dyDescent="0.25">
      <c r="A20" s="11">
        <v>42835</v>
      </c>
      <c r="B20" s="12">
        <f>C20+G20</f>
        <v>9.644639999999999</v>
      </c>
      <c r="C20" s="12">
        <v>5.88</v>
      </c>
      <c r="D20">
        <v>1</v>
      </c>
      <c r="E20">
        <v>713</v>
      </c>
      <c r="F20">
        <v>5.28</v>
      </c>
      <c r="G20" s="12">
        <f t="shared" si="1"/>
        <v>3.76464</v>
      </c>
      <c r="H20" s="12">
        <v>6.5</v>
      </c>
      <c r="I20" s="12"/>
      <c r="K20" s="12">
        <f t="shared" si="3"/>
        <v>30.00329</v>
      </c>
      <c r="L20">
        <v>25.49</v>
      </c>
      <c r="M20">
        <v>713</v>
      </c>
      <c r="N20" s="12">
        <v>6.33</v>
      </c>
      <c r="O20" s="12">
        <f t="shared" si="2"/>
        <v>4.5132899999999996</v>
      </c>
      <c r="P20" s="12"/>
    </row>
    <row r="21" spans="1:18" x14ac:dyDescent="0.25">
      <c r="A21" s="11">
        <v>42866</v>
      </c>
      <c r="B21" s="12">
        <f t="shared" ref="B21" si="4">C21+G21</f>
        <v>30.098239999999997</v>
      </c>
      <c r="C21" s="12">
        <v>25.49</v>
      </c>
      <c r="D21">
        <v>1</v>
      </c>
      <c r="E21">
        <v>728</v>
      </c>
      <c r="F21">
        <v>6.33</v>
      </c>
      <c r="G21" s="12">
        <f t="shared" si="1"/>
        <v>4.6082400000000003</v>
      </c>
      <c r="H21" s="12">
        <v>7.15</v>
      </c>
      <c r="I21" s="12"/>
      <c r="K21" s="12">
        <f t="shared" si="3"/>
        <v>30.098239999999997</v>
      </c>
      <c r="L21">
        <v>25.49</v>
      </c>
      <c r="M21">
        <v>728</v>
      </c>
      <c r="N21" s="12">
        <v>6.33</v>
      </c>
      <c r="O21" s="12">
        <f t="shared" si="2"/>
        <v>4.6082400000000003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803.28462999999999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709.19899000000009</v>
      </c>
      <c r="N23" s="12"/>
      <c r="O23" s="12"/>
      <c r="P23" s="12"/>
      <c r="Q23" s="40" t="s">
        <v>12</v>
      </c>
      <c r="R23" s="43">
        <f>B23-K23</f>
        <v>94.085639999999898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875.43462999999997</v>
      </c>
      <c r="G26" s="12"/>
      <c r="L26" s="12"/>
      <c r="P26" s="12"/>
      <c r="Q26" t="s">
        <v>106</v>
      </c>
      <c r="R26" s="13">
        <f>SUM(B26-K23)</f>
        <v>166.23563999999988</v>
      </c>
    </row>
  </sheetData>
  <mergeCells count="1">
    <mergeCell ref="D2:G2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0.42578125" bestFit="1" customWidth="1"/>
    <col min="4" max="4" width="11.7109375" bestFit="1" customWidth="1"/>
    <col min="5" max="5" width="13.140625" customWidth="1"/>
    <col min="6" max="6" width="18.85546875" customWidth="1"/>
    <col min="7" max="7" width="20.5703125" customWidth="1"/>
    <col min="13" max="13" width="12.85546875" customWidth="1"/>
    <col min="15" max="15" width="17.5703125" customWidth="1"/>
    <col min="17" max="17" width="12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96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130.846</v>
      </c>
      <c r="C4">
        <v>89.05</v>
      </c>
      <c r="D4">
        <v>5</v>
      </c>
      <c r="E4">
        <v>10800</v>
      </c>
      <c r="F4">
        <v>3.87</v>
      </c>
      <c r="G4" s="12">
        <f>E4/1000*F4</f>
        <v>41.796000000000006</v>
      </c>
      <c r="H4" s="12"/>
      <c r="I4" s="12"/>
      <c r="K4" s="12">
        <f>L4+O4</f>
        <v>67.921999999999997</v>
      </c>
      <c r="L4">
        <v>17.809999999999999</v>
      </c>
      <c r="M4">
        <v>10800</v>
      </c>
      <c r="N4">
        <v>4.6399999999999997</v>
      </c>
      <c r="O4" s="12">
        <f>M4/1000*N4</f>
        <v>50.112000000000002</v>
      </c>
      <c r="P4" s="12"/>
    </row>
    <row r="5" spans="1:16" x14ac:dyDescent="0.25">
      <c r="A5" s="11">
        <v>42377</v>
      </c>
      <c r="B5" s="12">
        <f t="shared" ref="B5:B21" si="0">C5+G5</f>
        <v>125.041</v>
      </c>
      <c r="C5">
        <v>89.05</v>
      </c>
      <c r="D5">
        <v>5</v>
      </c>
      <c r="E5">
        <v>9300</v>
      </c>
      <c r="F5">
        <v>3.87</v>
      </c>
      <c r="G5" s="12">
        <f t="shared" ref="G5:G21" si="1">E5/1000*F5</f>
        <v>35.991000000000007</v>
      </c>
      <c r="H5" s="12"/>
      <c r="I5" s="12"/>
      <c r="K5" s="12">
        <f>L5+O5</f>
        <v>60.962000000000003</v>
      </c>
      <c r="L5">
        <v>17.809999999999999</v>
      </c>
      <c r="M5">
        <v>9300</v>
      </c>
      <c r="N5">
        <v>4.6399999999999997</v>
      </c>
      <c r="O5" s="12">
        <f t="shared" ref="O5:O21" si="2">M5/1000*N5</f>
        <v>43.152000000000001</v>
      </c>
      <c r="P5" s="12"/>
    </row>
    <row r="6" spans="1:16" x14ac:dyDescent="0.25">
      <c r="A6" s="11">
        <v>42407</v>
      </c>
      <c r="B6" s="12">
        <f t="shared" si="0"/>
        <v>142.06899999999999</v>
      </c>
      <c r="C6">
        <v>89.05</v>
      </c>
      <c r="D6">
        <v>5</v>
      </c>
      <c r="E6">
        <v>13700</v>
      </c>
      <c r="F6">
        <v>3.87</v>
      </c>
      <c r="G6" s="12">
        <f t="shared" si="1"/>
        <v>53.018999999999998</v>
      </c>
      <c r="H6" s="12"/>
      <c r="I6" s="12"/>
      <c r="K6" s="12">
        <f t="shared" ref="K6:K21" si="3">L6+O6</f>
        <v>81.377999999999986</v>
      </c>
      <c r="L6">
        <v>17.809999999999999</v>
      </c>
      <c r="M6">
        <v>13700</v>
      </c>
      <c r="N6">
        <v>4.6399999999999997</v>
      </c>
      <c r="O6" s="12">
        <f t="shared" si="2"/>
        <v>63.567999999999991</v>
      </c>
      <c r="P6" s="12"/>
    </row>
    <row r="7" spans="1:16" x14ac:dyDescent="0.25">
      <c r="A7" s="11">
        <v>42432</v>
      </c>
      <c r="B7" s="12">
        <f t="shared" si="0"/>
        <v>115.366</v>
      </c>
      <c r="C7">
        <v>89.05</v>
      </c>
      <c r="D7">
        <v>5</v>
      </c>
      <c r="E7">
        <v>6800</v>
      </c>
      <c r="F7">
        <v>3.87</v>
      </c>
      <c r="G7" s="12">
        <f t="shared" si="1"/>
        <v>26.315999999999999</v>
      </c>
      <c r="H7" s="12"/>
      <c r="I7" s="12"/>
      <c r="K7" s="12">
        <f t="shared" si="3"/>
        <v>49.361999999999995</v>
      </c>
      <c r="L7">
        <v>17.809999999999999</v>
      </c>
      <c r="M7">
        <v>6800</v>
      </c>
      <c r="N7">
        <v>4.6399999999999997</v>
      </c>
      <c r="O7" s="12">
        <f t="shared" si="2"/>
        <v>31.551999999999996</v>
      </c>
      <c r="P7" s="12"/>
    </row>
    <row r="8" spans="1:16" x14ac:dyDescent="0.25">
      <c r="A8" s="11">
        <v>42465</v>
      </c>
      <c r="B8" s="12">
        <f t="shared" si="0"/>
        <v>128.911</v>
      </c>
      <c r="C8">
        <v>89.05</v>
      </c>
      <c r="D8">
        <v>5</v>
      </c>
      <c r="E8">
        <v>10300</v>
      </c>
      <c r="F8">
        <v>3.87</v>
      </c>
      <c r="G8" s="12">
        <f t="shared" si="1"/>
        <v>39.861000000000004</v>
      </c>
      <c r="H8" s="12"/>
      <c r="I8" s="12"/>
      <c r="K8" s="12">
        <f t="shared" si="3"/>
        <v>90.22</v>
      </c>
      <c r="L8">
        <v>25.33</v>
      </c>
      <c r="M8">
        <v>10300</v>
      </c>
      <c r="N8" s="12">
        <v>6.3</v>
      </c>
      <c r="O8" s="12">
        <f t="shared" si="2"/>
        <v>64.89</v>
      </c>
      <c r="P8" s="12"/>
    </row>
    <row r="9" spans="1:16" x14ac:dyDescent="0.25">
      <c r="A9" s="11">
        <v>42501</v>
      </c>
      <c r="B9" s="12">
        <f t="shared" si="0"/>
        <v>61.321000000000005</v>
      </c>
      <c r="C9">
        <v>25.33</v>
      </c>
      <c r="D9">
        <v>1</v>
      </c>
      <c r="E9">
        <v>9300</v>
      </c>
      <c r="F9">
        <v>3.87</v>
      </c>
      <c r="G9" s="12">
        <f t="shared" si="1"/>
        <v>35.991000000000007</v>
      </c>
      <c r="H9" s="12"/>
      <c r="I9" s="12"/>
      <c r="K9" s="12">
        <f t="shared" si="3"/>
        <v>83.92</v>
      </c>
      <c r="L9">
        <v>25.33</v>
      </c>
      <c r="M9">
        <v>9300</v>
      </c>
      <c r="N9" s="12">
        <v>6.3</v>
      </c>
      <c r="O9" s="12">
        <f t="shared" si="2"/>
        <v>58.59</v>
      </c>
      <c r="P9" s="12"/>
    </row>
    <row r="10" spans="1:16" x14ac:dyDescent="0.25">
      <c r="A10" s="11">
        <v>42527</v>
      </c>
      <c r="B10" s="12">
        <f t="shared" si="0"/>
        <v>78.35499999999999</v>
      </c>
      <c r="C10">
        <v>25.33</v>
      </c>
      <c r="D10">
        <v>1</v>
      </c>
      <c r="E10">
        <v>10100</v>
      </c>
      <c r="F10">
        <v>5.25</v>
      </c>
      <c r="G10" s="12">
        <f t="shared" si="1"/>
        <v>53.024999999999999</v>
      </c>
      <c r="H10" s="12"/>
      <c r="I10" s="12"/>
      <c r="K10" s="12">
        <f t="shared" si="3"/>
        <v>88.96</v>
      </c>
      <c r="L10">
        <v>25.33</v>
      </c>
      <c r="M10">
        <v>10100</v>
      </c>
      <c r="N10" s="12">
        <v>6.3</v>
      </c>
      <c r="O10" s="12">
        <f t="shared" si="2"/>
        <v>63.629999999999995</v>
      </c>
      <c r="P10" s="12"/>
    </row>
    <row r="11" spans="1:16" x14ac:dyDescent="0.25">
      <c r="A11" s="11">
        <v>42559</v>
      </c>
      <c r="B11" s="12">
        <f t="shared" si="0"/>
        <v>55.78</v>
      </c>
      <c r="C11">
        <v>25.33</v>
      </c>
      <c r="D11">
        <v>1</v>
      </c>
      <c r="E11">
        <v>5800</v>
      </c>
      <c r="F11">
        <v>5.25</v>
      </c>
      <c r="G11" s="12">
        <f t="shared" si="1"/>
        <v>30.45</v>
      </c>
      <c r="H11" s="12">
        <v>6.5</v>
      </c>
      <c r="I11" s="12"/>
      <c r="K11" s="12">
        <f t="shared" si="3"/>
        <v>61.87</v>
      </c>
      <c r="L11">
        <v>25.33</v>
      </c>
      <c r="M11">
        <v>5800</v>
      </c>
      <c r="N11" s="12">
        <v>6.3</v>
      </c>
      <c r="O11" s="12">
        <f t="shared" si="2"/>
        <v>36.54</v>
      </c>
      <c r="P11" s="12"/>
    </row>
    <row r="12" spans="1:16" x14ac:dyDescent="0.25">
      <c r="A12" s="11">
        <v>42590</v>
      </c>
      <c r="B12" s="12">
        <f t="shared" si="0"/>
        <v>89.38</v>
      </c>
      <c r="C12">
        <v>25.33</v>
      </c>
      <c r="D12">
        <v>1</v>
      </c>
      <c r="E12">
        <v>12200</v>
      </c>
      <c r="F12">
        <v>5.25</v>
      </c>
      <c r="G12" s="12">
        <f t="shared" si="1"/>
        <v>64.05</v>
      </c>
      <c r="H12" s="12">
        <v>6.5</v>
      </c>
      <c r="I12" s="12"/>
      <c r="K12" s="12">
        <f t="shared" si="3"/>
        <v>102.19</v>
      </c>
      <c r="L12">
        <v>25.33</v>
      </c>
      <c r="M12">
        <v>12200</v>
      </c>
      <c r="N12" s="12">
        <v>6.3</v>
      </c>
      <c r="O12" s="12">
        <f t="shared" si="2"/>
        <v>76.86</v>
      </c>
      <c r="P12" s="12"/>
    </row>
    <row r="13" spans="1:16" x14ac:dyDescent="0.25">
      <c r="A13" s="11">
        <v>42622</v>
      </c>
      <c r="B13" s="12">
        <f t="shared" si="0"/>
        <v>85.18</v>
      </c>
      <c r="C13">
        <v>25.33</v>
      </c>
      <c r="D13">
        <v>1</v>
      </c>
      <c r="E13">
        <v>11400</v>
      </c>
      <c r="F13">
        <v>5.25</v>
      </c>
      <c r="G13" s="12">
        <f t="shared" si="1"/>
        <v>59.85</v>
      </c>
      <c r="H13" s="12">
        <v>6.5</v>
      </c>
      <c r="I13" s="12"/>
      <c r="K13" s="12">
        <f t="shared" si="3"/>
        <v>97.149999999999991</v>
      </c>
      <c r="L13">
        <v>25.33</v>
      </c>
      <c r="M13">
        <v>11400</v>
      </c>
      <c r="N13" s="12">
        <v>6.3</v>
      </c>
      <c r="O13" s="12">
        <f t="shared" si="2"/>
        <v>71.819999999999993</v>
      </c>
      <c r="P13" s="12"/>
    </row>
    <row r="14" spans="1:16" x14ac:dyDescent="0.25">
      <c r="A14" s="11">
        <v>42654</v>
      </c>
      <c r="B14" s="12">
        <f t="shared" si="0"/>
        <v>111.42999999999999</v>
      </c>
      <c r="C14">
        <v>25.33</v>
      </c>
      <c r="D14">
        <v>1</v>
      </c>
      <c r="E14">
        <v>16400</v>
      </c>
      <c r="F14">
        <v>5.25</v>
      </c>
      <c r="G14" s="12">
        <f t="shared" si="1"/>
        <v>86.1</v>
      </c>
      <c r="H14" s="12">
        <v>6.5</v>
      </c>
      <c r="I14" s="12"/>
      <c r="K14" s="12">
        <f t="shared" si="3"/>
        <v>128.64999999999998</v>
      </c>
      <c r="L14">
        <v>25.33</v>
      </c>
      <c r="M14">
        <v>16400</v>
      </c>
      <c r="N14" s="12">
        <v>6.3</v>
      </c>
      <c r="O14" s="12">
        <f t="shared" si="2"/>
        <v>103.32</v>
      </c>
      <c r="P14" s="12"/>
    </row>
    <row r="15" spans="1:16" x14ac:dyDescent="0.25">
      <c r="A15" s="11">
        <v>42682</v>
      </c>
      <c r="B15" s="12">
        <f t="shared" si="0"/>
        <v>287.83</v>
      </c>
      <c r="C15">
        <v>25.33</v>
      </c>
      <c r="D15">
        <v>1</v>
      </c>
      <c r="E15">
        <v>50000</v>
      </c>
      <c r="F15">
        <v>5.25</v>
      </c>
      <c r="G15" s="12">
        <f t="shared" si="1"/>
        <v>262.5</v>
      </c>
      <c r="H15" s="12">
        <v>6.5</v>
      </c>
      <c r="I15" s="12"/>
      <c r="K15" s="12">
        <f t="shared" si="3"/>
        <v>340.33</v>
      </c>
      <c r="L15">
        <v>25.33</v>
      </c>
      <c r="M15">
        <v>50000</v>
      </c>
      <c r="N15" s="12">
        <v>6.3</v>
      </c>
      <c r="O15" s="12">
        <f t="shared" si="2"/>
        <v>315</v>
      </c>
      <c r="P15" s="12"/>
    </row>
    <row r="16" spans="1:16" x14ac:dyDescent="0.25">
      <c r="A16" s="11">
        <v>42711</v>
      </c>
      <c r="B16" s="12">
        <f t="shared" si="0"/>
        <v>98.305000000000007</v>
      </c>
      <c r="C16">
        <v>25.33</v>
      </c>
      <c r="D16">
        <v>1</v>
      </c>
      <c r="E16">
        <v>13900</v>
      </c>
      <c r="F16">
        <v>5.25</v>
      </c>
      <c r="G16" s="12">
        <f t="shared" si="1"/>
        <v>72.975000000000009</v>
      </c>
      <c r="H16" s="12">
        <v>6.5</v>
      </c>
      <c r="I16" s="12"/>
      <c r="K16" s="12">
        <f t="shared" si="3"/>
        <v>112.89999999999999</v>
      </c>
      <c r="L16">
        <v>25.33</v>
      </c>
      <c r="M16">
        <v>13900</v>
      </c>
      <c r="N16" s="12">
        <v>6.3</v>
      </c>
      <c r="O16" s="12">
        <f t="shared" si="2"/>
        <v>87.57</v>
      </c>
      <c r="P16" s="12"/>
    </row>
    <row r="17" spans="1:18" x14ac:dyDescent="0.25">
      <c r="A17" s="11">
        <v>42746</v>
      </c>
      <c r="B17" s="12">
        <f t="shared" si="0"/>
        <v>83.169250000000005</v>
      </c>
      <c r="C17">
        <v>25.33</v>
      </c>
      <c r="D17">
        <v>1</v>
      </c>
      <c r="E17">
        <v>11017</v>
      </c>
      <c r="F17">
        <v>5.25</v>
      </c>
      <c r="G17" s="12">
        <f t="shared" si="1"/>
        <v>57.83925</v>
      </c>
      <c r="H17" s="12">
        <v>6.5</v>
      </c>
      <c r="I17" s="12"/>
      <c r="K17" s="12">
        <f t="shared" si="3"/>
        <v>94.737099999999998</v>
      </c>
      <c r="L17">
        <v>25.33</v>
      </c>
      <c r="M17">
        <v>11017</v>
      </c>
      <c r="N17" s="12">
        <v>6.3</v>
      </c>
      <c r="O17" s="12">
        <f t="shared" si="2"/>
        <v>69.4071</v>
      </c>
      <c r="P17" s="12"/>
    </row>
    <row r="18" spans="1:18" x14ac:dyDescent="0.25">
      <c r="A18" s="11">
        <v>42773</v>
      </c>
      <c r="B18" s="12">
        <f t="shared" si="0"/>
        <v>75.17349999999999</v>
      </c>
      <c r="C18">
        <v>25.33</v>
      </c>
      <c r="D18">
        <v>1</v>
      </c>
      <c r="E18">
        <v>9494</v>
      </c>
      <c r="F18">
        <v>5.25</v>
      </c>
      <c r="G18" s="12">
        <f t="shared" si="1"/>
        <v>49.843499999999999</v>
      </c>
      <c r="H18" s="12">
        <v>6.5</v>
      </c>
      <c r="I18" s="12"/>
      <c r="K18" s="12">
        <f t="shared" si="3"/>
        <v>85.142200000000003</v>
      </c>
      <c r="L18">
        <v>25.33</v>
      </c>
      <c r="M18">
        <v>9494</v>
      </c>
      <c r="N18" s="12">
        <v>6.3</v>
      </c>
      <c r="O18" s="12">
        <f t="shared" si="2"/>
        <v>59.812199999999997</v>
      </c>
      <c r="P18" s="12"/>
    </row>
    <row r="19" spans="1:18" x14ac:dyDescent="0.25">
      <c r="A19" s="11">
        <v>42801</v>
      </c>
      <c r="B19" s="12">
        <f t="shared" si="0"/>
        <v>74.842749999999995</v>
      </c>
      <c r="C19">
        <v>25.33</v>
      </c>
      <c r="D19">
        <v>1</v>
      </c>
      <c r="E19">
        <v>9431</v>
      </c>
      <c r="F19">
        <v>5.25</v>
      </c>
      <c r="G19" s="12">
        <f t="shared" si="1"/>
        <v>49.512749999999997</v>
      </c>
      <c r="H19" s="12">
        <v>6.5</v>
      </c>
      <c r="I19" s="12"/>
      <c r="K19" s="12">
        <f t="shared" si="3"/>
        <v>85.028229999999994</v>
      </c>
      <c r="L19">
        <v>25.33</v>
      </c>
      <c r="M19">
        <v>9431</v>
      </c>
      <c r="N19" s="12">
        <v>6.33</v>
      </c>
      <c r="O19" s="12">
        <f t="shared" si="2"/>
        <v>59.698229999999995</v>
      </c>
      <c r="P19" s="12"/>
    </row>
    <row r="20" spans="1:18" x14ac:dyDescent="0.25">
      <c r="A20" s="11">
        <v>42835</v>
      </c>
      <c r="B20" s="12">
        <f t="shared" si="0"/>
        <v>46.114319999999999</v>
      </c>
      <c r="C20" s="12">
        <v>7.47</v>
      </c>
      <c r="D20">
        <v>1</v>
      </c>
      <c r="E20">
        <v>7319</v>
      </c>
      <c r="F20">
        <v>5.28</v>
      </c>
      <c r="G20" s="12">
        <f t="shared" si="1"/>
        <v>38.64432</v>
      </c>
      <c r="H20" s="12">
        <v>6.5</v>
      </c>
      <c r="I20" s="12"/>
      <c r="K20" s="12">
        <f t="shared" si="3"/>
        <v>71.819270000000003</v>
      </c>
      <c r="L20">
        <v>25.49</v>
      </c>
      <c r="M20">
        <v>7319</v>
      </c>
      <c r="N20" s="12">
        <v>6.33</v>
      </c>
      <c r="O20" s="12">
        <f t="shared" si="2"/>
        <v>46.329270000000001</v>
      </c>
      <c r="P20" s="12"/>
    </row>
    <row r="21" spans="1:18" x14ac:dyDescent="0.25">
      <c r="A21" s="11">
        <v>42866</v>
      </c>
      <c r="B21" s="12">
        <f t="shared" si="0"/>
        <v>59.665670000000006</v>
      </c>
      <c r="C21" s="12">
        <v>25.49</v>
      </c>
      <c r="D21">
        <v>1</v>
      </c>
      <c r="E21">
        <v>5399</v>
      </c>
      <c r="F21">
        <v>6.33</v>
      </c>
      <c r="G21" s="12">
        <f t="shared" si="1"/>
        <v>34.175670000000004</v>
      </c>
      <c r="H21" s="12">
        <v>7.15</v>
      </c>
      <c r="I21" s="12"/>
      <c r="K21" s="12">
        <f t="shared" si="3"/>
        <v>59.665670000000006</v>
      </c>
      <c r="L21">
        <v>25.49</v>
      </c>
      <c r="M21">
        <v>5399</v>
      </c>
      <c r="N21" s="12">
        <v>6.33</v>
      </c>
      <c r="O21" s="12">
        <f t="shared" si="2"/>
        <v>34.175670000000004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1848.7794900000001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1762.2064700000001</v>
      </c>
      <c r="N23" s="12"/>
      <c r="O23" s="12"/>
      <c r="P23" s="12"/>
      <c r="Q23" s="40" t="s">
        <v>12</v>
      </c>
      <c r="R23" s="43">
        <f>B23-K23</f>
        <v>86.573020000000042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1920.9294900000002</v>
      </c>
      <c r="G26" s="12"/>
      <c r="L26" s="12"/>
      <c r="P26" s="12"/>
      <c r="Q26" t="s">
        <v>106</v>
      </c>
      <c r="R26" s="13">
        <f>SUM(B26-K23)</f>
        <v>158.72302000000013</v>
      </c>
    </row>
  </sheetData>
  <mergeCells count="1">
    <mergeCell ref="D2:G2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140625" customWidth="1"/>
    <col min="3" max="3" width="10.42578125" customWidth="1"/>
    <col min="4" max="4" width="12" customWidth="1"/>
    <col min="5" max="5" width="13.28515625" customWidth="1"/>
    <col min="6" max="6" width="18.85546875" customWidth="1"/>
    <col min="7" max="7" width="19.140625" customWidth="1"/>
    <col min="13" max="13" width="13" customWidth="1"/>
    <col min="15" max="15" width="18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98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101.42599999999999</v>
      </c>
      <c r="C4">
        <v>71.239999999999995</v>
      </c>
      <c r="D4">
        <v>4</v>
      </c>
      <c r="E4">
        <v>7800</v>
      </c>
      <c r="F4">
        <v>3.87</v>
      </c>
      <c r="G4" s="12">
        <f>E4/1000*F4</f>
        <v>30.186</v>
      </c>
      <c r="H4" s="12"/>
      <c r="I4" s="12"/>
      <c r="K4" s="12">
        <f>L4+O4</f>
        <v>54.001999999999995</v>
      </c>
      <c r="L4">
        <v>17.809999999999999</v>
      </c>
      <c r="M4">
        <v>7800</v>
      </c>
      <c r="N4">
        <v>4.6399999999999997</v>
      </c>
      <c r="O4" s="12">
        <f>M4/1000*N4</f>
        <v>36.192</v>
      </c>
      <c r="P4" s="12"/>
    </row>
    <row r="5" spans="1:16" x14ac:dyDescent="0.25">
      <c r="A5" s="11">
        <v>42377</v>
      </c>
      <c r="B5" s="12">
        <f t="shared" ref="B5:B19" si="0">C5+G5</f>
        <v>96.781999999999996</v>
      </c>
      <c r="C5">
        <v>71.239999999999995</v>
      </c>
      <c r="D5">
        <v>4</v>
      </c>
      <c r="E5">
        <v>6600</v>
      </c>
      <c r="F5">
        <v>3.87</v>
      </c>
      <c r="G5" s="12">
        <f t="shared" ref="G5:G21" si="1">E5/1000*F5</f>
        <v>25.541999999999998</v>
      </c>
      <c r="H5" s="12"/>
      <c r="I5" s="12"/>
      <c r="K5" s="12">
        <f>L5+O5</f>
        <v>48.433999999999997</v>
      </c>
      <c r="L5">
        <v>17.809999999999999</v>
      </c>
      <c r="M5">
        <v>6600</v>
      </c>
      <c r="N5">
        <v>4.6399999999999997</v>
      </c>
      <c r="O5" s="12">
        <f t="shared" ref="O5:O21" si="2">M5/1000*N5</f>
        <v>30.623999999999995</v>
      </c>
      <c r="P5" s="12"/>
    </row>
    <row r="6" spans="1:16" x14ac:dyDescent="0.25">
      <c r="A6" s="11">
        <v>42407</v>
      </c>
      <c r="B6" s="12">
        <f t="shared" si="0"/>
        <v>99.103999999999999</v>
      </c>
      <c r="C6">
        <v>71.239999999999995</v>
      </c>
      <c r="D6">
        <v>4</v>
      </c>
      <c r="E6">
        <v>7200</v>
      </c>
      <c r="F6">
        <v>3.87</v>
      </c>
      <c r="G6" s="12">
        <f t="shared" si="1"/>
        <v>27.864000000000001</v>
      </c>
      <c r="H6" s="12"/>
      <c r="I6" s="12"/>
      <c r="K6" s="12">
        <f t="shared" ref="K6:K21" si="3">L6+O6</f>
        <v>51.218000000000004</v>
      </c>
      <c r="L6">
        <v>17.809999999999999</v>
      </c>
      <c r="M6">
        <v>7200</v>
      </c>
      <c r="N6">
        <v>4.6399999999999997</v>
      </c>
      <c r="O6" s="12">
        <f t="shared" si="2"/>
        <v>33.408000000000001</v>
      </c>
      <c r="P6" s="12"/>
    </row>
    <row r="7" spans="1:16" x14ac:dyDescent="0.25">
      <c r="A7" s="11">
        <v>42432</v>
      </c>
      <c r="B7" s="12">
        <f t="shared" si="0"/>
        <v>91.750999999999991</v>
      </c>
      <c r="C7">
        <v>71.239999999999995</v>
      </c>
      <c r="D7">
        <v>4</v>
      </c>
      <c r="E7">
        <v>5300</v>
      </c>
      <c r="F7">
        <v>3.87</v>
      </c>
      <c r="G7" s="12">
        <f t="shared" si="1"/>
        <v>20.510999999999999</v>
      </c>
      <c r="H7" s="12"/>
      <c r="I7" s="12"/>
      <c r="K7" s="12">
        <f t="shared" si="3"/>
        <v>42.402000000000001</v>
      </c>
      <c r="L7">
        <v>17.809999999999999</v>
      </c>
      <c r="M7">
        <v>5300</v>
      </c>
      <c r="N7">
        <v>4.6399999999999997</v>
      </c>
      <c r="O7" s="12">
        <f t="shared" si="2"/>
        <v>24.591999999999999</v>
      </c>
      <c r="P7" s="12"/>
    </row>
    <row r="8" spans="1:16" x14ac:dyDescent="0.25">
      <c r="A8" s="11">
        <v>42465</v>
      </c>
      <c r="B8" s="12">
        <f t="shared" si="0"/>
        <v>97.555999999999997</v>
      </c>
      <c r="C8">
        <v>71.239999999999995</v>
      </c>
      <c r="D8">
        <v>4</v>
      </c>
      <c r="E8">
        <v>6800</v>
      </c>
      <c r="F8">
        <v>3.87</v>
      </c>
      <c r="G8" s="12">
        <f t="shared" si="1"/>
        <v>26.315999999999999</v>
      </c>
      <c r="H8" s="12"/>
      <c r="I8" s="12"/>
      <c r="K8" s="12">
        <f t="shared" si="3"/>
        <v>68.169999999999987</v>
      </c>
      <c r="L8">
        <v>25.33</v>
      </c>
      <c r="M8">
        <v>6800</v>
      </c>
      <c r="N8" s="12">
        <v>6.3</v>
      </c>
      <c r="O8" s="12">
        <f t="shared" si="2"/>
        <v>42.839999999999996</v>
      </c>
      <c r="P8" s="12"/>
    </row>
    <row r="9" spans="1:16" x14ac:dyDescent="0.25">
      <c r="A9" s="11">
        <v>42501</v>
      </c>
      <c r="B9" s="12">
        <f t="shared" si="0"/>
        <v>43.905999999999999</v>
      </c>
      <c r="C9">
        <v>25.33</v>
      </c>
      <c r="D9">
        <v>1</v>
      </c>
      <c r="E9">
        <v>4800</v>
      </c>
      <c r="F9">
        <v>3.87</v>
      </c>
      <c r="G9" s="12">
        <f t="shared" si="1"/>
        <v>18.576000000000001</v>
      </c>
      <c r="H9" s="12"/>
      <c r="I9" s="12"/>
      <c r="K9" s="12">
        <f t="shared" si="3"/>
        <v>55.569999999999993</v>
      </c>
      <c r="L9">
        <v>25.33</v>
      </c>
      <c r="M9">
        <v>4800</v>
      </c>
      <c r="N9" s="12">
        <v>6.3</v>
      </c>
      <c r="O9" s="12">
        <f t="shared" si="2"/>
        <v>30.24</v>
      </c>
      <c r="P9" s="12"/>
    </row>
    <row r="10" spans="1:16" x14ac:dyDescent="0.25">
      <c r="A10" s="11">
        <v>42527</v>
      </c>
      <c r="B10" s="12">
        <f t="shared" si="0"/>
        <v>55.78</v>
      </c>
      <c r="C10">
        <v>25.33</v>
      </c>
      <c r="D10">
        <v>1</v>
      </c>
      <c r="E10">
        <v>5800</v>
      </c>
      <c r="F10">
        <v>5.25</v>
      </c>
      <c r="G10" s="12">
        <f t="shared" si="1"/>
        <v>30.45</v>
      </c>
      <c r="H10" s="12"/>
      <c r="I10" s="12"/>
      <c r="K10" s="12">
        <f t="shared" si="3"/>
        <v>61.87</v>
      </c>
      <c r="L10">
        <v>25.33</v>
      </c>
      <c r="M10">
        <v>5800</v>
      </c>
      <c r="N10" s="12">
        <v>6.3</v>
      </c>
      <c r="O10" s="12">
        <f t="shared" si="2"/>
        <v>36.54</v>
      </c>
      <c r="P10" s="12"/>
    </row>
    <row r="11" spans="1:16" x14ac:dyDescent="0.25">
      <c r="A11" s="11">
        <v>42559</v>
      </c>
      <c r="B11" s="12">
        <f t="shared" si="0"/>
        <v>51.58</v>
      </c>
      <c r="C11">
        <v>25.33</v>
      </c>
      <c r="D11">
        <v>1</v>
      </c>
      <c r="E11">
        <v>5000</v>
      </c>
      <c r="F11">
        <v>5.25</v>
      </c>
      <c r="G11" s="12">
        <f t="shared" si="1"/>
        <v>26.25</v>
      </c>
      <c r="H11" s="12">
        <v>6.5</v>
      </c>
      <c r="I11" s="12"/>
      <c r="K11" s="12">
        <f t="shared" si="3"/>
        <v>56.83</v>
      </c>
      <c r="L11">
        <v>25.33</v>
      </c>
      <c r="M11">
        <v>5000</v>
      </c>
      <c r="N11" s="12">
        <v>6.3</v>
      </c>
      <c r="O11" s="12">
        <f t="shared" si="2"/>
        <v>31.5</v>
      </c>
      <c r="P11" s="12"/>
    </row>
    <row r="12" spans="1:16" x14ac:dyDescent="0.25">
      <c r="A12" s="11">
        <v>42590</v>
      </c>
      <c r="B12" s="12">
        <f t="shared" si="0"/>
        <v>58.93</v>
      </c>
      <c r="C12">
        <v>25.33</v>
      </c>
      <c r="D12">
        <v>1</v>
      </c>
      <c r="E12">
        <v>6400</v>
      </c>
      <c r="F12">
        <v>5.25</v>
      </c>
      <c r="G12" s="12">
        <f t="shared" si="1"/>
        <v>33.6</v>
      </c>
      <c r="H12" s="12">
        <v>6.5</v>
      </c>
      <c r="I12" s="12"/>
      <c r="K12" s="12">
        <f t="shared" si="3"/>
        <v>65.650000000000006</v>
      </c>
      <c r="L12">
        <v>25.33</v>
      </c>
      <c r="M12">
        <v>6400</v>
      </c>
      <c r="N12" s="12">
        <v>6.3</v>
      </c>
      <c r="O12" s="12">
        <f t="shared" si="2"/>
        <v>40.32</v>
      </c>
      <c r="P12" s="12"/>
    </row>
    <row r="13" spans="1:16" x14ac:dyDescent="0.25">
      <c r="A13" s="11">
        <v>42622</v>
      </c>
      <c r="B13" s="12">
        <f t="shared" si="0"/>
        <v>54.73</v>
      </c>
      <c r="C13">
        <v>25.33</v>
      </c>
      <c r="D13">
        <v>1</v>
      </c>
      <c r="E13">
        <v>5600</v>
      </c>
      <c r="F13">
        <v>5.25</v>
      </c>
      <c r="G13" s="12">
        <f t="shared" si="1"/>
        <v>29.4</v>
      </c>
      <c r="H13" s="12">
        <v>6.5</v>
      </c>
      <c r="I13" s="12"/>
      <c r="K13" s="12">
        <f t="shared" si="3"/>
        <v>60.609999999999992</v>
      </c>
      <c r="L13">
        <v>25.33</v>
      </c>
      <c r="M13">
        <v>5600</v>
      </c>
      <c r="N13" s="12">
        <v>6.3</v>
      </c>
      <c r="O13" s="12">
        <f t="shared" si="2"/>
        <v>35.279999999999994</v>
      </c>
      <c r="P13" s="12"/>
    </row>
    <row r="14" spans="1:16" x14ac:dyDescent="0.25">
      <c r="A14" s="11">
        <v>42654</v>
      </c>
      <c r="B14" s="12">
        <f t="shared" si="0"/>
        <v>67.85499999999999</v>
      </c>
      <c r="C14">
        <v>25.33</v>
      </c>
      <c r="D14">
        <v>1</v>
      </c>
      <c r="E14">
        <v>8100</v>
      </c>
      <c r="F14">
        <v>5.25</v>
      </c>
      <c r="G14" s="12">
        <f t="shared" si="1"/>
        <v>42.524999999999999</v>
      </c>
      <c r="H14" s="12">
        <v>6.5</v>
      </c>
      <c r="I14" s="12"/>
      <c r="K14" s="12">
        <f t="shared" si="3"/>
        <v>76.359999999999985</v>
      </c>
      <c r="L14">
        <v>25.33</v>
      </c>
      <c r="M14">
        <v>8100</v>
      </c>
      <c r="N14" s="12">
        <v>6.3</v>
      </c>
      <c r="O14" s="12">
        <f t="shared" si="2"/>
        <v>51.029999999999994</v>
      </c>
      <c r="P14" s="12"/>
    </row>
    <row r="15" spans="1:16" x14ac:dyDescent="0.25">
      <c r="A15" s="11">
        <v>42682</v>
      </c>
      <c r="B15" s="12">
        <f t="shared" si="0"/>
        <v>61.555</v>
      </c>
      <c r="C15">
        <v>25.33</v>
      </c>
      <c r="D15">
        <v>1</v>
      </c>
      <c r="E15">
        <v>6900</v>
      </c>
      <c r="F15">
        <v>5.25</v>
      </c>
      <c r="G15" s="12">
        <f t="shared" si="1"/>
        <v>36.225000000000001</v>
      </c>
      <c r="H15" s="12">
        <v>6.5</v>
      </c>
      <c r="I15" s="12"/>
      <c r="K15" s="12">
        <f t="shared" si="3"/>
        <v>68.8</v>
      </c>
      <c r="L15">
        <v>25.33</v>
      </c>
      <c r="M15">
        <v>6900</v>
      </c>
      <c r="N15" s="12">
        <v>6.3</v>
      </c>
      <c r="O15" s="12">
        <f t="shared" si="2"/>
        <v>43.47</v>
      </c>
      <c r="P15" s="12"/>
    </row>
    <row r="16" spans="1:16" x14ac:dyDescent="0.25">
      <c r="A16" s="11">
        <v>42711</v>
      </c>
      <c r="B16" s="12">
        <f t="shared" si="0"/>
        <v>65.754999999999995</v>
      </c>
      <c r="C16">
        <v>25.33</v>
      </c>
      <c r="D16">
        <v>1</v>
      </c>
      <c r="E16">
        <v>7700</v>
      </c>
      <c r="F16">
        <v>5.25</v>
      </c>
      <c r="G16" s="12">
        <f t="shared" si="1"/>
        <v>40.425000000000004</v>
      </c>
      <c r="H16" s="12">
        <v>6.5</v>
      </c>
      <c r="I16" s="12"/>
      <c r="K16" s="12">
        <f t="shared" si="3"/>
        <v>73.84</v>
      </c>
      <c r="L16">
        <v>25.33</v>
      </c>
      <c r="M16">
        <v>7700</v>
      </c>
      <c r="N16" s="12">
        <v>6.3</v>
      </c>
      <c r="O16" s="12">
        <f t="shared" si="2"/>
        <v>48.51</v>
      </c>
      <c r="P16" s="12"/>
    </row>
    <row r="17" spans="1:18" x14ac:dyDescent="0.25">
      <c r="A17" s="11">
        <v>42746</v>
      </c>
      <c r="B17" s="12">
        <f t="shared" si="0"/>
        <v>54.913749999999993</v>
      </c>
      <c r="C17">
        <v>25.33</v>
      </c>
      <c r="D17">
        <v>1</v>
      </c>
      <c r="E17">
        <v>5635</v>
      </c>
      <c r="F17">
        <v>5.25</v>
      </c>
      <c r="G17" s="12">
        <f t="shared" si="1"/>
        <v>29.583749999999998</v>
      </c>
      <c r="H17" s="12">
        <v>6.5</v>
      </c>
      <c r="I17" s="12"/>
      <c r="K17" s="12">
        <f t="shared" si="3"/>
        <v>60.830499999999994</v>
      </c>
      <c r="L17">
        <v>25.33</v>
      </c>
      <c r="M17">
        <v>5635</v>
      </c>
      <c r="N17" s="12">
        <v>6.3</v>
      </c>
      <c r="O17" s="12">
        <f t="shared" si="2"/>
        <v>35.500499999999995</v>
      </c>
      <c r="P17" s="12"/>
    </row>
    <row r="18" spans="1:18" x14ac:dyDescent="0.25">
      <c r="A18" s="11">
        <v>42773</v>
      </c>
      <c r="B18" s="12">
        <f t="shared" si="0"/>
        <v>40.439499999999995</v>
      </c>
      <c r="C18">
        <v>25.33</v>
      </c>
      <c r="D18">
        <v>1</v>
      </c>
      <c r="E18">
        <v>2878</v>
      </c>
      <c r="F18">
        <v>5.25</v>
      </c>
      <c r="G18" s="12">
        <f t="shared" si="1"/>
        <v>15.109500000000001</v>
      </c>
      <c r="H18" s="12">
        <v>6.5</v>
      </c>
      <c r="I18" s="12"/>
      <c r="K18" s="12">
        <f t="shared" si="3"/>
        <v>43.461399999999998</v>
      </c>
      <c r="L18">
        <v>25.33</v>
      </c>
      <c r="M18">
        <v>2878</v>
      </c>
      <c r="N18" s="12">
        <v>6.3</v>
      </c>
      <c r="O18" s="12">
        <f t="shared" si="2"/>
        <v>18.131399999999999</v>
      </c>
      <c r="P18" s="12"/>
    </row>
    <row r="19" spans="1:18" x14ac:dyDescent="0.25">
      <c r="A19" s="11">
        <v>42801</v>
      </c>
      <c r="B19" s="12">
        <f t="shared" si="0"/>
        <v>53.086749999999995</v>
      </c>
      <c r="C19">
        <v>25.33</v>
      </c>
      <c r="D19">
        <v>1</v>
      </c>
      <c r="E19">
        <v>5287</v>
      </c>
      <c r="F19">
        <v>5.25</v>
      </c>
      <c r="G19" s="12">
        <f t="shared" si="1"/>
        <v>27.75675</v>
      </c>
      <c r="H19" s="12">
        <v>6.5</v>
      </c>
      <c r="I19" s="12"/>
      <c r="K19" s="12">
        <f t="shared" si="3"/>
        <v>58.796709999999997</v>
      </c>
      <c r="L19">
        <v>25.33</v>
      </c>
      <c r="M19">
        <v>5287</v>
      </c>
      <c r="N19" s="12">
        <v>6.33</v>
      </c>
      <c r="O19" s="12">
        <f t="shared" si="2"/>
        <v>33.466709999999999</v>
      </c>
      <c r="P19" s="12"/>
    </row>
    <row r="20" spans="1:18" x14ac:dyDescent="0.25">
      <c r="A20" s="11">
        <v>42835</v>
      </c>
      <c r="B20" s="12">
        <f>C20+G20</f>
        <v>55.156400000000005</v>
      </c>
      <c r="C20" s="12">
        <v>8.93</v>
      </c>
      <c r="D20">
        <v>1</v>
      </c>
      <c r="E20">
        <v>8755</v>
      </c>
      <c r="F20">
        <v>5.28</v>
      </c>
      <c r="G20" s="12">
        <f t="shared" si="1"/>
        <v>46.226400000000005</v>
      </c>
      <c r="H20" s="12">
        <v>6.5</v>
      </c>
      <c r="I20" s="12"/>
      <c r="K20" s="12">
        <f t="shared" si="3"/>
        <v>80.909150000000011</v>
      </c>
      <c r="L20">
        <v>25.49</v>
      </c>
      <c r="M20">
        <v>8755</v>
      </c>
      <c r="N20" s="12">
        <v>6.33</v>
      </c>
      <c r="O20" s="12">
        <f t="shared" si="2"/>
        <v>55.419150000000009</v>
      </c>
      <c r="P20" s="12"/>
    </row>
    <row r="21" spans="1:18" x14ac:dyDescent="0.25">
      <c r="A21" s="11">
        <v>42866</v>
      </c>
      <c r="B21" s="12">
        <f t="shared" ref="B21" si="4">C21+G21</f>
        <v>72.5852</v>
      </c>
      <c r="C21" s="12">
        <v>25.49</v>
      </c>
      <c r="D21">
        <v>1</v>
      </c>
      <c r="E21">
        <v>7440</v>
      </c>
      <c r="F21">
        <v>6.33</v>
      </c>
      <c r="G21" s="12">
        <f t="shared" si="1"/>
        <v>47.095200000000006</v>
      </c>
      <c r="H21" s="12">
        <v>7.15</v>
      </c>
      <c r="I21" s="12"/>
      <c r="K21" s="12">
        <f t="shared" si="3"/>
        <v>72.5852</v>
      </c>
      <c r="L21">
        <v>25.49</v>
      </c>
      <c r="M21">
        <v>7440</v>
      </c>
      <c r="N21" s="12">
        <v>6.33</v>
      </c>
      <c r="O21" s="12">
        <f t="shared" si="2"/>
        <v>47.095200000000006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1222.8915999999997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1100.33896</v>
      </c>
      <c r="N23" s="12"/>
      <c r="O23" s="12"/>
      <c r="P23" s="12"/>
      <c r="Q23" s="40" t="s">
        <v>12</v>
      </c>
      <c r="R23" s="43">
        <f>B23-K23</f>
        <v>122.55263999999966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1295.0415999999998</v>
      </c>
      <c r="G26" s="12"/>
      <c r="L26" s="12"/>
      <c r="P26" s="12"/>
      <c r="Q26" t="s">
        <v>106</v>
      </c>
      <c r="R26" s="13">
        <f>SUM(B26-K23)</f>
        <v>194.70263999999975</v>
      </c>
    </row>
  </sheetData>
  <mergeCells count="1">
    <mergeCell ref="D2:G2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140625" customWidth="1"/>
    <col min="3" max="3" width="10.7109375" customWidth="1"/>
    <col min="4" max="4" width="11.5703125" customWidth="1"/>
    <col min="5" max="5" width="12.85546875" bestFit="1" customWidth="1"/>
    <col min="6" max="6" width="19.140625" bestFit="1" customWidth="1"/>
    <col min="7" max="7" width="19.140625" customWidth="1"/>
    <col min="13" max="13" width="12.7109375" customWidth="1"/>
    <col min="15" max="15" width="18.140625" customWidth="1"/>
    <col min="17" max="17" width="13.285156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97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88.259999999999991</v>
      </c>
      <c r="C4">
        <v>53.43</v>
      </c>
      <c r="D4">
        <v>3</v>
      </c>
      <c r="E4">
        <v>9000</v>
      </c>
      <c r="F4">
        <v>3.87</v>
      </c>
      <c r="G4" s="12">
        <f>E4/1000*F4</f>
        <v>34.83</v>
      </c>
      <c r="H4" s="12"/>
      <c r="I4" s="12"/>
      <c r="K4" s="12">
        <f>L4+O4</f>
        <v>59.569999999999993</v>
      </c>
      <c r="L4">
        <v>17.809999999999999</v>
      </c>
      <c r="M4">
        <v>9000</v>
      </c>
      <c r="N4">
        <v>4.6399999999999997</v>
      </c>
      <c r="O4" s="12">
        <f>M4/1000*N4</f>
        <v>41.76</v>
      </c>
      <c r="P4" s="12"/>
    </row>
    <row r="5" spans="1:16" x14ac:dyDescent="0.25">
      <c r="A5" s="11">
        <v>42377</v>
      </c>
      <c r="B5" s="12">
        <f t="shared" ref="B5:B19" si="0">C5+G5</f>
        <v>85.938000000000002</v>
      </c>
      <c r="C5">
        <v>53.43</v>
      </c>
      <c r="D5">
        <v>3</v>
      </c>
      <c r="E5">
        <v>8400</v>
      </c>
      <c r="F5">
        <v>3.87</v>
      </c>
      <c r="G5" s="12">
        <f t="shared" ref="G5:G21" si="1">E5/1000*F5</f>
        <v>32.508000000000003</v>
      </c>
      <c r="H5" s="12"/>
      <c r="I5" s="12"/>
      <c r="K5" s="12">
        <f>L5+O5</f>
        <v>56.786000000000001</v>
      </c>
      <c r="L5">
        <v>17.809999999999999</v>
      </c>
      <c r="M5">
        <v>8400</v>
      </c>
      <c r="N5">
        <v>4.6399999999999997</v>
      </c>
      <c r="O5" s="12">
        <f t="shared" ref="O5:O21" si="2">M5/1000*N5</f>
        <v>38.975999999999999</v>
      </c>
      <c r="P5" s="12"/>
    </row>
    <row r="6" spans="1:16" x14ac:dyDescent="0.25">
      <c r="A6" s="11">
        <v>42407</v>
      </c>
      <c r="B6" s="12">
        <f t="shared" si="0"/>
        <v>169.53</v>
      </c>
      <c r="C6">
        <v>53.43</v>
      </c>
      <c r="D6">
        <v>3</v>
      </c>
      <c r="E6">
        <v>30000</v>
      </c>
      <c r="F6">
        <v>3.87</v>
      </c>
      <c r="G6" s="12">
        <f t="shared" si="1"/>
        <v>116.10000000000001</v>
      </c>
      <c r="H6" s="12"/>
      <c r="I6" s="12"/>
      <c r="K6" s="12">
        <f t="shared" ref="K6:K21" si="3">L6+O6</f>
        <v>157.01</v>
      </c>
      <c r="L6">
        <v>17.809999999999999</v>
      </c>
      <c r="M6">
        <v>30000</v>
      </c>
      <c r="N6">
        <v>4.6399999999999997</v>
      </c>
      <c r="O6" s="12">
        <f t="shared" si="2"/>
        <v>139.19999999999999</v>
      </c>
      <c r="P6" s="12"/>
    </row>
    <row r="7" spans="1:16" x14ac:dyDescent="0.25">
      <c r="A7" s="11">
        <v>42432</v>
      </c>
      <c r="B7" s="12">
        <f t="shared" si="0"/>
        <v>110.706</v>
      </c>
      <c r="C7">
        <v>53.43</v>
      </c>
      <c r="D7">
        <v>3</v>
      </c>
      <c r="E7">
        <v>14800</v>
      </c>
      <c r="F7">
        <v>3.87</v>
      </c>
      <c r="G7" s="12">
        <f t="shared" si="1"/>
        <v>57.276000000000003</v>
      </c>
      <c r="H7" s="12"/>
      <c r="I7" s="12"/>
      <c r="K7" s="12">
        <f t="shared" si="3"/>
        <v>86.481999999999999</v>
      </c>
      <c r="L7">
        <v>17.809999999999999</v>
      </c>
      <c r="M7">
        <v>14800</v>
      </c>
      <c r="N7">
        <v>4.6399999999999997</v>
      </c>
      <c r="O7" s="12">
        <f t="shared" si="2"/>
        <v>68.671999999999997</v>
      </c>
      <c r="P7" s="12"/>
    </row>
    <row r="8" spans="1:16" x14ac:dyDescent="0.25">
      <c r="A8" s="11">
        <v>42465</v>
      </c>
      <c r="B8" s="12">
        <f t="shared" si="0"/>
        <v>87.09899999999999</v>
      </c>
      <c r="C8">
        <v>53.43</v>
      </c>
      <c r="D8">
        <v>3</v>
      </c>
      <c r="E8">
        <v>8700</v>
      </c>
      <c r="F8">
        <v>3.87</v>
      </c>
      <c r="G8" s="12">
        <f t="shared" si="1"/>
        <v>33.668999999999997</v>
      </c>
      <c r="H8" s="12"/>
      <c r="I8" s="12"/>
      <c r="K8" s="12">
        <f t="shared" si="3"/>
        <v>80.139999999999986</v>
      </c>
      <c r="L8">
        <v>25.33</v>
      </c>
      <c r="M8">
        <v>8700</v>
      </c>
      <c r="N8" s="12">
        <v>6.3</v>
      </c>
      <c r="O8" s="12">
        <f t="shared" si="2"/>
        <v>54.809999999999995</v>
      </c>
      <c r="P8" s="12"/>
    </row>
    <row r="9" spans="1:16" x14ac:dyDescent="0.25">
      <c r="A9" s="11">
        <v>42501</v>
      </c>
      <c r="B9" s="12">
        <f t="shared" si="0"/>
        <v>54.741999999999997</v>
      </c>
      <c r="C9">
        <v>25.33</v>
      </c>
      <c r="D9">
        <v>1</v>
      </c>
      <c r="E9">
        <v>7600</v>
      </c>
      <c r="F9">
        <v>3.87</v>
      </c>
      <c r="G9" s="12">
        <f t="shared" si="1"/>
        <v>29.411999999999999</v>
      </c>
      <c r="H9" s="12"/>
      <c r="I9" s="12"/>
      <c r="K9" s="12">
        <f t="shared" si="3"/>
        <v>73.209999999999994</v>
      </c>
      <c r="L9">
        <v>25.33</v>
      </c>
      <c r="M9">
        <v>7600</v>
      </c>
      <c r="N9" s="12">
        <v>6.3</v>
      </c>
      <c r="O9" s="12">
        <f t="shared" si="2"/>
        <v>47.879999999999995</v>
      </c>
      <c r="P9" s="12"/>
    </row>
    <row r="10" spans="1:16" x14ac:dyDescent="0.25">
      <c r="A10" s="11">
        <v>42527</v>
      </c>
      <c r="B10" s="12">
        <f t="shared" si="0"/>
        <v>75.72999999999999</v>
      </c>
      <c r="C10">
        <v>25.33</v>
      </c>
      <c r="D10">
        <v>1</v>
      </c>
      <c r="E10">
        <v>9600</v>
      </c>
      <c r="F10">
        <v>5.25</v>
      </c>
      <c r="G10" s="12">
        <f t="shared" si="1"/>
        <v>50.4</v>
      </c>
      <c r="H10" s="12"/>
      <c r="I10" s="12"/>
      <c r="K10" s="12">
        <f t="shared" si="3"/>
        <v>85.81</v>
      </c>
      <c r="L10">
        <v>25.33</v>
      </c>
      <c r="M10">
        <v>9600</v>
      </c>
      <c r="N10" s="12">
        <v>6.3</v>
      </c>
      <c r="O10" s="12">
        <f t="shared" si="2"/>
        <v>60.48</v>
      </c>
      <c r="P10" s="12"/>
    </row>
    <row r="11" spans="1:16" x14ac:dyDescent="0.25">
      <c r="A11" s="11">
        <v>42559</v>
      </c>
      <c r="B11" s="12">
        <f t="shared" si="0"/>
        <v>65.22999999999999</v>
      </c>
      <c r="C11">
        <v>25.33</v>
      </c>
      <c r="D11">
        <v>1</v>
      </c>
      <c r="E11">
        <v>7600</v>
      </c>
      <c r="F11">
        <v>5.25</v>
      </c>
      <c r="G11" s="12">
        <f t="shared" si="1"/>
        <v>39.9</v>
      </c>
      <c r="H11" s="12">
        <v>6.5</v>
      </c>
      <c r="I11" s="12"/>
      <c r="K11" s="12">
        <f t="shared" si="3"/>
        <v>73.209999999999994</v>
      </c>
      <c r="L11">
        <v>25.33</v>
      </c>
      <c r="M11">
        <v>7600</v>
      </c>
      <c r="N11" s="12">
        <v>6.3</v>
      </c>
      <c r="O11" s="12">
        <f t="shared" si="2"/>
        <v>47.879999999999995</v>
      </c>
      <c r="P11" s="12"/>
    </row>
    <row r="12" spans="1:16" x14ac:dyDescent="0.25">
      <c r="A12" s="11">
        <v>42590</v>
      </c>
      <c r="B12" s="12">
        <f t="shared" si="0"/>
        <v>75.204999999999998</v>
      </c>
      <c r="C12">
        <v>25.33</v>
      </c>
      <c r="D12">
        <v>1</v>
      </c>
      <c r="E12">
        <v>9500</v>
      </c>
      <c r="F12">
        <v>5.25</v>
      </c>
      <c r="G12" s="12">
        <f t="shared" si="1"/>
        <v>49.875</v>
      </c>
      <c r="H12" s="12">
        <v>6.5</v>
      </c>
      <c r="I12" s="12"/>
      <c r="K12" s="12">
        <f t="shared" si="3"/>
        <v>85.18</v>
      </c>
      <c r="L12">
        <v>25.33</v>
      </c>
      <c r="M12">
        <v>9500</v>
      </c>
      <c r="N12" s="12">
        <v>6.3</v>
      </c>
      <c r="O12" s="12">
        <f t="shared" si="2"/>
        <v>59.85</v>
      </c>
      <c r="P12" s="12"/>
    </row>
    <row r="13" spans="1:16" x14ac:dyDescent="0.25">
      <c r="A13" s="11">
        <v>42622</v>
      </c>
      <c r="B13" s="12">
        <f t="shared" si="0"/>
        <v>67.85499999999999</v>
      </c>
      <c r="C13">
        <v>25.33</v>
      </c>
      <c r="D13">
        <v>1</v>
      </c>
      <c r="E13">
        <v>8100</v>
      </c>
      <c r="F13">
        <v>5.25</v>
      </c>
      <c r="G13" s="12">
        <f t="shared" si="1"/>
        <v>42.524999999999999</v>
      </c>
      <c r="H13" s="12">
        <v>6.5</v>
      </c>
      <c r="I13" s="12"/>
      <c r="K13" s="12">
        <f t="shared" si="3"/>
        <v>76.359999999999985</v>
      </c>
      <c r="L13">
        <v>25.33</v>
      </c>
      <c r="M13">
        <v>8100</v>
      </c>
      <c r="N13" s="12">
        <v>6.3</v>
      </c>
      <c r="O13" s="12">
        <f t="shared" si="2"/>
        <v>51.029999999999994</v>
      </c>
      <c r="P13" s="12"/>
    </row>
    <row r="14" spans="1:16" x14ac:dyDescent="0.25">
      <c r="A14" s="11">
        <v>42654</v>
      </c>
      <c r="B14" s="12">
        <f t="shared" si="0"/>
        <v>75.204999999999998</v>
      </c>
      <c r="C14">
        <v>25.33</v>
      </c>
      <c r="D14">
        <v>1</v>
      </c>
      <c r="E14">
        <v>9500</v>
      </c>
      <c r="F14">
        <v>5.25</v>
      </c>
      <c r="G14" s="12">
        <f t="shared" si="1"/>
        <v>49.875</v>
      </c>
      <c r="H14" s="12">
        <v>6.5</v>
      </c>
      <c r="I14" s="12"/>
      <c r="K14" s="12">
        <f t="shared" si="3"/>
        <v>85.18</v>
      </c>
      <c r="L14">
        <v>25.33</v>
      </c>
      <c r="M14">
        <v>9500</v>
      </c>
      <c r="N14" s="12">
        <v>6.3</v>
      </c>
      <c r="O14" s="12">
        <f t="shared" si="2"/>
        <v>59.85</v>
      </c>
      <c r="P14" s="12"/>
    </row>
    <row r="15" spans="1:16" x14ac:dyDescent="0.25">
      <c r="A15" s="11">
        <v>42682</v>
      </c>
      <c r="B15" s="12">
        <f t="shared" si="0"/>
        <v>66.28</v>
      </c>
      <c r="C15">
        <v>25.33</v>
      </c>
      <c r="D15">
        <v>1</v>
      </c>
      <c r="E15">
        <v>7800</v>
      </c>
      <c r="F15">
        <v>5.25</v>
      </c>
      <c r="G15" s="12">
        <f t="shared" si="1"/>
        <v>40.949999999999996</v>
      </c>
      <c r="H15" s="12">
        <v>6.5</v>
      </c>
      <c r="I15" s="12"/>
      <c r="K15" s="12">
        <f t="shared" si="3"/>
        <v>74.47</v>
      </c>
      <c r="L15">
        <v>25.33</v>
      </c>
      <c r="M15">
        <v>7800</v>
      </c>
      <c r="N15" s="12">
        <v>6.3</v>
      </c>
      <c r="O15" s="12">
        <f t="shared" si="2"/>
        <v>49.14</v>
      </c>
      <c r="P15" s="12"/>
    </row>
    <row r="16" spans="1:16" x14ac:dyDescent="0.25">
      <c r="A16" s="11">
        <v>42711</v>
      </c>
      <c r="B16" s="12">
        <f t="shared" si="0"/>
        <v>55.78</v>
      </c>
      <c r="C16">
        <v>25.33</v>
      </c>
      <c r="D16">
        <v>1</v>
      </c>
      <c r="E16">
        <v>5800</v>
      </c>
      <c r="F16">
        <v>5.25</v>
      </c>
      <c r="G16" s="12">
        <f t="shared" si="1"/>
        <v>30.45</v>
      </c>
      <c r="H16" s="12">
        <v>6.5</v>
      </c>
      <c r="I16" s="12"/>
      <c r="K16" s="12">
        <f t="shared" si="3"/>
        <v>61.87</v>
      </c>
      <c r="L16">
        <v>25.33</v>
      </c>
      <c r="M16">
        <v>5800</v>
      </c>
      <c r="N16" s="12">
        <v>6.3</v>
      </c>
      <c r="O16" s="12">
        <f t="shared" si="2"/>
        <v>36.54</v>
      </c>
      <c r="P16" s="12"/>
    </row>
    <row r="17" spans="1:18" x14ac:dyDescent="0.25">
      <c r="A17" s="11">
        <v>42746</v>
      </c>
      <c r="B17" s="12">
        <f t="shared" si="0"/>
        <v>77.34174999999999</v>
      </c>
      <c r="C17">
        <v>25.33</v>
      </c>
      <c r="D17">
        <v>1</v>
      </c>
      <c r="E17">
        <v>9907</v>
      </c>
      <c r="F17">
        <v>5.25</v>
      </c>
      <c r="G17" s="12">
        <f t="shared" si="1"/>
        <v>52.011749999999999</v>
      </c>
      <c r="H17" s="12">
        <v>6.5</v>
      </c>
      <c r="I17" s="12"/>
      <c r="K17" s="12">
        <f t="shared" si="3"/>
        <v>87.744100000000003</v>
      </c>
      <c r="L17">
        <v>25.33</v>
      </c>
      <c r="M17">
        <v>9907</v>
      </c>
      <c r="N17" s="12">
        <v>6.3</v>
      </c>
      <c r="O17" s="12">
        <f t="shared" si="2"/>
        <v>62.414099999999998</v>
      </c>
      <c r="P17" s="12"/>
    </row>
    <row r="18" spans="1:18" x14ac:dyDescent="0.25">
      <c r="A18" s="11">
        <v>42773</v>
      </c>
      <c r="B18" s="12">
        <f t="shared" si="0"/>
        <v>87.463750000000005</v>
      </c>
      <c r="C18">
        <v>25.33</v>
      </c>
      <c r="D18">
        <v>1</v>
      </c>
      <c r="E18">
        <v>11835</v>
      </c>
      <c r="F18">
        <v>5.25</v>
      </c>
      <c r="G18" s="12">
        <f t="shared" si="1"/>
        <v>62.133750000000006</v>
      </c>
      <c r="H18" s="12">
        <v>6.5</v>
      </c>
      <c r="I18" s="12"/>
      <c r="K18" s="12">
        <f t="shared" si="3"/>
        <v>99.890500000000003</v>
      </c>
      <c r="L18">
        <v>25.33</v>
      </c>
      <c r="M18">
        <v>11835</v>
      </c>
      <c r="N18" s="12">
        <v>6.3</v>
      </c>
      <c r="O18" s="12">
        <f t="shared" si="2"/>
        <v>74.560500000000005</v>
      </c>
      <c r="P18" s="12"/>
    </row>
    <row r="19" spans="1:18" x14ac:dyDescent="0.25">
      <c r="A19" s="11">
        <v>42801</v>
      </c>
      <c r="B19" s="12">
        <f t="shared" si="0"/>
        <v>95.275750000000002</v>
      </c>
      <c r="C19">
        <v>25.33</v>
      </c>
      <c r="D19">
        <v>1</v>
      </c>
      <c r="E19">
        <v>13323</v>
      </c>
      <c r="F19">
        <v>5.25</v>
      </c>
      <c r="G19" s="12">
        <f t="shared" si="1"/>
        <v>69.945750000000004</v>
      </c>
      <c r="H19" s="12">
        <v>6.5</v>
      </c>
      <c r="I19" s="12"/>
      <c r="K19" s="12">
        <f t="shared" si="3"/>
        <v>109.66459</v>
      </c>
      <c r="L19">
        <v>25.33</v>
      </c>
      <c r="M19">
        <v>13323</v>
      </c>
      <c r="N19" s="12">
        <v>6.33</v>
      </c>
      <c r="O19" s="12">
        <f t="shared" si="2"/>
        <v>84.334590000000006</v>
      </c>
      <c r="P19" s="12"/>
    </row>
    <row r="20" spans="1:18" x14ac:dyDescent="0.25">
      <c r="A20" s="11">
        <v>42835</v>
      </c>
      <c r="B20" s="12">
        <f>C20+G20</f>
        <v>82.276800000000009</v>
      </c>
      <c r="C20" s="12">
        <v>13.32</v>
      </c>
      <c r="D20">
        <v>1</v>
      </c>
      <c r="E20">
        <v>13060</v>
      </c>
      <c r="F20">
        <v>5.28</v>
      </c>
      <c r="G20" s="12">
        <f t="shared" si="1"/>
        <v>68.956800000000001</v>
      </c>
      <c r="H20" s="12">
        <v>6.5</v>
      </c>
      <c r="I20" s="12"/>
      <c r="K20" s="12">
        <f t="shared" si="3"/>
        <v>108.1598</v>
      </c>
      <c r="L20">
        <v>25.49</v>
      </c>
      <c r="M20">
        <v>13060</v>
      </c>
      <c r="N20" s="12">
        <v>6.33</v>
      </c>
      <c r="O20" s="12">
        <f t="shared" si="2"/>
        <v>82.669800000000009</v>
      </c>
      <c r="P20" s="12"/>
    </row>
    <row r="21" spans="1:18" x14ac:dyDescent="0.25">
      <c r="A21" s="11">
        <v>42866</v>
      </c>
      <c r="B21" s="12">
        <f t="shared" ref="B21" si="4">C21+G21</f>
        <v>76.851619999999997</v>
      </c>
      <c r="C21" s="12">
        <v>25.49</v>
      </c>
      <c r="D21">
        <v>1</v>
      </c>
      <c r="E21">
        <v>8114</v>
      </c>
      <c r="F21">
        <v>6.33</v>
      </c>
      <c r="G21" s="12">
        <f t="shared" si="1"/>
        <v>51.361620000000002</v>
      </c>
      <c r="H21" s="12">
        <v>7.15</v>
      </c>
      <c r="I21" s="12"/>
      <c r="K21" s="12">
        <f t="shared" si="3"/>
        <v>76.851619999999997</v>
      </c>
      <c r="L21">
        <v>25.49</v>
      </c>
      <c r="M21">
        <v>8114</v>
      </c>
      <c r="N21" s="12">
        <v>6.33</v>
      </c>
      <c r="O21" s="12">
        <f t="shared" si="2"/>
        <v>51.361620000000002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1496.7696699999999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1537.58861</v>
      </c>
      <c r="N23" s="12"/>
      <c r="O23" s="12"/>
      <c r="P23" s="12"/>
      <c r="Q23" s="40" t="s">
        <v>12</v>
      </c>
      <c r="R23" s="43">
        <f>B23-K23</f>
        <v>-40.818940000000111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1568.91967</v>
      </c>
      <c r="G26" s="12"/>
      <c r="L26" s="12"/>
      <c r="P26" s="12"/>
      <c r="Q26" t="s">
        <v>106</v>
      </c>
      <c r="R26" s="13">
        <f>SUM(B26-K23)</f>
        <v>31.331059999999979</v>
      </c>
    </row>
  </sheetData>
  <mergeCells count="1">
    <mergeCell ref="D2:G2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.42578125" customWidth="1"/>
    <col min="3" max="3" width="10.85546875" customWidth="1"/>
    <col min="4" max="4" width="11.7109375" bestFit="1" customWidth="1"/>
    <col min="5" max="5" width="14" customWidth="1"/>
    <col min="6" max="6" width="18.42578125" customWidth="1"/>
    <col min="7" max="7" width="19.42578125" customWidth="1"/>
    <col min="13" max="13" width="13.42578125" customWidth="1"/>
    <col min="15" max="15" width="18.42578125" customWidth="1"/>
    <col min="17" max="17" width="13.8554687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99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30.580999999999996</v>
      </c>
      <c r="C4">
        <v>17.809999999999999</v>
      </c>
      <c r="D4">
        <v>1</v>
      </c>
      <c r="E4">
        <v>3300</v>
      </c>
      <c r="F4">
        <v>3.87</v>
      </c>
      <c r="G4" s="12">
        <f>E4/1000*F4</f>
        <v>12.770999999999999</v>
      </c>
      <c r="H4" s="12"/>
      <c r="I4" s="12"/>
      <c r="K4" s="12">
        <f>L4+O4</f>
        <v>33.122</v>
      </c>
      <c r="L4">
        <v>17.809999999999999</v>
      </c>
      <c r="M4">
        <v>3300</v>
      </c>
      <c r="N4">
        <v>4.6399999999999997</v>
      </c>
      <c r="O4" s="12">
        <f>M4/1000*N4</f>
        <v>15.311999999999998</v>
      </c>
      <c r="P4" s="12"/>
    </row>
    <row r="5" spans="1:16" x14ac:dyDescent="0.25">
      <c r="A5" s="11">
        <v>42377</v>
      </c>
      <c r="B5" s="12">
        <f t="shared" ref="B5:B19" si="0">C5+G5</f>
        <v>29.806999999999999</v>
      </c>
      <c r="C5">
        <v>17.809999999999999</v>
      </c>
      <c r="D5">
        <v>1</v>
      </c>
      <c r="E5">
        <v>3100</v>
      </c>
      <c r="F5">
        <v>3.87</v>
      </c>
      <c r="G5" s="12">
        <f t="shared" ref="G5:G21" si="1">E5/1000*F5</f>
        <v>11.997</v>
      </c>
      <c r="H5" s="12"/>
      <c r="I5" s="12"/>
      <c r="K5" s="12">
        <f>L5+O5</f>
        <v>32.193999999999996</v>
      </c>
      <c r="L5">
        <v>17.809999999999999</v>
      </c>
      <c r="M5">
        <v>3100</v>
      </c>
      <c r="N5">
        <v>4.6399999999999997</v>
      </c>
      <c r="O5" s="12">
        <f t="shared" ref="O5:O21" si="2">M5/1000*N5</f>
        <v>14.383999999999999</v>
      </c>
      <c r="P5" s="12"/>
    </row>
    <row r="6" spans="1:16" x14ac:dyDescent="0.25">
      <c r="A6" s="11">
        <v>42407</v>
      </c>
      <c r="B6" s="12">
        <f t="shared" si="0"/>
        <v>34.064</v>
      </c>
      <c r="C6">
        <v>17.809999999999999</v>
      </c>
      <c r="D6">
        <v>1</v>
      </c>
      <c r="E6">
        <v>4200</v>
      </c>
      <c r="F6">
        <v>3.87</v>
      </c>
      <c r="G6" s="12">
        <f t="shared" si="1"/>
        <v>16.254000000000001</v>
      </c>
      <c r="H6" s="12"/>
      <c r="I6" s="12"/>
      <c r="K6" s="12">
        <f t="shared" ref="K6:K21" si="3">L6+O6</f>
        <v>37.298000000000002</v>
      </c>
      <c r="L6">
        <v>17.809999999999999</v>
      </c>
      <c r="M6">
        <v>4200</v>
      </c>
      <c r="N6">
        <v>4.6399999999999997</v>
      </c>
      <c r="O6" s="12">
        <f t="shared" si="2"/>
        <v>19.488</v>
      </c>
      <c r="P6" s="12"/>
    </row>
    <row r="7" spans="1:16" x14ac:dyDescent="0.25">
      <c r="A7" s="11">
        <v>42432</v>
      </c>
      <c r="B7" s="12">
        <f t="shared" si="0"/>
        <v>26.323999999999998</v>
      </c>
      <c r="C7">
        <v>17.809999999999999</v>
      </c>
      <c r="D7">
        <v>1</v>
      </c>
      <c r="E7">
        <v>2200</v>
      </c>
      <c r="F7">
        <v>3.87</v>
      </c>
      <c r="G7" s="12">
        <f t="shared" si="1"/>
        <v>8.5140000000000011</v>
      </c>
      <c r="H7" s="12"/>
      <c r="I7" s="12"/>
      <c r="K7" s="12">
        <f t="shared" si="3"/>
        <v>28.018000000000001</v>
      </c>
      <c r="L7">
        <v>17.809999999999999</v>
      </c>
      <c r="M7">
        <v>2200</v>
      </c>
      <c r="N7">
        <v>4.6399999999999997</v>
      </c>
      <c r="O7" s="12">
        <f t="shared" si="2"/>
        <v>10.208</v>
      </c>
      <c r="P7" s="12"/>
    </row>
    <row r="8" spans="1:16" x14ac:dyDescent="0.25">
      <c r="A8" s="11">
        <v>42465</v>
      </c>
      <c r="B8" s="12">
        <f t="shared" si="0"/>
        <v>31.741999999999997</v>
      </c>
      <c r="C8">
        <v>17.809999999999999</v>
      </c>
      <c r="D8">
        <v>1</v>
      </c>
      <c r="E8">
        <v>3600</v>
      </c>
      <c r="F8">
        <v>3.87</v>
      </c>
      <c r="G8" s="12">
        <f t="shared" si="1"/>
        <v>13.932</v>
      </c>
      <c r="H8" s="12"/>
      <c r="I8" s="12"/>
      <c r="K8" s="12">
        <f t="shared" si="3"/>
        <v>48.01</v>
      </c>
      <c r="L8">
        <v>25.33</v>
      </c>
      <c r="M8">
        <v>3600</v>
      </c>
      <c r="N8" s="12">
        <v>6.3</v>
      </c>
      <c r="O8" s="12">
        <f t="shared" si="2"/>
        <v>22.68</v>
      </c>
      <c r="P8" s="12"/>
    </row>
    <row r="9" spans="1:16" x14ac:dyDescent="0.25">
      <c r="A9" s="11">
        <v>42501</v>
      </c>
      <c r="B9" s="12">
        <f t="shared" si="0"/>
        <v>38.625999999999998</v>
      </c>
      <c r="C9">
        <v>31.66</v>
      </c>
      <c r="D9">
        <v>1</v>
      </c>
      <c r="E9">
        <v>1800</v>
      </c>
      <c r="F9">
        <v>3.87</v>
      </c>
      <c r="G9" s="12">
        <f t="shared" si="1"/>
        <v>6.9660000000000002</v>
      </c>
      <c r="H9" s="12"/>
      <c r="I9" s="12"/>
      <c r="K9" s="12">
        <f t="shared" si="3"/>
        <v>36.67</v>
      </c>
      <c r="L9">
        <v>25.33</v>
      </c>
      <c r="M9">
        <v>1800</v>
      </c>
      <c r="N9" s="12">
        <v>6.3</v>
      </c>
      <c r="O9" s="12">
        <f t="shared" si="2"/>
        <v>11.34</v>
      </c>
      <c r="P9" s="12"/>
    </row>
    <row r="10" spans="1:16" x14ac:dyDescent="0.25">
      <c r="A10" s="11">
        <v>42527</v>
      </c>
      <c r="B10" s="12">
        <f t="shared" si="0"/>
        <v>45.31</v>
      </c>
      <c r="C10">
        <v>31.66</v>
      </c>
      <c r="D10">
        <v>1</v>
      </c>
      <c r="E10">
        <v>2600</v>
      </c>
      <c r="F10">
        <v>5.25</v>
      </c>
      <c r="G10" s="12">
        <f t="shared" si="1"/>
        <v>13.65</v>
      </c>
      <c r="H10" s="12"/>
      <c r="I10" s="12"/>
      <c r="K10" s="12">
        <f t="shared" si="3"/>
        <v>41.709999999999994</v>
      </c>
      <c r="L10">
        <v>25.33</v>
      </c>
      <c r="M10">
        <v>2600</v>
      </c>
      <c r="N10" s="12">
        <v>6.3</v>
      </c>
      <c r="O10" s="12">
        <f t="shared" si="2"/>
        <v>16.38</v>
      </c>
      <c r="P10" s="12"/>
    </row>
    <row r="11" spans="1:16" x14ac:dyDescent="0.25">
      <c r="A11" s="11">
        <v>42559</v>
      </c>
      <c r="B11" s="12">
        <f t="shared" si="0"/>
        <v>36.384999999999998</v>
      </c>
      <c r="C11">
        <v>31.66</v>
      </c>
      <c r="D11">
        <v>1</v>
      </c>
      <c r="E11">
        <v>900</v>
      </c>
      <c r="F11">
        <v>5.25</v>
      </c>
      <c r="G11" s="12">
        <f t="shared" si="1"/>
        <v>4.7250000000000005</v>
      </c>
      <c r="H11" s="12">
        <v>6.5</v>
      </c>
      <c r="I11" s="12"/>
      <c r="K11" s="12">
        <f t="shared" si="3"/>
        <v>31</v>
      </c>
      <c r="L11">
        <v>25.33</v>
      </c>
      <c r="M11">
        <v>900</v>
      </c>
      <c r="N11" s="12">
        <v>6.3</v>
      </c>
      <c r="O11" s="12">
        <f t="shared" si="2"/>
        <v>5.67</v>
      </c>
      <c r="P11" s="12"/>
    </row>
    <row r="12" spans="1:16" x14ac:dyDescent="0.25">
      <c r="A12" s="11">
        <v>42590</v>
      </c>
      <c r="B12" s="12">
        <f t="shared" si="0"/>
        <v>38.484999999999999</v>
      </c>
      <c r="C12">
        <v>31.66</v>
      </c>
      <c r="D12">
        <v>1</v>
      </c>
      <c r="E12">
        <v>1300</v>
      </c>
      <c r="F12">
        <v>5.25</v>
      </c>
      <c r="G12" s="12">
        <f t="shared" si="1"/>
        <v>6.8250000000000002</v>
      </c>
      <c r="H12" s="12">
        <v>6.5</v>
      </c>
      <c r="I12" s="12"/>
      <c r="K12" s="12">
        <f t="shared" si="3"/>
        <v>33.519999999999996</v>
      </c>
      <c r="L12">
        <v>25.33</v>
      </c>
      <c r="M12">
        <v>1300</v>
      </c>
      <c r="N12" s="12">
        <v>6.3</v>
      </c>
      <c r="O12" s="12">
        <f t="shared" si="2"/>
        <v>8.19</v>
      </c>
      <c r="P12" s="12"/>
    </row>
    <row r="13" spans="1:16" x14ac:dyDescent="0.25">
      <c r="A13" s="11">
        <v>42622</v>
      </c>
      <c r="B13" s="12">
        <f t="shared" si="0"/>
        <v>36.384999999999998</v>
      </c>
      <c r="C13">
        <v>31.66</v>
      </c>
      <c r="D13">
        <v>1</v>
      </c>
      <c r="E13">
        <v>900</v>
      </c>
      <c r="F13">
        <v>5.25</v>
      </c>
      <c r="G13" s="12">
        <f t="shared" si="1"/>
        <v>4.7250000000000005</v>
      </c>
      <c r="H13" s="12">
        <v>6.5</v>
      </c>
      <c r="I13" s="12"/>
      <c r="K13" s="12">
        <f t="shared" si="3"/>
        <v>31</v>
      </c>
      <c r="L13">
        <v>25.33</v>
      </c>
      <c r="M13">
        <v>900</v>
      </c>
      <c r="N13" s="12">
        <v>6.3</v>
      </c>
      <c r="O13" s="12">
        <f t="shared" si="2"/>
        <v>5.67</v>
      </c>
      <c r="P13" s="12"/>
    </row>
    <row r="14" spans="1:16" x14ac:dyDescent="0.25">
      <c r="A14" s="11">
        <v>42654</v>
      </c>
      <c r="B14" s="12">
        <f t="shared" si="0"/>
        <v>34.81</v>
      </c>
      <c r="C14">
        <v>31.66</v>
      </c>
      <c r="D14">
        <v>1</v>
      </c>
      <c r="E14">
        <v>600</v>
      </c>
      <c r="F14">
        <v>5.25</v>
      </c>
      <c r="G14" s="12">
        <f t="shared" si="1"/>
        <v>3.15</v>
      </c>
      <c r="H14" s="12">
        <v>6.5</v>
      </c>
      <c r="I14" s="12"/>
      <c r="K14" s="12">
        <f t="shared" si="3"/>
        <v>29.11</v>
      </c>
      <c r="L14">
        <v>25.33</v>
      </c>
      <c r="M14">
        <v>600</v>
      </c>
      <c r="N14" s="12">
        <v>6.3</v>
      </c>
      <c r="O14" s="12">
        <f t="shared" si="2"/>
        <v>3.78</v>
      </c>
      <c r="P14" s="12"/>
    </row>
    <row r="15" spans="1:16" x14ac:dyDescent="0.25">
      <c r="A15" s="11">
        <v>42682</v>
      </c>
      <c r="B15" s="12">
        <f t="shared" si="0"/>
        <v>34.81</v>
      </c>
      <c r="C15">
        <v>31.66</v>
      </c>
      <c r="D15">
        <v>1</v>
      </c>
      <c r="E15">
        <v>600</v>
      </c>
      <c r="F15">
        <v>5.25</v>
      </c>
      <c r="G15" s="12">
        <f t="shared" si="1"/>
        <v>3.15</v>
      </c>
      <c r="H15" s="12">
        <v>6.5</v>
      </c>
      <c r="I15" s="12"/>
      <c r="K15" s="12">
        <f t="shared" si="3"/>
        <v>29.11</v>
      </c>
      <c r="L15">
        <v>25.33</v>
      </c>
      <c r="M15">
        <v>600</v>
      </c>
      <c r="N15" s="12">
        <v>6.3</v>
      </c>
      <c r="O15" s="12">
        <f t="shared" si="2"/>
        <v>3.78</v>
      </c>
      <c r="P15" s="12"/>
    </row>
    <row r="16" spans="1:16" x14ac:dyDescent="0.25">
      <c r="A16" s="11">
        <v>42711</v>
      </c>
      <c r="B16" s="12">
        <f t="shared" si="0"/>
        <v>34.81</v>
      </c>
      <c r="C16">
        <v>31.66</v>
      </c>
      <c r="D16">
        <v>1</v>
      </c>
      <c r="E16">
        <v>600</v>
      </c>
      <c r="F16">
        <v>5.25</v>
      </c>
      <c r="G16" s="12">
        <f t="shared" si="1"/>
        <v>3.15</v>
      </c>
      <c r="H16" s="12">
        <v>6.5</v>
      </c>
      <c r="I16" s="12"/>
      <c r="K16" s="12">
        <f t="shared" si="3"/>
        <v>29.11</v>
      </c>
      <c r="L16">
        <v>25.33</v>
      </c>
      <c r="M16">
        <v>600</v>
      </c>
      <c r="N16" s="12">
        <v>6.3</v>
      </c>
      <c r="O16" s="12">
        <f t="shared" si="2"/>
        <v>3.78</v>
      </c>
      <c r="P16" s="12"/>
    </row>
    <row r="17" spans="1:18" x14ac:dyDescent="0.25">
      <c r="A17" s="11">
        <v>42746</v>
      </c>
      <c r="B17" s="12">
        <f t="shared" si="0"/>
        <v>48.423249999999996</v>
      </c>
      <c r="C17">
        <v>31.66</v>
      </c>
      <c r="D17">
        <v>1</v>
      </c>
      <c r="E17">
        <v>3193</v>
      </c>
      <c r="F17">
        <v>5.25</v>
      </c>
      <c r="G17" s="12">
        <f t="shared" si="1"/>
        <v>16.763249999999999</v>
      </c>
      <c r="H17" s="12">
        <v>6.5</v>
      </c>
      <c r="I17" s="12"/>
      <c r="K17" s="12">
        <f t="shared" si="3"/>
        <v>45.445899999999995</v>
      </c>
      <c r="L17">
        <v>25.33</v>
      </c>
      <c r="M17">
        <v>3193</v>
      </c>
      <c r="N17" s="12">
        <v>6.3</v>
      </c>
      <c r="O17" s="12">
        <f t="shared" si="2"/>
        <v>20.1159</v>
      </c>
      <c r="P17" s="12"/>
    </row>
    <row r="18" spans="1:18" x14ac:dyDescent="0.25">
      <c r="A18" s="11">
        <v>42773</v>
      </c>
      <c r="B18" s="12">
        <f t="shared" si="0"/>
        <v>37.83925</v>
      </c>
      <c r="C18">
        <v>31.66</v>
      </c>
      <c r="D18">
        <v>1</v>
      </c>
      <c r="E18">
        <v>1177</v>
      </c>
      <c r="F18">
        <v>5.25</v>
      </c>
      <c r="G18" s="12">
        <f t="shared" si="1"/>
        <v>6.1792500000000006</v>
      </c>
      <c r="H18" s="12">
        <v>6.5</v>
      </c>
      <c r="I18" s="12"/>
      <c r="K18" s="12">
        <f t="shared" si="3"/>
        <v>32.745100000000001</v>
      </c>
      <c r="L18">
        <v>25.33</v>
      </c>
      <c r="M18">
        <v>1177</v>
      </c>
      <c r="N18" s="12">
        <v>6.3</v>
      </c>
      <c r="O18" s="12">
        <f t="shared" si="2"/>
        <v>7.4150999999999998</v>
      </c>
      <c r="P18" s="12"/>
    </row>
    <row r="19" spans="1:18" x14ac:dyDescent="0.25">
      <c r="A19" s="11">
        <v>42801</v>
      </c>
      <c r="B19" s="12">
        <f t="shared" si="0"/>
        <v>47.042500000000004</v>
      </c>
      <c r="C19">
        <v>31.66</v>
      </c>
      <c r="D19">
        <v>1</v>
      </c>
      <c r="E19">
        <v>2930</v>
      </c>
      <c r="F19">
        <v>5.25</v>
      </c>
      <c r="G19" s="12">
        <f t="shared" si="1"/>
        <v>15.3825</v>
      </c>
      <c r="H19" s="12">
        <v>6.5</v>
      </c>
      <c r="I19" s="12"/>
      <c r="K19" s="12">
        <f t="shared" si="3"/>
        <v>43.876899999999999</v>
      </c>
      <c r="L19">
        <v>25.33</v>
      </c>
      <c r="M19">
        <v>2930</v>
      </c>
      <c r="N19" s="12">
        <v>6.33</v>
      </c>
      <c r="O19" s="12">
        <f t="shared" si="2"/>
        <v>18.546900000000001</v>
      </c>
      <c r="P19" s="12"/>
    </row>
    <row r="20" spans="1:18" x14ac:dyDescent="0.25">
      <c r="A20" s="11">
        <v>42835</v>
      </c>
      <c r="B20" s="12">
        <f>C20+G20</f>
        <v>3.8566400000000001</v>
      </c>
      <c r="C20" s="12">
        <v>0.62</v>
      </c>
      <c r="D20">
        <v>1</v>
      </c>
      <c r="E20">
        <v>613</v>
      </c>
      <c r="F20">
        <v>5.28</v>
      </c>
      <c r="G20" s="12">
        <f t="shared" si="1"/>
        <v>3.23664</v>
      </c>
      <c r="H20" s="12">
        <v>6.5</v>
      </c>
      <c r="I20" s="12"/>
      <c r="K20" s="12">
        <f t="shared" si="3"/>
        <v>29.370289999999997</v>
      </c>
      <c r="L20">
        <v>25.49</v>
      </c>
      <c r="M20">
        <v>613</v>
      </c>
      <c r="N20" s="12">
        <v>6.33</v>
      </c>
      <c r="O20" s="12">
        <f t="shared" si="2"/>
        <v>3.88029</v>
      </c>
      <c r="P20" s="12"/>
    </row>
    <row r="21" spans="1:18" x14ac:dyDescent="0.25">
      <c r="A21" s="11">
        <v>42866</v>
      </c>
      <c r="B21" s="12">
        <f t="shared" ref="B21" si="4">C21+G21</f>
        <v>29.845039999999997</v>
      </c>
      <c r="C21" s="12">
        <v>25.49</v>
      </c>
      <c r="D21">
        <v>1</v>
      </c>
      <c r="E21">
        <v>688</v>
      </c>
      <c r="F21">
        <v>6.33</v>
      </c>
      <c r="G21" s="12">
        <f t="shared" si="1"/>
        <v>4.3550399999999998</v>
      </c>
      <c r="H21" s="12">
        <v>7.15</v>
      </c>
      <c r="I21" s="12"/>
      <c r="K21" s="12">
        <f t="shared" si="3"/>
        <v>29.845039999999997</v>
      </c>
      <c r="L21">
        <v>25.49</v>
      </c>
      <c r="M21">
        <v>688</v>
      </c>
      <c r="N21" s="12">
        <v>6.33</v>
      </c>
      <c r="O21" s="12">
        <f t="shared" si="2"/>
        <v>4.3550399999999998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619.14568000000008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621.15522999999996</v>
      </c>
      <c r="N23" s="12"/>
      <c r="O23" s="12"/>
      <c r="P23" s="12"/>
      <c r="Q23" s="40" t="s">
        <v>12</v>
      </c>
      <c r="R23" s="43">
        <f>B23-K23</f>
        <v>-2.0095499999998765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691.29568000000006</v>
      </c>
      <c r="G26" s="12"/>
      <c r="L26" s="12"/>
      <c r="P26" s="12"/>
      <c r="Q26" t="s">
        <v>106</v>
      </c>
      <c r="R26" s="13">
        <f>SUM(B26-K23)</f>
        <v>70.140450000000101</v>
      </c>
    </row>
  </sheetData>
  <mergeCells count="1">
    <mergeCell ref="D2:G2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1" customWidth="1"/>
    <col min="4" max="4" width="11.5703125" customWidth="1"/>
    <col min="5" max="5" width="13.28515625" customWidth="1"/>
    <col min="6" max="6" width="19.28515625" customWidth="1"/>
    <col min="7" max="7" width="19.42578125" customWidth="1"/>
    <col min="13" max="13" width="13.85546875" customWidth="1"/>
    <col min="15" max="15" width="18.7109375" customWidth="1"/>
    <col min="17" max="17" width="12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100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78.585000000000008</v>
      </c>
      <c r="C4">
        <v>53.43</v>
      </c>
      <c r="D4">
        <v>3</v>
      </c>
      <c r="E4">
        <v>6500</v>
      </c>
      <c r="F4">
        <v>3.87</v>
      </c>
      <c r="G4" s="12">
        <f>E4/1000*F4</f>
        <v>25.155000000000001</v>
      </c>
      <c r="H4" s="12"/>
      <c r="I4" s="12"/>
      <c r="K4" s="12">
        <f>L4+O4</f>
        <v>47.97</v>
      </c>
      <c r="L4">
        <v>17.809999999999999</v>
      </c>
      <c r="M4">
        <v>6500</v>
      </c>
      <c r="N4">
        <v>4.6399999999999997</v>
      </c>
      <c r="O4" s="12">
        <f>M4/1000*N4</f>
        <v>30.159999999999997</v>
      </c>
      <c r="P4" s="12"/>
    </row>
    <row r="5" spans="1:16" x14ac:dyDescent="0.25">
      <c r="A5" s="11">
        <v>42377</v>
      </c>
      <c r="B5" s="12">
        <f t="shared" ref="B5:B19" si="0">C5+G5</f>
        <v>88.259999999999991</v>
      </c>
      <c r="C5">
        <v>53.43</v>
      </c>
      <c r="D5">
        <v>3</v>
      </c>
      <c r="E5">
        <v>9000</v>
      </c>
      <c r="F5">
        <v>3.87</v>
      </c>
      <c r="G5" s="12">
        <f t="shared" ref="G5:G21" si="1">E5/1000*F5</f>
        <v>34.83</v>
      </c>
      <c r="H5" s="12"/>
      <c r="I5" s="12"/>
      <c r="K5" s="12">
        <f>L5+O5</f>
        <v>59.569999999999993</v>
      </c>
      <c r="L5">
        <v>17.809999999999999</v>
      </c>
      <c r="M5">
        <v>9000</v>
      </c>
      <c r="N5">
        <v>4.6399999999999997</v>
      </c>
      <c r="O5" s="12">
        <f t="shared" ref="O5:O21" si="2">M5/1000*N5</f>
        <v>41.76</v>
      </c>
      <c r="P5" s="12"/>
    </row>
    <row r="6" spans="1:16" x14ac:dyDescent="0.25">
      <c r="A6" s="11">
        <v>42407</v>
      </c>
      <c r="B6" s="12">
        <f t="shared" si="0"/>
        <v>96.387</v>
      </c>
      <c r="C6">
        <v>53.43</v>
      </c>
      <c r="D6">
        <v>3</v>
      </c>
      <c r="E6">
        <v>11100</v>
      </c>
      <c r="F6">
        <v>3.87</v>
      </c>
      <c r="G6" s="12">
        <f t="shared" si="1"/>
        <v>42.957000000000001</v>
      </c>
      <c r="H6" s="12"/>
      <c r="I6" s="12"/>
      <c r="K6" s="12">
        <f t="shared" ref="K6:K21" si="3">L6+O6</f>
        <v>69.313999999999993</v>
      </c>
      <c r="L6">
        <v>17.809999999999999</v>
      </c>
      <c r="M6">
        <v>11100</v>
      </c>
      <c r="N6">
        <v>4.6399999999999997</v>
      </c>
      <c r="O6" s="12">
        <f t="shared" si="2"/>
        <v>51.503999999999998</v>
      </c>
      <c r="P6" s="12"/>
    </row>
    <row r="7" spans="1:16" x14ac:dyDescent="0.25">
      <c r="A7" s="11">
        <v>42432</v>
      </c>
      <c r="B7" s="12">
        <f t="shared" si="0"/>
        <v>84.777000000000001</v>
      </c>
      <c r="C7">
        <v>53.43</v>
      </c>
      <c r="D7">
        <v>3</v>
      </c>
      <c r="E7">
        <v>8100</v>
      </c>
      <c r="F7">
        <v>3.87</v>
      </c>
      <c r="G7" s="12">
        <f t="shared" si="1"/>
        <v>31.346999999999998</v>
      </c>
      <c r="H7" s="12"/>
      <c r="I7" s="12"/>
      <c r="K7" s="12">
        <f t="shared" si="3"/>
        <v>55.393999999999991</v>
      </c>
      <c r="L7">
        <v>17.809999999999999</v>
      </c>
      <c r="M7">
        <v>8100</v>
      </c>
      <c r="N7">
        <v>4.6399999999999997</v>
      </c>
      <c r="O7" s="12">
        <f t="shared" si="2"/>
        <v>37.583999999999996</v>
      </c>
      <c r="P7" s="12"/>
    </row>
    <row r="8" spans="1:16" x14ac:dyDescent="0.25">
      <c r="A8" s="11">
        <v>42465</v>
      </c>
      <c r="B8" s="12">
        <f t="shared" si="0"/>
        <v>115.73700000000001</v>
      </c>
      <c r="C8">
        <v>53.43</v>
      </c>
      <c r="D8">
        <v>3</v>
      </c>
      <c r="E8">
        <v>16100</v>
      </c>
      <c r="F8">
        <v>3.87</v>
      </c>
      <c r="G8" s="12">
        <f t="shared" si="1"/>
        <v>62.307000000000009</v>
      </c>
      <c r="H8" s="12"/>
      <c r="I8" s="12"/>
      <c r="K8" s="12">
        <f t="shared" si="3"/>
        <v>126.76</v>
      </c>
      <c r="L8">
        <v>25.33</v>
      </c>
      <c r="M8">
        <v>16100</v>
      </c>
      <c r="N8" s="12">
        <v>6.3</v>
      </c>
      <c r="O8" s="12">
        <f t="shared" si="2"/>
        <v>101.43</v>
      </c>
      <c r="P8" s="12"/>
    </row>
    <row r="9" spans="1:16" x14ac:dyDescent="0.25">
      <c r="A9" s="11">
        <v>42501</v>
      </c>
      <c r="B9" s="12">
        <f t="shared" si="0"/>
        <v>63.256</v>
      </c>
      <c r="C9">
        <v>25.33</v>
      </c>
      <c r="D9">
        <v>1</v>
      </c>
      <c r="E9">
        <v>9800</v>
      </c>
      <c r="F9">
        <v>3.87</v>
      </c>
      <c r="G9" s="12">
        <f t="shared" si="1"/>
        <v>37.926000000000002</v>
      </c>
      <c r="H9" s="12"/>
      <c r="I9" s="12"/>
      <c r="K9" s="12">
        <f t="shared" si="3"/>
        <v>87.07</v>
      </c>
      <c r="L9">
        <v>25.33</v>
      </c>
      <c r="M9">
        <v>9800</v>
      </c>
      <c r="N9" s="12">
        <v>6.3</v>
      </c>
      <c r="O9" s="12">
        <f t="shared" si="2"/>
        <v>61.74</v>
      </c>
      <c r="P9" s="12"/>
    </row>
    <row r="10" spans="1:16" x14ac:dyDescent="0.25">
      <c r="A10" s="11">
        <v>42527</v>
      </c>
      <c r="B10" s="12">
        <f t="shared" si="0"/>
        <v>116.155</v>
      </c>
      <c r="C10">
        <v>25.33</v>
      </c>
      <c r="D10">
        <v>1</v>
      </c>
      <c r="E10">
        <v>17300</v>
      </c>
      <c r="F10">
        <v>5.25</v>
      </c>
      <c r="G10" s="12">
        <f t="shared" si="1"/>
        <v>90.825000000000003</v>
      </c>
      <c r="H10" s="12"/>
      <c r="I10" s="12"/>
      <c r="K10" s="12">
        <f t="shared" si="3"/>
        <v>134.32</v>
      </c>
      <c r="L10">
        <v>25.33</v>
      </c>
      <c r="M10">
        <v>17300</v>
      </c>
      <c r="N10" s="12">
        <v>6.3</v>
      </c>
      <c r="O10" s="12">
        <f t="shared" si="2"/>
        <v>108.99</v>
      </c>
      <c r="P10" s="12"/>
    </row>
    <row r="11" spans="1:16" x14ac:dyDescent="0.25">
      <c r="A11" s="11">
        <v>42559</v>
      </c>
      <c r="B11" s="12">
        <f t="shared" si="0"/>
        <v>94.10499999999999</v>
      </c>
      <c r="C11">
        <v>25.33</v>
      </c>
      <c r="D11">
        <v>1</v>
      </c>
      <c r="E11">
        <v>13100</v>
      </c>
      <c r="F11">
        <v>5.25</v>
      </c>
      <c r="G11" s="12">
        <f t="shared" si="1"/>
        <v>68.774999999999991</v>
      </c>
      <c r="H11" s="12">
        <v>6.5</v>
      </c>
      <c r="I11" s="12"/>
      <c r="K11" s="12">
        <f t="shared" si="3"/>
        <v>107.86</v>
      </c>
      <c r="L11">
        <v>25.33</v>
      </c>
      <c r="M11">
        <v>13100</v>
      </c>
      <c r="N11" s="12">
        <v>6.3</v>
      </c>
      <c r="O11" s="12">
        <f t="shared" si="2"/>
        <v>82.53</v>
      </c>
      <c r="P11" s="12"/>
    </row>
    <row r="12" spans="1:16" x14ac:dyDescent="0.25">
      <c r="A12" s="11">
        <v>42590</v>
      </c>
      <c r="B12" s="12">
        <f t="shared" si="0"/>
        <v>96.72999999999999</v>
      </c>
      <c r="C12">
        <v>25.33</v>
      </c>
      <c r="D12">
        <v>1</v>
      </c>
      <c r="E12">
        <v>13600</v>
      </c>
      <c r="F12">
        <v>5.25</v>
      </c>
      <c r="G12" s="12">
        <f t="shared" si="1"/>
        <v>71.399999999999991</v>
      </c>
      <c r="H12" s="12">
        <v>6.5</v>
      </c>
      <c r="I12" s="12"/>
      <c r="K12" s="12">
        <f t="shared" si="3"/>
        <v>111.00999999999999</v>
      </c>
      <c r="L12">
        <v>25.33</v>
      </c>
      <c r="M12">
        <v>13600</v>
      </c>
      <c r="N12" s="12">
        <v>6.3</v>
      </c>
      <c r="O12" s="12">
        <f t="shared" si="2"/>
        <v>85.679999999999993</v>
      </c>
      <c r="P12" s="12"/>
    </row>
    <row r="13" spans="1:16" x14ac:dyDescent="0.25">
      <c r="A13" s="11">
        <v>42622</v>
      </c>
      <c r="B13" s="12">
        <f t="shared" si="0"/>
        <v>71.53</v>
      </c>
      <c r="C13">
        <v>25.33</v>
      </c>
      <c r="D13">
        <v>1</v>
      </c>
      <c r="E13">
        <v>8800</v>
      </c>
      <c r="F13">
        <v>5.25</v>
      </c>
      <c r="G13" s="12">
        <f t="shared" si="1"/>
        <v>46.2</v>
      </c>
      <c r="H13" s="12">
        <v>6.5</v>
      </c>
      <c r="I13" s="12"/>
      <c r="K13" s="12">
        <f t="shared" si="3"/>
        <v>80.77000000000001</v>
      </c>
      <c r="L13">
        <v>25.33</v>
      </c>
      <c r="M13">
        <v>8800</v>
      </c>
      <c r="N13" s="12">
        <v>6.3</v>
      </c>
      <c r="O13" s="12">
        <f t="shared" si="2"/>
        <v>55.440000000000005</v>
      </c>
      <c r="P13" s="12"/>
    </row>
    <row r="14" spans="1:16" x14ac:dyDescent="0.25">
      <c r="A14" s="11">
        <v>42654</v>
      </c>
      <c r="B14" s="12">
        <f t="shared" si="0"/>
        <v>51.58</v>
      </c>
      <c r="C14">
        <v>25.33</v>
      </c>
      <c r="D14">
        <v>1</v>
      </c>
      <c r="E14">
        <v>5000</v>
      </c>
      <c r="F14">
        <v>5.25</v>
      </c>
      <c r="G14" s="12">
        <f t="shared" si="1"/>
        <v>26.25</v>
      </c>
      <c r="H14" s="12">
        <v>6.5</v>
      </c>
      <c r="I14" s="12"/>
      <c r="K14" s="12">
        <f t="shared" si="3"/>
        <v>56.83</v>
      </c>
      <c r="L14">
        <v>25.33</v>
      </c>
      <c r="M14">
        <v>5000</v>
      </c>
      <c r="N14" s="12">
        <v>6.3</v>
      </c>
      <c r="O14" s="12">
        <f t="shared" si="2"/>
        <v>31.5</v>
      </c>
      <c r="P14" s="12"/>
    </row>
    <row r="15" spans="1:16" x14ac:dyDescent="0.25">
      <c r="A15" s="11">
        <v>42682</v>
      </c>
      <c r="B15" s="12">
        <f t="shared" si="0"/>
        <v>57.354999999999997</v>
      </c>
      <c r="C15">
        <v>25.33</v>
      </c>
      <c r="D15">
        <v>1</v>
      </c>
      <c r="E15">
        <v>6100</v>
      </c>
      <c r="F15">
        <v>5.25</v>
      </c>
      <c r="G15" s="12">
        <f t="shared" si="1"/>
        <v>32.024999999999999</v>
      </c>
      <c r="H15" s="12">
        <v>6.5</v>
      </c>
      <c r="I15" s="12"/>
      <c r="K15" s="12">
        <f t="shared" si="3"/>
        <v>63.76</v>
      </c>
      <c r="L15">
        <v>25.33</v>
      </c>
      <c r="M15">
        <v>6100</v>
      </c>
      <c r="N15" s="12">
        <v>6.3</v>
      </c>
      <c r="O15" s="12">
        <f t="shared" si="2"/>
        <v>38.43</v>
      </c>
      <c r="P15" s="12"/>
    </row>
    <row r="16" spans="1:16" x14ac:dyDescent="0.25">
      <c r="A16" s="11">
        <v>42711</v>
      </c>
      <c r="B16" s="12">
        <f t="shared" si="0"/>
        <v>46.33</v>
      </c>
      <c r="C16">
        <v>25.33</v>
      </c>
      <c r="D16">
        <v>1</v>
      </c>
      <c r="E16">
        <v>4000</v>
      </c>
      <c r="F16">
        <v>5.25</v>
      </c>
      <c r="G16" s="12">
        <f t="shared" si="1"/>
        <v>21</v>
      </c>
      <c r="H16" s="12">
        <v>6.5</v>
      </c>
      <c r="I16" s="12"/>
      <c r="K16" s="12">
        <f t="shared" si="3"/>
        <v>50.53</v>
      </c>
      <c r="L16">
        <v>25.33</v>
      </c>
      <c r="M16">
        <v>4000</v>
      </c>
      <c r="N16" s="12">
        <v>6.3</v>
      </c>
      <c r="O16" s="12">
        <f t="shared" si="2"/>
        <v>25.2</v>
      </c>
      <c r="P16" s="12"/>
    </row>
    <row r="17" spans="1:18" x14ac:dyDescent="0.25">
      <c r="A17" s="11">
        <v>42746</v>
      </c>
      <c r="B17" s="12">
        <f t="shared" si="0"/>
        <v>57.165999999999997</v>
      </c>
      <c r="C17">
        <v>25.33</v>
      </c>
      <c r="D17">
        <v>1</v>
      </c>
      <c r="E17">
        <v>6064</v>
      </c>
      <c r="F17">
        <v>5.25</v>
      </c>
      <c r="G17" s="12">
        <f t="shared" si="1"/>
        <v>31.835999999999999</v>
      </c>
      <c r="H17" s="12">
        <v>6.5</v>
      </c>
      <c r="I17" s="12"/>
      <c r="K17" s="12">
        <f t="shared" si="3"/>
        <v>63.533200000000001</v>
      </c>
      <c r="L17">
        <v>25.33</v>
      </c>
      <c r="M17">
        <v>6064</v>
      </c>
      <c r="N17" s="12">
        <v>6.3</v>
      </c>
      <c r="O17" s="12">
        <f t="shared" si="2"/>
        <v>38.203200000000002</v>
      </c>
      <c r="P17" s="12"/>
    </row>
    <row r="18" spans="1:18" x14ac:dyDescent="0.25">
      <c r="A18" s="11">
        <v>42773</v>
      </c>
      <c r="B18" s="12">
        <f t="shared" si="0"/>
        <v>51.537999999999997</v>
      </c>
      <c r="C18">
        <v>25.33</v>
      </c>
      <c r="D18">
        <v>1</v>
      </c>
      <c r="E18">
        <v>4992</v>
      </c>
      <c r="F18">
        <v>5.25</v>
      </c>
      <c r="G18" s="12">
        <f t="shared" si="1"/>
        <v>26.207999999999998</v>
      </c>
      <c r="H18" s="12">
        <v>6.5</v>
      </c>
      <c r="I18" s="12"/>
      <c r="K18" s="12">
        <f t="shared" si="3"/>
        <v>56.779600000000002</v>
      </c>
      <c r="L18">
        <v>25.33</v>
      </c>
      <c r="M18">
        <v>4992</v>
      </c>
      <c r="N18" s="12">
        <v>6.3</v>
      </c>
      <c r="O18" s="12">
        <f t="shared" si="2"/>
        <v>31.4496</v>
      </c>
      <c r="P18" s="12"/>
    </row>
    <row r="19" spans="1:18" x14ac:dyDescent="0.25">
      <c r="A19" s="11">
        <v>42801</v>
      </c>
      <c r="B19" s="12">
        <f t="shared" si="0"/>
        <v>49.563999999999993</v>
      </c>
      <c r="C19">
        <v>25.33</v>
      </c>
      <c r="D19">
        <v>1</v>
      </c>
      <c r="E19">
        <v>4616</v>
      </c>
      <c r="F19">
        <v>5.25</v>
      </c>
      <c r="G19" s="12">
        <f t="shared" si="1"/>
        <v>24.233999999999998</v>
      </c>
      <c r="H19" s="12">
        <v>6.5</v>
      </c>
      <c r="I19" s="12"/>
      <c r="K19" s="12">
        <f t="shared" si="3"/>
        <v>54.549279999999996</v>
      </c>
      <c r="L19">
        <v>25.33</v>
      </c>
      <c r="M19">
        <v>4616</v>
      </c>
      <c r="N19" s="12">
        <v>6.33</v>
      </c>
      <c r="O19" s="12">
        <f t="shared" si="2"/>
        <v>29.219279999999998</v>
      </c>
      <c r="P19" s="12"/>
    </row>
    <row r="20" spans="1:18" x14ac:dyDescent="0.25">
      <c r="A20" s="11">
        <v>42835</v>
      </c>
      <c r="B20" s="12">
        <f>C20+G20</f>
        <v>29.061360000000004</v>
      </c>
      <c r="C20" s="12">
        <v>4.71</v>
      </c>
      <c r="D20">
        <v>1</v>
      </c>
      <c r="E20">
        <v>4612</v>
      </c>
      <c r="F20">
        <v>5.28</v>
      </c>
      <c r="G20" s="12">
        <f t="shared" si="1"/>
        <v>24.351360000000003</v>
      </c>
      <c r="H20" s="12">
        <v>6.5</v>
      </c>
      <c r="I20" s="12"/>
      <c r="K20" s="12">
        <f t="shared" si="3"/>
        <v>54.683959999999999</v>
      </c>
      <c r="L20">
        <v>25.49</v>
      </c>
      <c r="M20">
        <v>4612</v>
      </c>
      <c r="N20" s="12">
        <v>6.33</v>
      </c>
      <c r="O20" s="12">
        <f t="shared" si="2"/>
        <v>29.193960000000001</v>
      </c>
      <c r="P20" s="12"/>
    </row>
    <row r="21" spans="1:18" x14ac:dyDescent="0.25">
      <c r="A21" s="11">
        <v>42866</v>
      </c>
      <c r="B21" s="12">
        <f t="shared" ref="B21" si="4">C21+G21</f>
        <v>50.113699999999994</v>
      </c>
      <c r="C21" s="12">
        <v>25.49</v>
      </c>
      <c r="D21">
        <v>1</v>
      </c>
      <c r="E21">
        <v>3890</v>
      </c>
      <c r="F21">
        <v>6.33</v>
      </c>
      <c r="G21" s="12">
        <f t="shared" si="1"/>
        <v>24.623699999999999</v>
      </c>
      <c r="H21" s="12">
        <v>7.15</v>
      </c>
      <c r="I21" s="12"/>
      <c r="K21" s="12">
        <f t="shared" si="3"/>
        <v>50.113699999999994</v>
      </c>
      <c r="L21">
        <v>25.49</v>
      </c>
      <c r="M21">
        <v>3890</v>
      </c>
      <c r="N21" s="12">
        <v>6.33</v>
      </c>
      <c r="O21" s="12">
        <f t="shared" si="2"/>
        <v>24.623699999999999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1298.2300599999999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1330.81774</v>
      </c>
      <c r="N23" s="12"/>
      <c r="O23" s="12"/>
      <c r="P23" s="12"/>
      <c r="Q23" s="40" t="s">
        <v>12</v>
      </c>
      <c r="R23" s="43">
        <f>B23-K23</f>
        <v>-32.587680000000091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1370.38006</v>
      </c>
      <c r="G26" s="12"/>
      <c r="L26" s="12"/>
      <c r="P26" s="12"/>
      <c r="Q26" t="s">
        <v>106</v>
      </c>
      <c r="R26" s="13">
        <f>SUM(B26-K23)</f>
        <v>39.56232</v>
      </c>
    </row>
  </sheetData>
  <mergeCells count="1">
    <mergeCell ref="D2:G2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3" customWidth="1"/>
    <col min="3" max="3" width="11.7109375" customWidth="1"/>
    <col min="4" max="4" width="12.140625" customWidth="1"/>
    <col min="5" max="5" width="14" customWidth="1"/>
    <col min="6" max="6" width="19" customWidth="1"/>
    <col min="7" max="7" width="19.28515625" customWidth="1"/>
    <col min="13" max="13" width="12.7109375" customWidth="1"/>
    <col min="15" max="15" width="17.28515625" customWidth="1"/>
    <col min="17" max="17" width="13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101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17.809999999999999</v>
      </c>
      <c r="C4">
        <v>17.809999999999999</v>
      </c>
      <c r="D4">
        <v>1</v>
      </c>
      <c r="E4">
        <v>0</v>
      </c>
      <c r="F4">
        <v>3.87</v>
      </c>
      <c r="G4" s="12">
        <f>E4/1000*F4</f>
        <v>0</v>
      </c>
      <c r="H4" s="12"/>
      <c r="I4" s="12"/>
      <c r="K4" s="12">
        <f>L4+O4</f>
        <v>17.809999999999999</v>
      </c>
      <c r="L4">
        <v>17.809999999999999</v>
      </c>
      <c r="M4">
        <v>0</v>
      </c>
      <c r="N4">
        <v>4.6399999999999997</v>
      </c>
      <c r="O4" s="12">
        <f>M4/1000*N4</f>
        <v>0</v>
      </c>
      <c r="P4" s="12"/>
    </row>
    <row r="5" spans="1:16" x14ac:dyDescent="0.25">
      <c r="A5" s="11">
        <v>42377</v>
      </c>
      <c r="B5" s="12">
        <f t="shared" ref="B5:B19" si="0">C5+G5</f>
        <v>17.809999999999999</v>
      </c>
      <c r="C5">
        <v>17.809999999999999</v>
      </c>
      <c r="D5">
        <v>1</v>
      </c>
      <c r="E5">
        <v>0</v>
      </c>
      <c r="F5">
        <v>3.87</v>
      </c>
      <c r="G5" s="12">
        <f t="shared" ref="G5:G21" si="1">E5/1000*F5</f>
        <v>0</v>
      </c>
      <c r="H5" s="12"/>
      <c r="I5" s="12"/>
      <c r="K5" s="12">
        <f>L5+O5</f>
        <v>17.809999999999999</v>
      </c>
      <c r="L5">
        <v>17.809999999999999</v>
      </c>
      <c r="M5">
        <v>0</v>
      </c>
      <c r="N5">
        <v>4.6399999999999997</v>
      </c>
      <c r="O5" s="12">
        <f t="shared" ref="O5:O21" si="2">M5/1000*N5</f>
        <v>0</v>
      </c>
      <c r="P5" s="12"/>
    </row>
    <row r="6" spans="1:16" x14ac:dyDescent="0.25">
      <c r="A6" s="11">
        <v>42407</v>
      </c>
      <c r="B6" s="12">
        <f t="shared" si="0"/>
        <v>17.809999999999999</v>
      </c>
      <c r="C6">
        <v>17.809999999999999</v>
      </c>
      <c r="D6">
        <v>1</v>
      </c>
      <c r="E6">
        <v>0</v>
      </c>
      <c r="F6">
        <v>3.87</v>
      </c>
      <c r="G6" s="12">
        <f t="shared" si="1"/>
        <v>0</v>
      </c>
      <c r="H6" s="12"/>
      <c r="I6" s="12"/>
      <c r="K6" s="12">
        <f t="shared" ref="K6:K21" si="3">L6+O6</f>
        <v>17.809999999999999</v>
      </c>
      <c r="L6">
        <v>17.809999999999999</v>
      </c>
      <c r="M6">
        <v>0</v>
      </c>
      <c r="N6">
        <v>4.6399999999999997</v>
      </c>
      <c r="O6" s="12">
        <f t="shared" si="2"/>
        <v>0</v>
      </c>
      <c r="P6" s="12"/>
    </row>
    <row r="7" spans="1:16" x14ac:dyDescent="0.25">
      <c r="A7" s="11">
        <v>42432</v>
      </c>
      <c r="B7" s="12">
        <f t="shared" si="0"/>
        <v>17.809999999999999</v>
      </c>
      <c r="C7">
        <v>17.809999999999999</v>
      </c>
      <c r="D7">
        <v>1</v>
      </c>
      <c r="E7">
        <v>0</v>
      </c>
      <c r="F7">
        <v>3.87</v>
      </c>
      <c r="G7" s="12">
        <f t="shared" si="1"/>
        <v>0</v>
      </c>
      <c r="H7" s="12"/>
      <c r="I7" s="12"/>
      <c r="K7" s="12">
        <f t="shared" si="3"/>
        <v>17.809999999999999</v>
      </c>
      <c r="L7">
        <v>17.809999999999999</v>
      </c>
      <c r="M7">
        <v>0</v>
      </c>
      <c r="N7">
        <v>4.6399999999999997</v>
      </c>
      <c r="O7" s="12">
        <f t="shared" si="2"/>
        <v>0</v>
      </c>
      <c r="P7" s="12"/>
    </row>
    <row r="8" spans="1:16" x14ac:dyDescent="0.25">
      <c r="A8" s="11">
        <v>42465</v>
      </c>
      <c r="B8" s="12">
        <f t="shared" si="0"/>
        <v>17.809999999999999</v>
      </c>
      <c r="C8">
        <v>17.809999999999999</v>
      </c>
      <c r="D8">
        <v>1</v>
      </c>
      <c r="E8">
        <v>0</v>
      </c>
      <c r="F8">
        <v>3.87</v>
      </c>
      <c r="G8" s="12">
        <f t="shared" si="1"/>
        <v>0</v>
      </c>
      <c r="H8" s="12"/>
      <c r="I8" s="12"/>
      <c r="K8" s="12">
        <f t="shared" si="3"/>
        <v>25.33</v>
      </c>
      <c r="L8">
        <v>25.33</v>
      </c>
      <c r="M8">
        <v>0</v>
      </c>
      <c r="N8" s="12">
        <v>6.3</v>
      </c>
      <c r="O8" s="12">
        <f t="shared" si="2"/>
        <v>0</v>
      </c>
      <c r="P8" s="12"/>
    </row>
    <row r="9" spans="1:16" x14ac:dyDescent="0.25">
      <c r="A9" s="11">
        <v>42501</v>
      </c>
      <c r="B9" s="12">
        <f t="shared" si="0"/>
        <v>31.66</v>
      </c>
      <c r="C9">
        <v>31.66</v>
      </c>
      <c r="D9">
        <v>1</v>
      </c>
      <c r="E9">
        <v>0</v>
      </c>
      <c r="F9">
        <v>3.87</v>
      </c>
      <c r="G9" s="12">
        <f t="shared" si="1"/>
        <v>0</v>
      </c>
      <c r="H9" s="12"/>
      <c r="I9" s="12"/>
      <c r="K9" s="12">
        <f t="shared" si="3"/>
        <v>25.33</v>
      </c>
      <c r="L9">
        <v>25.33</v>
      </c>
      <c r="M9">
        <v>0</v>
      </c>
      <c r="N9" s="12">
        <v>6.3</v>
      </c>
      <c r="O9" s="12">
        <f t="shared" si="2"/>
        <v>0</v>
      </c>
      <c r="P9" s="12"/>
    </row>
    <row r="10" spans="1:16" x14ac:dyDescent="0.25">
      <c r="A10" s="11">
        <v>42527</v>
      </c>
      <c r="B10" s="12">
        <f t="shared" si="0"/>
        <v>31.66</v>
      </c>
      <c r="C10">
        <v>31.66</v>
      </c>
      <c r="D10">
        <v>1</v>
      </c>
      <c r="E10">
        <v>0</v>
      </c>
      <c r="F10">
        <v>5.25</v>
      </c>
      <c r="G10" s="12">
        <f t="shared" si="1"/>
        <v>0</v>
      </c>
      <c r="H10" s="12"/>
      <c r="I10" s="12"/>
      <c r="K10" s="12">
        <f t="shared" si="3"/>
        <v>25.33</v>
      </c>
      <c r="L10">
        <v>25.33</v>
      </c>
      <c r="M10">
        <v>0</v>
      </c>
      <c r="N10" s="12">
        <v>6.3</v>
      </c>
      <c r="O10" s="12">
        <f t="shared" si="2"/>
        <v>0</v>
      </c>
      <c r="P10" s="12"/>
    </row>
    <row r="11" spans="1:16" x14ac:dyDescent="0.25">
      <c r="A11" s="11">
        <v>42559</v>
      </c>
      <c r="B11" s="12">
        <f t="shared" si="0"/>
        <v>31.66</v>
      </c>
      <c r="C11">
        <v>31.66</v>
      </c>
      <c r="D11">
        <v>1</v>
      </c>
      <c r="E11">
        <v>0</v>
      </c>
      <c r="F11">
        <v>5.25</v>
      </c>
      <c r="G11" s="12">
        <f t="shared" si="1"/>
        <v>0</v>
      </c>
      <c r="H11" s="12">
        <v>6.5</v>
      </c>
      <c r="I11" s="12"/>
      <c r="K11" s="12">
        <f t="shared" si="3"/>
        <v>25.33</v>
      </c>
      <c r="L11">
        <v>25.33</v>
      </c>
      <c r="M11">
        <v>0</v>
      </c>
      <c r="N11" s="12">
        <v>6.3</v>
      </c>
      <c r="O11" s="12">
        <f t="shared" si="2"/>
        <v>0</v>
      </c>
      <c r="P11" s="12"/>
    </row>
    <row r="12" spans="1:16" x14ac:dyDescent="0.25">
      <c r="A12" s="11">
        <v>42590</v>
      </c>
      <c r="B12" s="12">
        <f t="shared" si="0"/>
        <v>31.66</v>
      </c>
      <c r="C12">
        <v>31.66</v>
      </c>
      <c r="D12">
        <v>1</v>
      </c>
      <c r="E12">
        <v>0</v>
      </c>
      <c r="F12">
        <v>5.25</v>
      </c>
      <c r="G12" s="12">
        <f t="shared" si="1"/>
        <v>0</v>
      </c>
      <c r="H12" s="12">
        <v>6.5</v>
      </c>
      <c r="I12" s="12"/>
      <c r="K12" s="12">
        <f t="shared" si="3"/>
        <v>25.33</v>
      </c>
      <c r="L12">
        <v>25.33</v>
      </c>
      <c r="M12">
        <v>0</v>
      </c>
      <c r="N12" s="12">
        <v>6.3</v>
      </c>
      <c r="O12" s="12">
        <f t="shared" si="2"/>
        <v>0</v>
      </c>
      <c r="P12" s="12"/>
    </row>
    <row r="13" spans="1:16" x14ac:dyDescent="0.25">
      <c r="A13" s="11">
        <v>42622</v>
      </c>
      <c r="B13" s="12">
        <f t="shared" si="0"/>
        <v>31.66</v>
      </c>
      <c r="C13">
        <v>31.66</v>
      </c>
      <c r="D13">
        <v>1</v>
      </c>
      <c r="E13">
        <v>0</v>
      </c>
      <c r="F13">
        <v>5.25</v>
      </c>
      <c r="G13" s="12">
        <f t="shared" si="1"/>
        <v>0</v>
      </c>
      <c r="H13" s="12">
        <v>6.5</v>
      </c>
      <c r="I13" s="12"/>
      <c r="K13" s="12">
        <f t="shared" si="3"/>
        <v>25.33</v>
      </c>
      <c r="L13">
        <v>25.33</v>
      </c>
      <c r="M13">
        <v>0</v>
      </c>
      <c r="N13" s="12">
        <v>6.3</v>
      </c>
      <c r="O13" s="12">
        <f t="shared" si="2"/>
        <v>0</v>
      </c>
      <c r="P13" s="12"/>
    </row>
    <row r="14" spans="1:16" x14ac:dyDescent="0.25">
      <c r="A14" s="11">
        <v>42654</v>
      </c>
      <c r="B14" s="12">
        <f t="shared" si="0"/>
        <v>31.66</v>
      </c>
      <c r="C14">
        <v>31.66</v>
      </c>
      <c r="D14">
        <v>1</v>
      </c>
      <c r="E14">
        <v>0</v>
      </c>
      <c r="F14">
        <v>5.25</v>
      </c>
      <c r="G14" s="12">
        <f t="shared" si="1"/>
        <v>0</v>
      </c>
      <c r="H14" s="12">
        <v>6.5</v>
      </c>
      <c r="I14" s="12"/>
      <c r="K14" s="12">
        <f t="shared" si="3"/>
        <v>25.33</v>
      </c>
      <c r="L14">
        <v>25.33</v>
      </c>
      <c r="M14">
        <v>0</v>
      </c>
      <c r="N14" s="12">
        <v>6.3</v>
      </c>
      <c r="O14" s="12">
        <f t="shared" si="2"/>
        <v>0</v>
      </c>
      <c r="P14" s="12"/>
    </row>
    <row r="15" spans="1:16" x14ac:dyDescent="0.25">
      <c r="A15" s="11">
        <v>42682</v>
      </c>
      <c r="B15" s="12">
        <f t="shared" si="0"/>
        <v>31.66</v>
      </c>
      <c r="C15">
        <v>31.66</v>
      </c>
      <c r="D15">
        <v>1</v>
      </c>
      <c r="E15">
        <v>0</v>
      </c>
      <c r="F15">
        <v>5.25</v>
      </c>
      <c r="G15" s="12">
        <f t="shared" si="1"/>
        <v>0</v>
      </c>
      <c r="H15" s="12">
        <v>6.5</v>
      </c>
      <c r="I15" s="12"/>
      <c r="K15" s="12">
        <f t="shared" si="3"/>
        <v>25.33</v>
      </c>
      <c r="L15">
        <v>25.33</v>
      </c>
      <c r="M15">
        <v>0</v>
      </c>
      <c r="N15" s="12">
        <v>6.3</v>
      </c>
      <c r="O15" s="12">
        <f t="shared" si="2"/>
        <v>0</v>
      </c>
      <c r="P15" s="12"/>
    </row>
    <row r="16" spans="1:16" x14ac:dyDescent="0.25">
      <c r="A16" s="11">
        <v>42711</v>
      </c>
      <c r="B16" s="12">
        <f t="shared" si="0"/>
        <v>31.66</v>
      </c>
      <c r="C16">
        <v>31.66</v>
      </c>
      <c r="D16">
        <v>1</v>
      </c>
      <c r="E16">
        <v>0</v>
      </c>
      <c r="F16">
        <v>5.25</v>
      </c>
      <c r="G16" s="12">
        <f t="shared" si="1"/>
        <v>0</v>
      </c>
      <c r="H16" s="12">
        <v>6.5</v>
      </c>
      <c r="I16" s="12"/>
      <c r="K16" s="12">
        <f t="shared" si="3"/>
        <v>25.33</v>
      </c>
      <c r="L16">
        <v>25.33</v>
      </c>
      <c r="M16">
        <v>0</v>
      </c>
      <c r="N16" s="12">
        <v>6.3</v>
      </c>
      <c r="O16" s="12">
        <f t="shared" si="2"/>
        <v>0</v>
      </c>
      <c r="P16" s="12"/>
    </row>
    <row r="17" spans="1:18" x14ac:dyDescent="0.25">
      <c r="A17" s="11">
        <v>42746</v>
      </c>
      <c r="B17" s="12">
        <f t="shared" si="0"/>
        <v>31.66</v>
      </c>
      <c r="C17">
        <v>31.66</v>
      </c>
      <c r="D17">
        <v>1</v>
      </c>
      <c r="E17">
        <v>0</v>
      </c>
      <c r="F17">
        <v>5.25</v>
      </c>
      <c r="G17" s="12">
        <f t="shared" si="1"/>
        <v>0</v>
      </c>
      <c r="H17" s="12">
        <v>6.5</v>
      </c>
      <c r="I17" s="12"/>
      <c r="K17" s="12">
        <f t="shared" si="3"/>
        <v>25.33</v>
      </c>
      <c r="L17">
        <v>25.33</v>
      </c>
      <c r="M17">
        <v>0</v>
      </c>
      <c r="N17" s="12">
        <v>6.3</v>
      </c>
      <c r="O17" s="12">
        <f t="shared" si="2"/>
        <v>0</v>
      </c>
      <c r="P17" s="12"/>
    </row>
    <row r="18" spans="1:18" x14ac:dyDescent="0.25">
      <c r="A18" s="11">
        <v>42773</v>
      </c>
      <c r="B18" s="12">
        <f t="shared" si="0"/>
        <v>31.66</v>
      </c>
      <c r="C18">
        <v>31.66</v>
      </c>
      <c r="D18">
        <v>1</v>
      </c>
      <c r="E18">
        <v>0</v>
      </c>
      <c r="F18">
        <v>5.25</v>
      </c>
      <c r="G18" s="12">
        <f t="shared" si="1"/>
        <v>0</v>
      </c>
      <c r="H18" s="12">
        <v>6.5</v>
      </c>
      <c r="I18" s="12"/>
      <c r="K18" s="12">
        <f t="shared" si="3"/>
        <v>25.33</v>
      </c>
      <c r="L18">
        <v>25.33</v>
      </c>
      <c r="M18">
        <v>0</v>
      </c>
      <c r="N18" s="12">
        <v>6.3</v>
      </c>
      <c r="O18" s="12">
        <f t="shared" si="2"/>
        <v>0</v>
      </c>
      <c r="P18" s="12"/>
    </row>
    <row r="19" spans="1:18" x14ac:dyDescent="0.25">
      <c r="A19" s="11">
        <v>42801</v>
      </c>
      <c r="B19" s="12">
        <f t="shared" si="0"/>
        <v>31.66</v>
      </c>
      <c r="C19">
        <v>31.66</v>
      </c>
      <c r="D19">
        <v>1</v>
      </c>
      <c r="E19">
        <v>0</v>
      </c>
      <c r="F19">
        <v>5.25</v>
      </c>
      <c r="G19" s="12">
        <f t="shared" si="1"/>
        <v>0</v>
      </c>
      <c r="H19" s="12">
        <v>6.5</v>
      </c>
      <c r="I19" s="12"/>
      <c r="K19" s="12">
        <f t="shared" si="3"/>
        <v>25.33</v>
      </c>
      <c r="L19">
        <v>25.33</v>
      </c>
      <c r="M19">
        <v>0</v>
      </c>
      <c r="N19" s="12">
        <v>6.33</v>
      </c>
      <c r="O19" s="12">
        <f t="shared" si="2"/>
        <v>0</v>
      </c>
      <c r="P19" s="12"/>
    </row>
    <row r="20" spans="1:18" x14ac:dyDescent="0.25">
      <c r="A20" s="11">
        <v>42835</v>
      </c>
      <c r="B20" s="12">
        <f>C20+G20</f>
        <v>0</v>
      </c>
      <c r="C20" s="12">
        <v>0</v>
      </c>
      <c r="D20">
        <v>1</v>
      </c>
      <c r="E20">
        <v>0</v>
      </c>
      <c r="F20">
        <v>5.28</v>
      </c>
      <c r="G20" s="12">
        <f t="shared" si="1"/>
        <v>0</v>
      </c>
      <c r="H20" s="12">
        <v>6.5</v>
      </c>
      <c r="I20" s="12"/>
      <c r="K20" s="12">
        <f t="shared" si="3"/>
        <v>25.49</v>
      </c>
      <c r="L20">
        <v>25.49</v>
      </c>
      <c r="M20">
        <v>0</v>
      </c>
      <c r="N20" s="12">
        <v>6.33</v>
      </c>
      <c r="O20" s="12">
        <f t="shared" si="2"/>
        <v>0</v>
      </c>
      <c r="P20" s="12"/>
    </row>
    <row r="21" spans="1:18" x14ac:dyDescent="0.25">
      <c r="A21" s="11">
        <v>42866</v>
      </c>
      <c r="B21" s="12">
        <f t="shared" ref="B21" si="4">C21+G21</f>
        <v>25.49</v>
      </c>
      <c r="C21" s="12">
        <v>25.49</v>
      </c>
      <c r="D21">
        <v>1</v>
      </c>
      <c r="E21">
        <v>0</v>
      </c>
      <c r="F21">
        <v>6.33</v>
      </c>
      <c r="G21" s="12">
        <f t="shared" si="1"/>
        <v>0</v>
      </c>
      <c r="H21" s="12">
        <v>7.15</v>
      </c>
      <c r="I21" s="12"/>
      <c r="K21" s="12">
        <f t="shared" si="3"/>
        <v>25.49</v>
      </c>
      <c r="L21">
        <v>25.49</v>
      </c>
      <c r="M21">
        <v>0</v>
      </c>
      <c r="N21" s="12">
        <v>6.33</v>
      </c>
      <c r="O21" s="12">
        <f t="shared" si="2"/>
        <v>0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462.80000000000013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426.17999999999989</v>
      </c>
      <c r="N23" s="12"/>
      <c r="O23" s="12"/>
      <c r="P23" s="12"/>
      <c r="Q23" s="40" t="s">
        <v>12</v>
      </c>
      <c r="R23" s="43">
        <f>B23-K23</f>
        <v>36.620000000000232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534.95000000000016</v>
      </c>
      <c r="G26" s="12"/>
      <c r="L26" s="12"/>
      <c r="P26" s="12"/>
      <c r="Q26" t="s">
        <v>106</v>
      </c>
      <c r="R26" s="13">
        <f>SUM(B26-K23)</f>
        <v>108.77000000000027</v>
      </c>
    </row>
  </sheetData>
  <mergeCells count="1">
    <mergeCell ref="D2:G2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K3" sqref="K3:L3"/>
    </sheetView>
  </sheetViews>
  <sheetFormatPr defaultRowHeight="15" x14ac:dyDescent="0.25"/>
  <cols>
    <col min="1" max="1" width="12.7109375" customWidth="1"/>
    <col min="3" max="3" width="10.7109375" customWidth="1"/>
    <col min="4" max="4" width="12.140625" customWidth="1"/>
    <col min="5" max="5" width="13.85546875" customWidth="1"/>
    <col min="6" max="6" width="18.7109375" customWidth="1"/>
    <col min="7" max="7" width="20.85546875" customWidth="1"/>
    <col min="13" max="13" width="13" customWidth="1"/>
    <col min="15" max="15" width="18.5703125" customWidth="1"/>
    <col min="17" max="17" width="13.5703125" customWidth="1"/>
  </cols>
  <sheetData>
    <row r="1" spans="1:16" ht="18.75" x14ac:dyDescent="0.3">
      <c r="B1" s="1" t="s">
        <v>4</v>
      </c>
      <c r="C1" s="2"/>
      <c r="D1" s="3"/>
      <c r="E1" s="4"/>
      <c r="F1" s="5"/>
      <c r="G1" s="6"/>
    </row>
    <row r="2" spans="1:16" ht="15.75" x14ac:dyDescent="0.25">
      <c r="A2" s="14" t="s">
        <v>102</v>
      </c>
      <c r="B2" s="7"/>
      <c r="C2" s="8"/>
      <c r="D2" s="73"/>
      <c r="E2" s="74"/>
      <c r="F2" s="74"/>
      <c r="G2" s="75"/>
    </row>
    <row r="3" spans="1:16" ht="45.75" thickBot="1" x14ac:dyDescent="0.3">
      <c r="B3" s="18" t="s">
        <v>5</v>
      </c>
      <c r="C3" s="9" t="s">
        <v>0</v>
      </c>
      <c r="D3" s="10" t="s">
        <v>1</v>
      </c>
      <c r="E3" s="9" t="s">
        <v>2</v>
      </c>
      <c r="F3" s="10" t="s">
        <v>10</v>
      </c>
      <c r="G3" s="10" t="s">
        <v>3</v>
      </c>
      <c r="H3" s="37" t="s">
        <v>104</v>
      </c>
      <c r="I3" s="36"/>
      <c r="K3" s="16" t="s">
        <v>116</v>
      </c>
      <c r="L3" s="17" t="s">
        <v>7</v>
      </c>
      <c r="M3" s="18" t="s">
        <v>2</v>
      </c>
      <c r="N3" s="18" t="s">
        <v>8</v>
      </c>
      <c r="O3" s="18" t="s">
        <v>9</v>
      </c>
    </row>
    <row r="4" spans="1:16" x14ac:dyDescent="0.25">
      <c r="A4" s="11">
        <v>42346</v>
      </c>
      <c r="B4" s="12">
        <f>C4+G4</f>
        <v>98.33</v>
      </c>
      <c r="C4">
        <v>71.239999999999995</v>
      </c>
      <c r="D4">
        <v>4</v>
      </c>
      <c r="E4">
        <v>7000</v>
      </c>
      <c r="F4">
        <v>3.87</v>
      </c>
      <c r="G4" s="12">
        <f>E4/1000*F4</f>
        <v>27.09</v>
      </c>
      <c r="H4" s="12"/>
      <c r="I4" s="12"/>
      <c r="K4" s="12">
        <f>L4+O4</f>
        <v>50.289999999999992</v>
      </c>
      <c r="L4">
        <v>17.809999999999999</v>
      </c>
      <c r="M4">
        <v>7000</v>
      </c>
      <c r="N4">
        <v>4.6399999999999997</v>
      </c>
      <c r="O4" s="12">
        <f>M4/1000*N4</f>
        <v>32.479999999999997</v>
      </c>
      <c r="P4" s="12"/>
    </row>
    <row r="5" spans="1:16" x14ac:dyDescent="0.25">
      <c r="A5" s="11">
        <v>42377</v>
      </c>
      <c r="B5" s="12">
        <f t="shared" ref="B5:B19" si="0">C5+G5</f>
        <v>96.394999999999996</v>
      </c>
      <c r="C5">
        <v>71.239999999999995</v>
      </c>
      <c r="D5">
        <v>4</v>
      </c>
      <c r="E5">
        <v>6500</v>
      </c>
      <c r="F5">
        <v>3.87</v>
      </c>
      <c r="G5" s="12">
        <f t="shared" ref="G5:G21" si="1">E5/1000*F5</f>
        <v>25.155000000000001</v>
      </c>
      <c r="H5" s="12"/>
      <c r="I5" s="12"/>
      <c r="K5" s="12">
        <f>L5+O5</f>
        <v>47.97</v>
      </c>
      <c r="L5">
        <v>17.809999999999999</v>
      </c>
      <c r="M5">
        <v>6500</v>
      </c>
      <c r="N5">
        <v>4.6399999999999997</v>
      </c>
      <c r="O5" s="12">
        <f t="shared" ref="O5:O21" si="2">M5/1000*N5</f>
        <v>30.159999999999997</v>
      </c>
      <c r="P5" s="12"/>
    </row>
    <row r="6" spans="1:16" x14ac:dyDescent="0.25">
      <c r="A6" s="11">
        <v>42407</v>
      </c>
      <c r="B6" s="12">
        <f t="shared" si="0"/>
        <v>109.166</v>
      </c>
      <c r="C6">
        <v>71.239999999999995</v>
      </c>
      <c r="D6">
        <v>4</v>
      </c>
      <c r="E6">
        <v>9800</v>
      </c>
      <c r="F6">
        <v>3.87</v>
      </c>
      <c r="G6" s="12">
        <f t="shared" si="1"/>
        <v>37.926000000000002</v>
      </c>
      <c r="H6" s="12"/>
      <c r="I6" s="12"/>
      <c r="K6" s="12">
        <f t="shared" ref="K6:K21" si="3">L6+O6</f>
        <v>63.281999999999996</v>
      </c>
      <c r="L6">
        <v>17.809999999999999</v>
      </c>
      <c r="M6">
        <v>9800</v>
      </c>
      <c r="N6">
        <v>4.6399999999999997</v>
      </c>
      <c r="O6" s="12">
        <f t="shared" si="2"/>
        <v>45.472000000000001</v>
      </c>
      <c r="P6" s="12"/>
    </row>
    <row r="7" spans="1:16" x14ac:dyDescent="0.25">
      <c r="A7" s="11">
        <v>42432</v>
      </c>
      <c r="B7" s="12">
        <f t="shared" si="0"/>
        <v>86.72</v>
      </c>
      <c r="C7">
        <v>71.239999999999995</v>
      </c>
      <c r="D7">
        <v>4</v>
      </c>
      <c r="E7">
        <v>4000</v>
      </c>
      <c r="F7">
        <v>3.87</v>
      </c>
      <c r="G7" s="12">
        <f t="shared" si="1"/>
        <v>15.48</v>
      </c>
      <c r="H7" s="12"/>
      <c r="I7" s="12"/>
      <c r="K7" s="12">
        <f t="shared" si="3"/>
        <v>36.369999999999997</v>
      </c>
      <c r="L7">
        <v>17.809999999999999</v>
      </c>
      <c r="M7">
        <v>4000</v>
      </c>
      <c r="N7">
        <v>4.6399999999999997</v>
      </c>
      <c r="O7" s="12">
        <f t="shared" si="2"/>
        <v>18.559999999999999</v>
      </c>
      <c r="P7" s="12"/>
    </row>
    <row r="8" spans="1:16" x14ac:dyDescent="0.25">
      <c r="A8" s="11">
        <v>42465</v>
      </c>
      <c r="B8" s="12">
        <f t="shared" si="0"/>
        <v>102.97399999999999</v>
      </c>
      <c r="C8">
        <v>71.239999999999995</v>
      </c>
      <c r="D8">
        <v>4</v>
      </c>
      <c r="E8">
        <v>8200</v>
      </c>
      <c r="F8">
        <v>3.87</v>
      </c>
      <c r="G8" s="12">
        <f t="shared" si="1"/>
        <v>31.733999999999998</v>
      </c>
      <c r="H8" s="12"/>
      <c r="I8" s="12"/>
      <c r="K8" s="12">
        <f t="shared" si="3"/>
        <v>76.989999999999995</v>
      </c>
      <c r="L8">
        <v>25.33</v>
      </c>
      <c r="M8">
        <v>8200</v>
      </c>
      <c r="N8" s="12">
        <v>6.3</v>
      </c>
      <c r="O8" s="12">
        <f t="shared" si="2"/>
        <v>51.66</v>
      </c>
      <c r="P8" s="12"/>
    </row>
    <row r="9" spans="1:16" x14ac:dyDescent="0.25">
      <c r="A9" s="11">
        <v>42501</v>
      </c>
      <c r="B9" s="12">
        <f t="shared" si="0"/>
        <v>49.710999999999999</v>
      </c>
      <c r="C9">
        <v>25.33</v>
      </c>
      <c r="D9">
        <v>1</v>
      </c>
      <c r="E9">
        <v>6300</v>
      </c>
      <c r="F9">
        <v>3.87</v>
      </c>
      <c r="G9" s="12">
        <f t="shared" si="1"/>
        <v>24.381</v>
      </c>
      <c r="H9" s="12"/>
      <c r="I9" s="12"/>
      <c r="K9" s="12">
        <f t="shared" si="3"/>
        <v>65.02</v>
      </c>
      <c r="L9">
        <v>25.33</v>
      </c>
      <c r="M9">
        <v>6300</v>
      </c>
      <c r="N9" s="12">
        <v>6.3</v>
      </c>
      <c r="O9" s="12">
        <f t="shared" si="2"/>
        <v>39.69</v>
      </c>
      <c r="P9" s="12"/>
    </row>
    <row r="10" spans="1:16" x14ac:dyDescent="0.25">
      <c r="A10" s="11">
        <v>42527</v>
      </c>
      <c r="B10" s="12">
        <f t="shared" si="0"/>
        <v>61.555</v>
      </c>
      <c r="C10">
        <v>25.33</v>
      </c>
      <c r="D10">
        <v>1</v>
      </c>
      <c r="E10">
        <v>6900</v>
      </c>
      <c r="F10">
        <v>5.25</v>
      </c>
      <c r="G10" s="12">
        <f t="shared" si="1"/>
        <v>36.225000000000001</v>
      </c>
      <c r="H10" s="12"/>
      <c r="I10" s="12"/>
      <c r="K10" s="12">
        <f t="shared" si="3"/>
        <v>68.8</v>
      </c>
      <c r="L10">
        <v>25.33</v>
      </c>
      <c r="M10">
        <v>6900</v>
      </c>
      <c r="N10" s="12">
        <v>6.3</v>
      </c>
      <c r="O10" s="12">
        <f t="shared" si="2"/>
        <v>43.47</v>
      </c>
      <c r="P10" s="12"/>
    </row>
    <row r="11" spans="1:16" x14ac:dyDescent="0.25">
      <c r="A11" s="11">
        <v>42559</v>
      </c>
      <c r="B11" s="12">
        <f t="shared" si="0"/>
        <v>55.254999999999995</v>
      </c>
      <c r="C11">
        <v>25.33</v>
      </c>
      <c r="D11">
        <v>1</v>
      </c>
      <c r="E11">
        <v>5700</v>
      </c>
      <c r="F11">
        <v>5.25</v>
      </c>
      <c r="G11" s="12">
        <f t="shared" si="1"/>
        <v>29.925000000000001</v>
      </c>
      <c r="H11" s="12">
        <v>6.5</v>
      </c>
      <c r="I11" s="12"/>
      <c r="K11" s="12">
        <f t="shared" si="3"/>
        <v>61.239999999999995</v>
      </c>
      <c r="L11">
        <v>25.33</v>
      </c>
      <c r="M11">
        <v>5700</v>
      </c>
      <c r="N11" s="12">
        <v>6.3</v>
      </c>
      <c r="O11" s="12">
        <f t="shared" si="2"/>
        <v>35.909999999999997</v>
      </c>
      <c r="P11" s="12"/>
    </row>
    <row r="12" spans="1:16" x14ac:dyDescent="0.25">
      <c r="A12" s="11">
        <v>42590</v>
      </c>
      <c r="B12" s="12">
        <f t="shared" si="0"/>
        <v>75.204999999999998</v>
      </c>
      <c r="C12">
        <v>25.33</v>
      </c>
      <c r="D12">
        <v>1</v>
      </c>
      <c r="E12">
        <v>9500</v>
      </c>
      <c r="F12">
        <v>5.25</v>
      </c>
      <c r="G12" s="12">
        <f t="shared" si="1"/>
        <v>49.875</v>
      </c>
      <c r="H12" s="12">
        <v>6.5</v>
      </c>
      <c r="I12" s="12"/>
      <c r="K12" s="12">
        <f t="shared" si="3"/>
        <v>85.18</v>
      </c>
      <c r="L12">
        <v>25.33</v>
      </c>
      <c r="M12">
        <v>9500</v>
      </c>
      <c r="N12" s="12">
        <v>6.3</v>
      </c>
      <c r="O12" s="12">
        <f t="shared" si="2"/>
        <v>59.85</v>
      </c>
      <c r="P12" s="12"/>
    </row>
    <row r="13" spans="1:16" x14ac:dyDescent="0.25">
      <c r="A13" s="11">
        <v>42622</v>
      </c>
      <c r="B13" s="12">
        <f t="shared" si="0"/>
        <v>55.78</v>
      </c>
      <c r="C13">
        <v>25.33</v>
      </c>
      <c r="D13">
        <v>1</v>
      </c>
      <c r="E13">
        <v>5800</v>
      </c>
      <c r="F13">
        <v>5.25</v>
      </c>
      <c r="G13" s="12">
        <f t="shared" si="1"/>
        <v>30.45</v>
      </c>
      <c r="H13" s="12">
        <v>6.5</v>
      </c>
      <c r="I13" s="12"/>
      <c r="K13" s="12">
        <f t="shared" si="3"/>
        <v>61.87</v>
      </c>
      <c r="L13">
        <v>25.33</v>
      </c>
      <c r="M13">
        <v>5800</v>
      </c>
      <c r="N13" s="12">
        <v>6.3</v>
      </c>
      <c r="O13" s="12">
        <f t="shared" si="2"/>
        <v>36.54</v>
      </c>
      <c r="P13" s="12"/>
    </row>
    <row r="14" spans="1:16" x14ac:dyDescent="0.25">
      <c r="A14" s="11">
        <v>42654</v>
      </c>
      <c r="B14" s="12">
        <f t="shared" si="0"/>
        <v>62.604999999999997</v>
      </c>
      <c r="C14">
        <v>25.33</v>
      </c>
      <c r="D14">
        <v>1</v>
      </c>
      <c r="E14">
        <v>7100</v>
      </c>
      <c r="F14">
        <v>5.25</v>
      </c>
      <c r="G14" s="12">
        <f t="shared" si="1"/>
        <v>37.274999999999999</v>
      </c>
      <c r="H14" s="12">
        <v>6.5</v>
      </c>
      <c r="I14" s="12"/>
      <c r="K14" s="12">
        <f t="shared" si="3"/>
        <v>70.06</v>
      </c>
      <c r="L14">
        <v>25.33</v>
      </c>
      <c r="M14">
        <v>7100</v>
      </c>
      <c r="N14" s="12">
        <v>6.3</v>
      </c>
      <c r="O14" s="12">
        <f t="shared" si="2"/>
        <v>44.73</v>
      </c>
      <c r="P14" s="12"/>
    </row>
    <row r="15" spans="1:16" x14ac:dyDescent="0.25">
      <c r="A15" s="11">
        <v>42682</v>
      </c>
      <c r="B15" s="12">
        <f t="shared" si="0"/>
        <v>53.155000000000001</v>
      </c>
      <c r="C15">
        <v>25.33</v>
      </c>
      <c r="D15">
        <v>1</v>
      </c>
      <c r="E15">
        <v>5300</v>
      </c>
      <c r="F15">
        <v>5.25</v>
      </c>
      <c r="G15" s="12">
        <f t="shared" si="1"/>
        <v>27.824999999999999</v>
      </c>
      <c r="H15" s="12">
        <v>6.5</v>
      </c>
      <c r="I15" s="12"/>
      <c r="K15" s="12">
        <f t="shared" si="3"/>
        <v>58.72</v>
      </c>
      <c r="L15">
        <v>25.33</v>
      </c>
      <c r="M15">
        <v>5300</v>
      </c>
      <c r="N15" s="12">
        <v>6.3</v>
      </c>
      <c r="O15" s="12">
        <f t="shared" si="2"/>
        <v>33.39</v>
      </c>
      <c r="P15" s="12"/>
    </row>
    <row r="16" spans="1:16" x14ac:dyDescent="0.25">
      <c r="A16" s="11">
        <v>42711</v>
      </c>
      <c r="B16" s="12">
        <f t="shared" si="0"/>
        <v>55.78</v>
      </c>
      <c r="C16">
        <v>25.33</v>
      </c>
      <c r="D16">
        <v>1</v>
      </c>
      <c r="E16">
        <v>5800</v>
      </c>
      <c r="F16">
        <v>5.25</v>
      </c>
      <c r="G16" s="12">
        <f t="shared" si="1"/>
        <v>30.45</v>
      </c>
      <c r="H16" s="12">
        <v>6.5</v>
      </c>
      <c r="I16" s="12"/>
      <c r="K16" s="12">
        <f t="shared" si="3"/>
        <v>61.87</v>
      </c>
      <c r="L16">
        <v>25.33</v>
      </c>
      <c r="M16">
        <v>5800</v>
      </c>
      <c r="N16" s="12">
        <v>6.3</v>
      </c>
      <c r="O16" s="12">
        <f t="shared" si="2"/>
        <v>36.54</v>
      </c>
      <c r="P16" s="12"/>
    </row>
    <row r="17" spans="1:18" x14ac:dyDescent="0.25">
      <c r="A17" s="11">
        <v>42746</v>
      </c>
      <c r="B17" s="12">
        <f t="shared" si="0"/>
        <v>66.658000000000001</v>
      </c>
      <c r="C17">
        <v>25.33</v>
      </c>
      <c r="D17">
        <v>1</v>
      </c>
      <c r="E17">
        <v>7872</v>
      </c>
      <c r="F17">
        <v>5.25</v>
      </c>
      <c r="G17" s="12">
        <f t="shared" si="1"/>
        <v>41.328000000000003</v>
      </c>
      <c r="H17" s="12">
        <v>6.5</v>
      </c>
      <c r="I17" s="12"/>
      <c r="K17" s="12">
        <f t="shared" si="3"/>
        <v>74.923599999999993</v>
      </c>
      <c r="L17">
        <v>25.33</v>
      </c>
      <c r="M17">
        <v>7872</v>
      </c>
      <c r="N17" s="12">
        <v>6.3</v>
      </c>
      <c r="O17" s="12">
        <f t="shared" si="2"/>
        <v>49.593599999999995</v>
      </c>
      <c r="P17" s="12"/>
    </row>
    <row r="18" spans="1:18" x14ac:dyDescent="0.25">
      <c r="A18" s="11">
        <v>42773</v>
      </c>
      <c r="B18" s="12">
        <f t="shared" si="0"/>
        <v>66.668499999999995</v>
      </c>
      <c r="C18">
        <v>25.33</v>
      </c>
      <c r="D18">
        <v>1</v>
      </c>
      <c r="E18">
        <v>7874</v>
      </c>
      <c r="F18">
        <v>5.25</v>
      </c>
      <c r="G18" s="12">
        <f t="shared" si="1"/>
        <v>41.338499999999996</v>
      </c>
      <c r="H18" s="12">
        <v>6.5</v>
      </c>
      <c r="I18" s="12"/>
      <c r="K18" s="12">
        <f t="shared" si="3"/>
        <v>74.936199999999985</v>
      </c>
      <c r="L18">
        <v>25.33</v>
      </c>
      <c r="M18">
        <v>7874</v>
      </c>
      <c r="N18" s="12">
        <v>6.3</v>
      </c>
      <c r="O18" s="12">
        <f t="shared" si="2"/>
        <v>49.606199999999994</v>
      </c>
      <c r="P18" s="12"/>
    </row>
    <row r="19" spans="1:18" x14ac:dyDescent="0.25">
      <c r="A19" s="11">
        <v>42801</v>
      </c>
      <c r="B19" s="12">
        <f t="shared" si="0"/>
        <v>53.911000000000001</v>
      </c>
      <c r="C19">
        <v>25.33</v>
      </c>
      <c r="D19">
        <v>1</v>
      </c>
      <c r="E19">
        <v>5444</v>
      </c>
      <c r="F19">
        <v>5.25</v>
      </c>
      <c r="G19" s="12">
        <f t="shared" si="1"/>
        <v>28.581</v>
      </c>
      <c r="H19" s="12">
        <v>6.5</v>
      </c>
      <c r="I19" s="12"/>
      <c r="K19" s="12">
        <f t="shared" si="3"/>
        <v>59.790520000000001</v>
      </c>
      <c r="L19">
        <v>25.33</v>
      </c>
      <c r="M19">
        <v>5444</v>
      </c>
      <c r="N19" s="12">
        <v>6.33</v>
      </c>
      <c r="O19" s="12">
        <f t="shared" si="2"/>
        <v>34.460520000000002</v>
      </c>
      <c r="P19" s="12"/>
    </row>
    <row r="20" spans="1:18" x14ac:dyDescent="0.25">
      <c r="A20" s="11">
        <v>42835</v>
      </c>
      <c r="B20" s="12">
        <f>C20+G20</f>
        <v>45.298479999999998</v>
      </c>
      <c r="C20" s="12">
        <v>7.33</v>
      </c>
      <c r="D20">
        <v>1</v>
      </c>
      <c r="E20">
        <v>7191</v>
      </c>
      <c r="F20">
        <v>5.28</v>
      </c>
      <c r="G20" s="12">
        <f t="shared" si="1"/>
        <v>37.96848</v>
      </c>
      <c r="H20" s="12">
        <v>6.5</v>
      </c>
      <c r="I20" s="12"/>
      <c r="K20" s="12">
        <f t="shared" si="3"/>
        <v>71.009029999999996</v>
      </c>
      <c r="L20">
        <v>25.49</v>
      </c>
      <c r="M20">
        <v>7191</v>
      </c>
      <c r="N20" s="12">
        <v>6.33</v>
      </c>
      <c r="O20" s="12">
        <f t="shared" si="2"/>
        <v>45.519030000000001</v>
      </c>
      <c r="P20" s="12"/>
    </row>
    <row r="21" spans="1:18" x14ac:dyDescent="0.25">
      <c r="A21" s="11">
        <v>42866</v>
      </c>
      <c r="B21" s="12">
        <f t="shared" ref="B21" si="4">C21+G21</f>
        <v>51.316400000000002</v>
      </c>
      <c r="C21" s="12">
        <v>25.49</v>
      </c>
      <c r="D21">
        <v>1</v>
      </c>
      <c r="E21">
        <v>4080</v>
      </c>
      <c r="F21">
        <v>6.33</v>
      </c>
      <c r="G21" s="12">
        <f t="shared" si="1"/>
        <v>25.8264</v>
      </c>
      <c r="H21" s="12">
        <v>7.15</v>
      </c>
      <c r="I21" s="12"/>
      <c r="K21" s="12">
        <f t="shared" si="3"/>
        <v>51.316400000000002</v>
      </c>
      <c r="L21">
        <v>25.49</v>
      </c>
      <c r="M21">
        <v>4080</v>
      </c>
      <c r="N21" s="12">
        <v>6.33</v>
      </c>
      <c r="O21" s="12">
        <f t="shared" si="2"/>
        <v>25.8264</v>
      </c>
      <c r="P21" s="12"/>
    </row>
    <row r="22" spans="1:18" x14ac:dyDescent="0.25">
      <c r="A22" s="11"/>
      <c r="B22" s="12"/>
      <c r="G22" s="12"/>
      <c r="K22" s="12"/>
      <c r="N22" s="12"/>
      <c r="O22" s="12"/>
      <c r="P22" s="12"/>
    </row>
    <row r="23" spans="1:18" x14ac:dyDescent="0.25">
      <c r="A23" s="41" t="s">
        <v>11</v>
      </c>
      <c r="B23" s="12">
        <f>SUM(B4:B22)</f>
        <v>1246.4833799999997</v>
      </c>
      <c r="G23" s="12"/>
      <c r="H23" s="12">
        <f>SUM(H11:H22)</f>
        <v>72.150000000000006</v>
      </c>
      <c r="I23" s="12"/>
      <c r="J23" s="15" t="s">
        <v>11</v>
      </c>
      <c r="K23" s="12">
        <f>SUM(K4:K22)</f>
        <v>1139.6377500000001</v>
      </c>
      <c r="N23" s="12"/>
      <c r="O23" s="12"/>
      <c r="P23" s="12"/>
      <c r="Q23" s="40" t="s">
        <v>12</v>
      </c>
      <c r="R23" s="43">
        <f>B23-K23</f>
        <v>106.84562999999957</v>
      </c>
    </row>
    <row r="25" spans="1:18" x14ac:dyDescent="0.25">
      <c r="A25" t="s">
        <v>105</v>
      </c>
      <c r="G25" s="12"/>
      <c r="L25" s="12"/>
      <c r="P25" s="12"/>
      <c r="Q25" t="s">
        <v>12</v>
      </c>
    </row>
    <row r="26" spans="1:18" x14ac:dyDescent="0.25">
      <c r="A26" t="s">
        <v>106</v>
      </c>
      <c r="B26" s="12">
        <f>B23+H23</f>
        <v>1318.6333799999998</v>
      </c>
      <c r="G26" s="12"/>
      <c r="L26" s="12"/>
      <c r="P26" s="12"/>
      <c r="Q26" t="s">
        <v>106</v>
      </c>
      <c r="R26" s="13">
        <f>SUM(B26-K23)</f>
        <v>178.99562999999966</v>
      </c>
    </row>
  </sheetData>
  <mergeCells count="1"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100</vt:i4>
      </vt:variant>
    </vt:vector>
  </HeadingPairs>
  <TitlesOfParts>
    <vt:vector size="100" baseType="lpstr">
      <vt:lpstr>RTP1</vt:lpstr>
      <vt:lpstr>RTP10</vt:lpstr>
      <vt:lpstr>RTP100</vt:lpstr>
      <vt:lpstr>RTP101</vt:lpstr>
      <vt:lpstr>RTP102</vt:lpstr>
      <vt:lpstr>RTP103</vt:lpstr>
      <vt:lpstr>RTP104</vt:lpstr>
      <vt:lpstr>RTP105</vt:lpstr>
      <vt:lpstr>RTP106</vt:lpstr>
      <vt:lpstr>RTP107</vt:lpstr>
      <vt:lpstr>RTP108</vt:lpstr>
      <vt:lpstr>RTP11</vt:lpstr>
      <vt:lpstr>RTP12</vt:lpstr>
      <vt:lpstr>RTP13</vt:lpstr>
      <vt:lpstr>RTP14</vt:lpstr>
      <vt:lpstr>RTP15</vt:lpstr>
      <vt:lpstr>RTP16</vt:lpstr>
      <vt:lpstr>RPT17</vt:lpstr>
      <vt:lpstr>RTP18</vt:lpstr>
      <vt:lpstr>RTP19</vt:lpstr>
      <vt:lpstr>RTP20</vt:lpstr>
      <vt:lpstr>RTP21</vt:lpstr>
      <vt:lpstr>RTP22</vt:lpstr>
      <vt:lpstr>RTP23</vt:lpstr>
      <vt:lpstr>RTP24</vt:lpstr>
      <vt:lpstr>RTP25</vt:lpstr>
      <vt:lpstr>RTP26</vt:lpstr>
      <vt:lpstr>RTP28</vt:lpstr>
      <vt:lpstr>RTP29</vt:lpstr>
      <vt:lpstr>RTP30</vt:lpstr>
      <vt:lpstr>RTP31</vt:lpstr>
      <vt:lpstr>RTP32</vt:lpstr>
      <vt:lpstr>RTP33</vt:lpstr>
      <vt:lpstr>RTP34</vt:lpstr>
      <vt:lpstr>RTP35</vt:lpstr>
      <vt:lpstr>RTP37</vt:lpstr>
      <vt:lpstr>RTP38</vt:lpstr>
      <vt:lpstr>RTP3A</vt:lpstr>
      <vt:lpstr>RTP3B</vt:lpstr>
      <vt:lpstr>RTP4</vt:lpstr>
      <vt:lpstr>RTP40</vt:lpstr>
      <vt:lpstr>RTP42</vt:lpstr>
      <vt:lpstr>RTP41</vt:lpstr>
      <vt:lpstr>RTP43</vt:lpstr>
      <vt:lpstr>RTP44</vt:lpstr>
      <vt:lpstr>RTP45</vt:lpstr>
      <vt:lpstr>RTP46</vt:lpstr>
      <vt:lpstr>RTP47</vt:lpstr>
      <vt:lpstr>RTP48</vt:lpstr>
      <vt:lpstr>RTP49</vt:lpstr>
      <vt:lpstr>RTP5</vt:lpstr>
      <vt:lpstr>RTP50</vt:lpstr>
      <vt:lpstr>RTP51</vt:lpstr>
      <vt:lpstr>RTP52</vt:lpstr>
      <vt:lpstr>RTP53</vt:lpstr>
      <vt:lpstr>RTP55</vt:lpstr>
      <vt:lpstr>RTP56</vt:lpstr>
      <vt:lpstr>RTP57</vt:lpstr>
      <vt:lpstr>RTP58</vt:lpstr>
      <vt:lpstr>RTP59</vt:lpstr>
      <vt:lpstr>RTP6</vt:lpstr>
      <vt:lpstr>RTP60</vt:lpstr>
      <vt:lpstr>RTP61</vt:lpstr>
      <vt:lpstr>RTP62</vt:lpstr>
      <vt:lpstr>RTP63</vt:lpstr>
      <vt:lpstr>RTP64</vt:lpstr>
      <vt:lpstr>RTP65</vt:lpstr>
      <vt:lpstr>RTP66</vt:lpstr>
      <vt:lpstr>RTP67</vt:lpstr>
      <vt:lpstr>RTP68</vt:lpstr>
      <vt:lpstr>RTP69</vt:lpstr>
      <vt:lpstr>RTP7</vt:lpstr>
      <vt:lpstr>RTP70</vt:lpstr>
      <vt:lpstr>RTP71</vt:lpstr>
      <vt:lpstr>RTP72</vt:lpstr>
      <vt:lpstr>RTP74</vt:lpstr>
      <vt:lpstr>RTP75</vt:lpstr>
      <vt:lpstr>RTP76</vt:lpstr>
      <vt:lpstr>RTP77</vt:lpstr>
      <vt:lpstr>RTP78</vt:lpstr>
      <vt:lpstr>RTP79</vt:lpstr>
      <vt:lpstr>RTP8</vt:lpstr>
      <vt:lpstr>RTP80</vt:lpstr>
      <vt:lpstr>RTP81</vt:lpstr>
      <vt:lpstr>RTP82</vt:lpstr>
      <vt:lpstr>RTP83</vt:lpstr>
      <vt:lpstr>RTP84</vt:lpstr>
      <vt:lpstr>RTP85</vt:lpstr>
      <vt:lpstr>RTP86</vt:lpstr>
      <vt:lpstr>RTP87</vt:lpstr>
      <vt:lpstr>RTP88</vt:lpstr>
      <vt:lpstr>RTP89</vt:lpstr>
      <vt:lpstr>RTP9</vt:lpstr>
      <vt:lpstr>RTP92</vt:lpstr>
      <vt:lpstr>RTP91</vt:lpstr>
      <vt:lpstr>RTP93</vt:lpstr>
      <vt:lpstr>RTP96</vt:lpstr>
      <vt:lpstr>RTP97</vt:lpstr>
      <vt:lpstr>RTP98</vt:lpstr>
      <vt:lpstr>RTP99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Chris</cp:lastModifiedBy>
  <dcterms:created xsi:type="dcterms:W3CDTF">2017-07-25T20:27:32Z</dcterms:created>
  <dcterms:modified xsi:type="dcterms:W3CDTF">2017-08-28T15:17:52Z</dcterms:modified>
</cp:coreProperties>
</file>