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5192" windowHeight="8196"/>
  </bookViews>
  <sheets>
    <sheet name="Sheet1" sheetId="1" r:id="rId1"/>
    <sheet name="Sheet3" sheetId="3" r:id="rId2"/>
    <sheet name="Sheet4" sheetId="4" r:id="rId3"/>
    <sheet name="Sheet5" sheetId="5" r:id="rId4"/>
  </sheets>
  <definedNames>
    <definedName name="_xlnm.Print_Area" localSheetId="0">Sheet1!$A$1:$D$3</definedName>
  </definedNames>
  <calcPr calcId="125725"/>
</workbook>
</file>

<file path=xl/calcChain.xml><?xml version="1.0" encoding="utf-8"?>
<calcChain xmlns="http://schemas.openxmlformats.org/spreadsheetml/2006/main">
  <c r="E31" i="1"/>
  <c r="E30"/>
  <c r="E29"/>
  <c r="E20"/>
  <c r="E19"/>
  <c r="E14"/>
  <c r="E13"/>
  <c r="E9"/>
  <c r="E8"/>
  <c r="E15" l="1"/>
  <c r="E25"/>
  <c r="F19" i="3"/>
  <c r="E19"/>
  <c r="E18"/>
  <c r="E17"/>
  <c r="E16"/>
  <c r="E15"/>
  <c r="E13"/>
  <c r="E12"/>
  <c r="E10"/>
  <c r="E9"/>
</calcChain>
</file>

<file path=xl/sharedStrings.xml><?xml version="1.0" encoding="utf-8"?>
<sst xmlns="http://schemas.openxmlformats.org/spreadsheetml/2006/main" count="49" uniqueCount="42">
  <si>
    <t>Milian, Swain &amp; Associates, Inc</t>
  </si>
  <si>
    <t>Total</t>
  </si>
  <si>
    <t>K W Resort Utilities Corp</t>
  </si>
  <si>
    <t>Name</t>
  </si>
  <si>
    <t>Table 14-1</t>
  </si>
  <si>
    <t>K W Resort’s Initial and Revised Rate Case Expense Request</t>
  </si>
  <si>
    <t>MFR B-10</t>
  </si>
  <si>
    <t>Legal Fees</t>
  </si>
  <si>
    <t>Accounting Fees</t>
  </si>
  <si>
    <t>Engineering Fees</t>
  </si>
  <si>
    <t>Actual</t>
  </si>
  <si>
    <t>Estimated Additional</t>
  </si>
  <si>
    <t>Revised Total</t>
  </si>
  <si>
    <t>Friedman &amp; Friedman, PA</t>
  </si>
  <si>
    <t xml:space="preserve">Milian, Swain, &amp; Associates </t>
  </si>
  <si>
    <t xml:space="preserve">Smith, Oropeza, &amp; Hawks, PL </t>
  </si>
  <si>
    <t>Jeffery Allen,</t>
  </si>
  <si>
    <t xml:space="preserve">M&amp;R Consultants </t>
  </si>
  <si>
    <t xml:space="preserve">Weiler Engineering Corp. </t>
  </si>
  <si>
    <t>Filing Fee</t>
  </si>
  <si>
    <t>Travel</t>
  </si>
  <si>
    <t>Customer Notices, Printing, and Shipping</t>
  </si>
  <si>
    <t>THROUGH PAA</t>
  </si>
  <si>
    <t>Actual 1/1/2016-2/28/2016</t>
  </si>
  <si>
    <t>Estimated Hours Through PAA</t>
  </si>
  <si>
    <t>Rate Case Expense Billed through February 23, 2018</t>
  </si>
  <si>
    <t>C. Yapp</t>
  </si>
  <si>
    <t>D. Swain</t>
  </si>
  <si>
    <t>Hours</t>
  </si>
  <si>
    <t xml:space="preserve">Rate </t>
  </si>
  <si>
    <t>Preparation of MFRs, Audit request, Discovery</t>
  </si>
  <si>
    <t xml:space="preserve">Response to Audit, Discovery </t>
  </si>
  <si>
    <t>Hearing</t>
  </si>
  <si>
    <t>Preparation for hearing, testimony</t>
  </si>
  <si>
    <t>Expenses - Hotel</t>
  </si>
  <si>
    <t>Rate Case Expense Billed February 23, 2018 and Estimated Cost to Complete</t>
  </si>
  <si>
    <t>Excluded fro Rate Case Expense</t>
  </si>
  <si>
    <t>Time spent correcting deficiencies</t>
  </si>
  <si>
    <t>Total Rate Case Expense Through Hearing</t>
  </si>
  <si>
    <t>Expenses - Travel : automobile, mileage, tolls, meals</t>
  </si>
  <si>
    <t>Total Allowable Rate Case Expense</t>
  </si>
  <si>
    <t>Total  Rate Case Expense Not Included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</si>
</sst>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Continuous"/>
    </xf>
    <xf numFmtId="44" fontId="0" fillId="0" borderId="0" xfId="0" applyNumberFormat="1"/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43" fontId="1" fillId="0" borderId="1" xfId="0" applyNumberFormat="1" applyFont="1" applyBorder="1"/>
    <xf numFmtId="0" fontId="0" fillId="0" borderId="0" xfId="0" applyFill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topLeftCell="A10" zoomScaleSheetLayoutView="100" workbookViewId="0">
      <selection activeCell="B37" sqref="B37"/>
    </sheetView>
  </sheetViews>
  <sheetFormatPr defaultRowHeight="13.8"/>
  <cols>
    <col min="1" max="1" width="35.33203125" customWidth="1"/>
    <col min="2" max="2" width="13.6640625" customWidth="1"/>
    <col min="3" max="4" width="9.6640625" customWidth="1"/>
    <col min="5" max="5" width="11" customWidth="1"/>
    <col min="8" max="8" width="11" bestFit="1" customWidth="1"/>
  </cols>
  <sheetData>
    <row r="1" spans="1:8" ht="15.6">
      <c r="A1" s="1" t="s">
        <v>0</v>
      </c>
      <c r="B1" s="1"/>
      <c r="C1" s="1"/>
      <c r="D1" s="1"/>
      <c r="E1" s="10"/>
    </row>
    <row r="2" spans="1:8" ht="15.6">
      <c r="A2" s="1" t="s">
        <v>2</v>
      </c>
      <c r="B2" s="1"/>
      <c r="C2" s="1"/>
      <c r="D2" s="1"/>
      <c r="E2" s="10"/>
    </row>
    <row r="3" spans="1:8" ht="15.6">
      <c r="A3" s="1" t="s">
        <v>35</v>
      </c>
      <c r="B3" s="1"/>
      <c r="C3" s="1"/>
      <c r="D3" s="1"/>
      <c r="E3" s="10"/>
    </row>
    <row r="4" spans="1:8" s="3" customFormat="1" ht="15.6">
      <c r="A4" s="1"/>
      <c r="B4" s="1"/>
      <c r="C4" s="1"/>
      <c r="D4" s="1"/>
    </row>
    <row r="5" spans="1:8">
      <c r="A5" s="3" t="s">
        <v>25</v>
      </c>
      <c r="B5" s="2"/>
      <c r="C5" s="2"/>
      <c r="D5" s="2"/>
    </row>
    <row r="6" spans="1:8">
      <c r="A6" s="6" t="s">
        <v>30</v>
      </c>
      <c r="B6" s="2"/>
      <c r="C6" s="2"/>
      <c r="D6" s="2"/>
    </row>
    <row r="7" spans="1:8" s="3" customFormat="1">
      <c r="A7" s="6"/>
      <c r="B7" s="2" t="s">
        <v>3</v>
      </c>
      <c r="C7" s="9" t="s">
        <v>28</v>
      </c>
      <c r="D7" s="9" t="s">
        <v>29</v>
      </c>
      <c r="E7" s="9" t="s">
        <v>1</v>
      </c>
    </row>
    <row r="8" spans="1:8">
      <c r="B8" s="7" t="s">
        <v>26</v>
      </c>
      <c r="C8">
        <v>558.75</v>
      </c>
      <c r="D8" s="8">
        <v>150</v>
      </c>
      <c r="E8" s="8">
        <f>+C8*D8</f>
        <v>83812.5</v>
      </c>
    </row>
    <row r="9" spans="1:8">
      <c r="B9" s="7" t="s">
        <v>27</v>
      </c>
      <c r="C9">
        <v>162.25</v>
      </c>
      <c r="D9" s="8">
        <v>200</v>
      </c>
      <c r="E9" s="8">
        <f>+C9*D9</f>
        <v>32450</v>
      </c>
      <c r="H9" s="8"/>
    </row>
    <row r="11" spans="1:8">
      <c r="A11" s="3" t="s">
        <v>24</v>
      </c>
    </row>
    <row r="12" spans="1:8" s="3" customFormat="1">
      <c r="A12" s="6" t="s">
        <v>31</v>
      </c>
    </row>
    <row r="13" spans="1:8">
      <c r="B13" s="7" t="s">
        <v>26</v>
      </c>
      <c r="C13" s="3">
        <v>35</v>
      </c>
      <c r="D13" s="8">
        <v>150</v>
      </c>
      <c r="E13" s="8">
        <f>+C13*D13</f>
        <v>5250</v>
      </c>
    </row>
    <row r="14" spans="1:8">
      <c r="B14" s="7" t="s">
        <v>27</v>
      </c>
      <c r="C14" s="12">
        <v>80</v>
      </c>
      <c r="D14" s="8">
        <v>200</v>
      </c>
      <c r="E14" s="8">
        <f>+C14*D14</f>
        <v>16000</v>
      </c>
    </row>
    <row r="15" spans="1:8" ht="14.4" thickBot="1">
      <c r="A15" s="15" t="s">
        <v>38</v>
      </c>
      <c r="E15" s="11">
        <f>SUM(E8:E14)</f>
        <v>137512.5</v>
      </c>
    </row>
    <row r="16" spans="1:8" ht="14.4" thickTop="1"/>
    <row r="17" spans="1:8">
      <c r="A17" s="3" t="s">
        <v>32</v>
      </c>
    </row>
    <row r="18" spans="1:8">
      <c r="A18" s="6" t="s">
        <v>33</v>
      </c>
    </row>
    <row r="19" spans="1:8">
      <c r="B19" s="7" t="s">
        <v>26</v>
      </c>
      <c r="C19" s="3">
        <v>40</v>
      </c>
      <c r="D19" s="8">
        <v>150</v>
      </c>
      <c r="E19" s="8">
        <f>+C19*D19</f>
        <v>6000</v>
      </c>
    </row>
    <row r="20" spans="1:8">
      <c r="B20" s="7" t="s">
        <v>27</v>
      </c>
      <c r="C20" s="12">
        <v>160</v>
      </c>
      <c r="D20" s="8">
        <v>200</v>
      </c>
      <c r="E20" s="8">
        <f>+C20*D20</f>
        <v>32000</v>
      </c>
    </row>
    <row r="22" spans="1:8">
      <c r="A22" s="16" t="s">
        <v>39</v>
      </c>
      <c r="B22" s="12"/>
      <c r="E22" s="8">
        <v>500</v>
      </c>
    </row>
    <row r="23" spans="1:8" ht="15.6">
      <c r="A23" s="6" t="s">
        <v>34</v>
      </c>
      <c r="E23" s="8">
        <v>1106</v>
      </c>
      <c r="H23" s="13"/>
    </row>
    <row r="25" spans="1:8" ht="14.4" thickBot="1">
      <c r="A25" s="15" t="s">
        <v>40</v>
      </c>
      <c r="E25" s="11">
        <f>SUM(E15:E24)</f>
        <v>177118.5</v>
      </c>
    </row>
    <row r="26" spans="1:8" ht="14.4" thickTop="1"/>
    <row r="28" spans="1:8">
      <c r="A28" s="3" t="s">
        <v>36</v>
      </c>
    </row>
    <row r="29" spans="1:8">
      <c r="A29" s="3" t="s">
        <v>37</v>
      </c>
      <c r="B29" s="7" t="s">
        <v>26</v>
      </c>
      <c r="C29" s="3">
        <v>2.25</v>
      </c>
      <c r="D29" s="8">
        <v>150</v>
      </c>
      <c r="E29" s="8">
        <f>+C29*D29</f>
        <v>337.5</v>
      </c>
    </row>
    <row r="30" spans="1:8">
      <c r="B30" s="7" t="s">
        <v>27</v>
      </c>
      <c r="C30" s="12">
        <v>5.25</v>
      </c>
      <c r="D30" s="8">
        <v>200</v>
      </c>
      <c r="E30" s="8">
        <f>+C30*D30</f>
        <v>1050</v>
      </c>
    </row>
    <row r="31" spans="1:8" ht="14.4" thickBot="1">
      <c r="A31" s="15" t="s">
        <v>41</v>
      </c>
      <c r="E31" s="11">
        <f>SUM(E29:E30)</f>
        <v>1387.5</v>
      </c>
    </row>
    <row r="32" spans="1:8" ht="14.4" thickTop="1"/>
  </sheetData>
  <printOptions horizontalCentered="1" verticalCentered="1"/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zoomScaleNormal="100" workbookViewId="0">
      <selection activeCell="A31" sqref="A31"/>
    </sheetView>
  </sheetViews>
  <sheetFormatPr defaultRowHeight="13.8"/>
  <cols>
    <col min="1" max="1" width="25.6640625" customWidth="1"/>
    <col min="2" max="3" width="10" bestFit="1" customWidth="1"/>
    <col min="4" max="4" width="9.33203125" bestFit="1" customWidth="1"/>
    <col min="5" max="5" width="11" bestFit="1" customWidth="1"/>
  </cols>
  <sheetData>
    <row r="1" spans="1:6">
      <c r="A1" t="s">
        <v>4</v>
      </c>
    </row>
    <row r="2" spans="1:6">
      <c r="A2" t="s">
        <v>5</v>
      </c>
    </row>
    <row r="6" spans="1:6">
      <c r="B6" s="14" t="s">
        <v>22</v>
      </c>
      <c r="C6" s="14"/>
      <c r="D6" s="14"/>
      <c r="E6" s="14"/>
    </row>
    <row r="7" spans="1:6" ht="55.2">
      <c r="A7" s="5"/>
      <c r="B7" s="5" t="s">
        <v>6</v>
      </c>
      <c r="C7" s="5" t="s">
        <v>10</v>
      </c>
      <c r="D7" s="5" t="s">
        <v>11</v>
      </c>
      <c r="E7" s="5" t="s">
        <v>12</v>
      </c>
      <c r="F7" s="5" t="s">
        <v>23</v>
      </c>
    </row>
    <row r="8" spans="1:6">
      <c r="A8" t="s">
        <v>7</v>
      </c>
    </row>
    <row r="9" spans="1:6">
      <c r="A9" t="s">
        <v>13</v>
      </c>
      <c r="B9" s="4">
        <v>59300</v>
      </c>
      <c r="C9" s="4">
        <v>31673</v>
      </c>
      <c r="D9" s="4">
        <v>9930</v>
      </c>
      <c r="E9" s="4">
        <f>+C9+D9</f>
        <v>41603</v>
      </c>
      <c r="F9" s="4">
        <v>7308</v>
      </c>
    </row>
    <row r="10" spans="1:6">
      <c r="A10" t="s">
        <v>15</v>
      </c>
      <c r="B10" s="4">
        <v>0</v>
      </c>
      <c r="C10" s="4">
        <v>22134</v>
      </c>
      <c r="D10" s="4">
        <v>2118</v>
      </c>
      <c r="E10" s="4">
        <f t="shared" ref="E10:E17" si="0">+C10+D10</f>
        <v>24252</v>
      </c>
    </row>
    <row r="11" spans="1:6">
      <c r="A11" t="s">
        <v>8</v>
      </c>
      <c r="B11" s="4"/>
      <c r="C11" s="4"/>
      <c r="D11" s="4"/>
      <c r="E11" s="4"/>
    </row>
    <row r="12" spans="1:6">
      <c r="A12" t="s">
        <v>14</v>
      </c>
      <c r="B12" s="4">
        <v>48000</v>
      </c>
      <c r="C12" s="4">
        <v>99808</v>
      </c>
      <c r="D12" s="4">
        <v>4550</v>
      </c>
      <c r="E12" s="4">
        <f t="shared" si="0"/>
        <v>104358</v>
      </c>
      <c r="F12">
        <v>11950</v>
      </c>
    </row>
    <row r="13" spans="1:6">
      <c r="A13" t="s">
        <v>16</v>
      </c>
      <c r="B13" s="4">
        <v>0</v>
      </c>
      <c r="C13" s="4">
        <v>4375</v>
      </c>
      <c r="D13" s="4">
        <v>3000</v>
      </c>
      <c r="E13" s="4">
        <f t="shared" si="0"/>
        <v>7375</v>
      </c>
      <c r="F13" s="4">
        <v>125</v>
      </c>
    </row>
    <row r="14" spans="1:6">
      <c r="A14" t="s">
        <v>9</v>
      </c>
      <c r="B14" s="4"/>
      <c r="C14" s="4"/>
      <c r="D14" s="4"/>
      <c r="E14" s="4"/>
    </row>
    <row r="15" spans="1:6">
      <c r="A15" t="s">
        <v>17</v>
      </c>
      <c r="B15" s="4">
        <v>8000</v>
      </c>
      <c r="C15" s="4">
        <v>7533</v>
      </c>
      <c r="D15" s="4">
        <v>1500</v>
      </c>
      <c r="E15" s="4">
        <f t="shared" si="0"/>
        <v>9033</v>
      </c>
      <c r="F15" s="4">
        <v>1156.25</v>
      </c>
    </row>
    <row r="16" spans="1:6">
      <c r="A16" t="s">
        <v>18</v>
      </c>
      <c r="B16" s="4">
        <v>0</v>
      </c>
      <c r="C16" s="4">
        <v>1486</v>
      </c>
      <c r="D16" s="4">
        <v>950</v>
      </c>
      <c r="E16" s="4">
        <f t="shared" si="0"/>
        <v>2436</v>
      </c>
    </row>
    <row r="17" spans="1:6">
      <c r="A17" t="s">
        <v>19</v>
      </c>
      <c r="B17" s="4">
        <v>4500</v>
      </c>
      <c r="C17" s="4">
        <v>4500</v>
      </c>
      <c r="D17" s="4">
        <v>0</v>
      </c>
      <c r="E17" s="4">
        <f t="shared" si="0"/>
        <v>4500</v>
      </c>
    </row>
    <row r="18" spans="1:6">
      <c r="A18" t="s">
        <v>21</v>
      </c>
      <c r="B18" s="4">
        <v>5000</v>
      </c>
      <c r="C18" s="4">
        <v>1992</v>
      </c>
      <c r="D18" s="4">
        <v>3008</v>
      </c>
      <c r="E18" s="4">
        <f>+C18+D18</f>
        <v>5000</v>
      </c>
      <c r="F18" s="4">
        <v>219.4</v>
      </c>
    </row>
    <row r="19" spans="1:6">
      <c r="A19" t="s">
        <v>20</v>
      </c>
      <c r="B19" s="4">
        <v>0</v>
      </c>
      <c r="C19" s="4">
        <v>480</v>
      </c>
      <c r="D19" s="4">
        <v>520</v>
      </c>
      <c r="E19" s="4">
        <f>+C19+D19</f>
        <v>1000</v>
      </c>
      <c r="F19" s="4">
        <f>519.45+114.14</f>
        <v>633.59</v>
      </c>
    </row>
    <row r="20" spans="1:6">
      <c r="A20" t="s">
        <v>1</v>
      </c>
    </row>
  </sheetData>
  <mergeCells count="1">
    <mergeCell ref="B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Cynthia Yapp</cp:lastModifiedBy>
  <cp:lastPrinted>2015-12-01T15:19:36Z</cp:lastPrinted>
  <dcterms:created xsi:type="dcterms:W3CDTF">2012-01-03T15:28:46Z</dcterms:created>
  <dcterms:modified xsi:type="dcterms:W3CDTF">2018-03-08T21:08:59Z</dcterms:modified>
</cp:coreProperties>
</file>