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195" windowHeight="11820"/>
  </bookViews>
  <sheets>
    <sheet name="SJRPP Schedu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0">[1]FTI!#REF!</definedName>
    <definedName name="\a">[1]FTI!#REF!</definedName>
    <definedName name="\B" localSheetId="0">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 localSheetId="0">#REF!</definedName>
    <definedName name="\K">#REF!</definedName>
    <definedName name="\l" localSheetId="0">[2]ISFPLSUB!#REF!</definedName>
    <definedName name="\l">[2]ISFPLSUB!#REF!</definedName>
    <definedName name="\p">#N/A</definedName>
    <definedName name="\W" localSheetId="0">#REF!</definedName>
    <definedName name="\W">#REF!</definedName>
    <definedName name="\y" localSheetId="0">[2]JVTAX.XLS!#REF!</definedName>
    <definedName name="\y">[2]JVTAX.XLS!#REF!</definedName>
    <definedName name="_______DOC1" localSheetId="0">#REF!</definedName>
    <definedName name="_______DOC1">#REF!</definedName>
    <definedName name="_______DOC2" localSheetId="0">#REF!</definedName>
    <definedName name="_______DOC2">#REF!</definedName>
    <definedName name="_______ESY12" localSheetId="0">[2]ISFPLSUB!#REF!</definedName>
    <definedName name="_______ESY12">[2]ISFPLSUB!#REF!</definedName>
    <definedName name="_______INP5" localSheetId="0">[1]SITRP!#REF!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 localSheetId="0">#REF!</definedName>
    <definedName name="_______SCH1">#REF!</definedName>
    <definedName name="_______SCH2" localSheetId="0">#REF!</definedName>
    <definedName name="_______SCH2">#REF!</definedName>
    <definedName name="______C44" localSheetId="0">#REF!</definedName>
    <definedName name="______C44">#REF!</definedName>
    <definedName name="______DOC1" localSheetId="0">#REF!</definedName>
    <definedName name="______DOC1">#REF!</definedName>
    <definedName name="______DOC2" localSheetId="0">#REF!</definedName>
    <definedName name="______DOC2">#REF!</definedName>
    <definedName name="______ESY12" localSheetId="0">[2]ISFPLSUB!#REF!</definedName>
    <definedName name="______ESY12">[2]ISFPLSUB!#REF!</definedName>
    <definedName name="______INP5" localSheetId="0">[1]SITRP!#REF!</definedName>
    <definedName name="______INP5">[1]SITRP!#REF!</definedName>
    <definedName name="______PG1">#N/A</definedName>
    <definedName name="______PG2">#N/A</definedName>
    <definedName name="______PG3">#N/A</definedName>
    <definedName name="______PP8" localSheetId="0">#REF!</definedName>
    <definedName name="______PP8">#REF!</definedName>
    <definedName name="______PP9" localSheetId="0">#REF!</definedName>
    <definedName name="______PP9">#REF!</definedName>
    <definedName name="______SCH1" localSheetId="0">#REF!</definedName>
    <definedName name="______SCH1">#REF!</definedName>
    <definedName name="______SCH2" localSheetId="0">#REF!</definedName>
    <definedName name="______SCH2">#REF!</definedName>
    <definedName name="______WN1" localSheetId="0">#REF!</definedName>
    <definedName name="______WN1">#REF!</definedName>
    <definedName name="______WN2" localSheetId="0">#REF!</definedName>
    <definedName name="______WN2">#REF!</definedName>
    <definedName name="_____C44" localSheetId="0">#REF!</definedName>
    <definedName name="_____C44">#REF!</definedName>
    <definedName name="_____DOC1" localSheetId="0">#REF!</definedName>
    <definedName name="_____DOC1">#REF!</definedName>
    <definedName name="_____DOC2" localSheetId="0">#REF!</definedName>
    <definedName name="_____DOC2">#REF!</definedName>
    <definedName name="_____ESY12" localSheetId="0">[2]ISFPLSUB!#REF!</definedName>
    <definedName name="_____ESY12">[2]ISFPLSUB!#REF!</definedName>
    <definedName name="_____INP5" localSheetId="0">[1]SITRP!#REF!</definedName>
    <definedName name="_____INP5">[1]SITRP!#REF!</definedName>
    <definedName name="_____PG1">#N/A</definedName>
    <definedName name="_____PG2">#N/A</definedName>
    <definedName name="_____PG3">#N/A</definedName>
    <definedName name="_____PP8" localSheetId="0">#REF!</definedName>
    <definedName name="_____PP8">#REF!</definedName>
    <definedName name="_____PP9" localSheetId="0">#REF!</definedName>
    <definedName name="_____PP9">#REF!</definedName>
    <definedName name="_____SCH1" localSheetId="0">#REF!</definedName>
    <definedName name="_____SCH1">#REF!</definedName>
    <definedName name="_____SCH2" localSheetId="0">#REF!</definedName>
    <definedName name="_____SCH2">#REF!</definedName>
    <definedName name="_____WN1" localSheetId="0">#REF!</definedName>
    <definedName name="_____WN1">#REF!</definedName>
    <definedName name="_____WN2" localSheetId="0">#REF!</definedName>
    <definedName name="_____WN2">#REF!</definedName>
    <definedName name="____C44" localSheetId="0">#REF!</definedName>
    <definedName name="____C44">#REF!</definedName>
    <definedName name="____DOC1" localSheetId="0">#REF!</definedName>
    <definedName name="____DOC1">#REF!</definedName>
    <definedName name="____DOC2" localSheetId="0">#REF!</definedName>
    <definedName name="____DOC2">#REF!</definedName>
    <definedName name="____ESY12" localSheetId="0">[2]ISFPLSUB!#REF!</definedName>
    <definedName name="____ESY12">[2]ISFPLSUB!#REF!</definedName>
    <definedName name="____INP5" localSheetId="0">[1]SITRP!#REF!</definedName>
    <definedName name="____INP5">[1]SITRP!#REF!</definedName>
    <definedName name="____PG1">#N/A</definedName>
    <definedName name="____PG2">#N/A</definedName>
    <definedName name="____PG3">#N/A</definedName>
    <definedName name="____PP8" localSheetId="0">#REF!</definedName>
    <definedName name="____PP8">#REF!</definedName>
    <definedName name="____PP9" localSheetId="0">#REF!</definedName>
    <definedName name="____PP9">#REF!</definedName>
    <definedName name="____SCH1" localSheetId="0">#REF!</definedName>
    <definedName name="____SCH1">#REF!</definedName>
    <definedName name="____SCH2" localSheetId="0">#REF!</definedName>
    <definedName name="____SCH2">#REF!</definedName>
    <definedName name="____WN1" localSheetId="0">#REF!</definedName>
    <definedName name="____WN1">#REF!</definedName>
    <definedName name="____WN2" localSheetId="0">#REF!</definedName>
    <definedName name="____WN2">#REF!</definedName>
    <definedName name="___C44" localSheetId="0">#REF!</definedName>
    <definedName name="___C44">#REF!</definedName>
    <definedName name="___DOC1" localSheetId="0">#REF!</definedName>
    <definedName name="___DOC1">#REF!</definedName>
    <definedName name="___DOC2" localSheetId="0">#REF!</definedName>
    <definedName name="___DOC2">#REF!</definedName>
    <definedName name="___ESY12" localSheetId="0">[2]ISFPLSUB!#REF!</definedName>
    <definedName name="___ESY12">[2]ISFPLSUB!#REF!</definedName>
    <definedName name="___INP5" localSheetId="0">[1]SITRP!#REF!</definedName>
    <definedName name="___INP5">[1]SITRP!#REF!</definedName>
    <definedName name="___PG1">#N/A</definedName>
    <definedName name="___PG2">#N/A</definedName>
    <definedName name="___PG3">#N/A</definedName>
    <definedName name="___PP8" localSheetId="0">#REF!</definedName>
    <definedName name="___PP8">#REF!</definedName>
    <definedName name="___PP9" localSheetId="0">#REF!</definedName>
    <definedName name="___PP9">#REF!</definedName>
    <definedName name="___SCH1" localSheetId="0">#REF!</definedName>
    <definedName name="___SCH1">#REF!</definedName>
    <definedName name="___SCH2" localSheetId="0">#REF!</definedName>
    <definedName name="___SCH2">#REF!</definedName>
    <definedName name="___WN1" localSheetId="0">#REF!</definedName>
    <definedName name="___WN1">#REF!</definedName>
    <definedName name="___WN2" localSheetId="0">#REF!</definedName>
    <definedName name="___WN2">#REF!</definedName>
    <definedName name="__C44" localSheetId="0">#REF!</definedName>
    <definedName name="__C44">#REF!</definedName>
    <definedName name="__DOC1" localSheetId="0">#REF!</definedName>
    <definedName name="__DOC1">#REF!</definedName>
    <definedName name="__DOC2" localSheetId="0">#REF!</definedName>
    <definedName name="__DOC2">#REF!</definedName>
    <definedName name="__ESY12" localSheetId="0">[2]ISFPLSUB!#REF!</definedName>
    <definedName name="__ESY12">[2]ISFPLSUB!#REF!</definedName>
    <definedName name="__INP5" localSheetId="0">[1]SITRP!#REF!</definedName>
    <definedName name="__INP5">[1]SITRP!#REF!</definedName>
    <definedName name="__PG1">#N/A</definedName>
    <definedName name="__PG2">#N/A</definedName>
    <definedName name="__PG3">#N/A</definedName>
    <definedName name="__PP8" localSheetId="0">#REF!</definedName>
    <definedName name="__PP8">#REF!</definedName>
    <definedName name="__PP9" localSheetId="0">#REF!</definedName>
    <definedName name="__PP9">#REF!</definedName>
    <definedName name="__SCH1" localSheetId="0">#REF!</definedName>
    <definedName name="__SCH1">#REF!</definedName>
    <definedName name="__SCH2" localSheetId="0">#REF!</definedName>
    <definedName name="__SCH2">#REF!</definedName>
    <definedName name="__WN1" localSheetId="0">#REF!</definedName>
    <definedName name="__WN1">#REF!</definedName>
    <definedName name="__WN2" localSheetId="0">#REF!</definedName>
    <definedName name="__WN2">#REF!</definedName>
    <definedName name="_10PG_1" localSheetId="0">#REF!</definedName>
    <definedName name="_10PG_1">#REF!</definedName>
    <definedName name="_12MOS" localSheetId="0">[2]ISFPLSUB!#REF!</definedName>
    <definedName name="_12MOS">[2]ISFPLSUB!#REF!</definedName>
    <definedName name="_12MOSA" localSheetId="0">[2]ISFPLSUB!#REF!</definedName>
    <definedName name="_12MOSA">[2]ISFPLSUB!#REF!</definedName>
    <definedName name="_1990" localSheetId="0">[1]SITRP!#REF!</definedName>
    <definedName name="_1990">[1]SITRP!#REF!</definedName>
    <definedName name="_1990C" localSheetId="0">[1]SITRP!#REF!</definedName>
    <definedName name="_1990C">[1]SITRP!#REF!</definedName>
    <definedName name="_1991" localSheetId="0">[1]SITRP!#REF!</definedName>
    <definedName name="_1991">[1]SITRP!#REF!</definedName>
    <definedName name="_1991C" localSheetId="0">[1]SITRP!#REF!</definedName>
    <definedName name="_1991C">[1]SITRP!#REF!</definedName>
    <definedName name="_1B_7_2OF3" localSheetId="0">#REF!</definedName>
    <definedName name="_1B_7_2OF3">#REF!</definedName>
    <definedName name="_2B_7_3OF3" localSheetId="0">#REF!</definedName>
    <definedName name="_2B_7_3OF3">#REF!</definedName>
    <definedName name="_3B_9A" localSheetId="0">#REF!</definedName>
    <definedName name="_3B_9A">#REF!</definedName>
    <definedName name="_4B_9B" localSheetId="0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 localSheetId="0">#REF!</definedName>
    <definedName name="_8C_9">#REF!</definedName>
    <definedName name="_9D_1" localSheetId="0">#REF!</definedName>
    <definedName name="_9D_1">#REF!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0" hidden="1">'[6]ST Corrections'!#REF!</definedName>
    <definedName name="_ATPRegress_Range1" hidden="1">'[6]ST Corrections'!#REF!</definedName>
    <definedName name="_ATPRegress_Range2" localSheetId="0" hidden="1">'[6]ST Corrections'!#REF!</definedName>
    <definedName name="_ATPRegress_Range2" hidden="1">'[6]ST Corrections'!#REF!</definedName>
    <definedName name="_ATPRegress_Range3" localSheetId="0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0">#REF!</definedName>
    <definedName name="_C44">#REF!</definedName>
    <definedName name="_DOC1" localSheetId="0">#REF!</definedName>
    <definedName name="_DOC1">#REF!</definedName>
    <definedName name="_DOC2" localSheetId="0">#REF!</definedName>
    <definedName name="_DOC2">#REF!</definedName>
    <definedName name="_ESY12" localSheetId="0">[2]ISFPLSUB!#REF!</definedName>
    <definedName name="_ESY12">[2]ISFPLSUB!#REF!</definedName>
    <definedName name="_Fill" localSheetId="0" hidden="1">#REF!</definedName>
    <definedName name="_Fill" hidden="1">#REF!</definedName>
    <definedName name="_INP5" localSheetId="0">[1]SITRP!#REF!</definedName>
    <definedName name="_INP5">[1]SITRP!#REF!</definedName>
    <definedName name="_Key1" hidden="1">'[7]1999'!$D$9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0">#REF!</definedName>
    <definedName name="_PP8">#REF!</definedName>
    <definedName name="_PP9" localSheetId="0">#REF!</definedName>
    <definedName name="_PP9">#REF!</definedName>
    <definedName name="_SCH1" localSheetId="0">#REF!</definedName>
    <definedName name="_SCH1">#REF!</definedName>
    <definedName name="_SCH2" localSheetId="0">#REF!</definedName>
    <definedName name="_SCH2">#REF!</definedName>
    <definedName name="_Sort" localSheetId="0" hidden="1">'[7]1999'!#REF!</definedName>
    <definedName name="_Sort" hidden="1">'[7]1999'!#REF!</definedName>
    <definedName name="_WN1" localSheetId="0">#REF!</definedName>
    <definedName name="_WN1">#REF!</definedName>
    <definedName name="_WN2" localSheetId="0">#REF!</definedName>
    <definedName name="_WN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6_" localSheetId="0">[8]A6!#REF!</definedName>
    <definedName name="A6_">[8]A6!#REF!</definedName>
    <definedName name="A6_OS" localSheetId="0">[8]A6!#REF!</definedName>
    <definedName name="A6_OS">[8]A6!#REF!</definedName>
    <definedName name="A6_PTD_DATA" localSheetId="0">[8]A6!#REF!</definedName>
    <definedName name="A6_PTD_DATA">[8]A6!#REF!</definedName>
    <definedName name="A6a" localSheetId="0">[8]A6!#REF!</definedName>
    <definedName name="A6a">[8]A6!#REF!</definedName>
    <definedName name="A6a_C" localSheetId="0">[8]A6!#REF!</definedName>
    <definedName name="A6a_C">[8]A6!#REF!</definedName>
    <definedName name="A8_" localSheetId="0">#REF!</definedName>
    <definedName name="A8_">#REF!</definedName>
    <definedName name="A9_" localSheetId="0">[9]A9!#REF!</definedName>
    <definedName name="A9_">[9]A9!#REF!</definedName>
    <definedName name="A9_PTD_DATA" localSheetId="0">[9]A9!#REF!</definedName>
    <definedName name="A9_PTD_DATA">[9]A9!#REF!</definedName>
    <definedName name="A9Worksheet" localSheetId="0">[9]A9!#REF!</definedName>
    <definedName name="A9Worksheet">[9]A9!#REF!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[10]sys_desc!$B:$C</definedName>
    <definedName name="ACTUALS" localSheetId="0">#REF!</definedName>
    <definedName name="ACTUALS">#REF!</definedName>
    <definedName name="ADDCOST" localSheetId="0">#REF!</definedName>
    <definedName name="ADDCOST">#REF!</definedName>
    <definedName name="ALL">'[11]#REF'!$N$6:$W$59</definedName>
    <definedName name="amount">[12]sys_data!$D$1:$D$65536</definedName>
    <definedName name="ANALYSIS_OF_BREAKDOWN_OF_OS_SALE_BYACCOUNTS" localSheetId="0">#REF!</definedName>
    <definedName name="ANALYSIS_OF_BREAKDOWN_OF_OS_SALE_BYACCOUNTS">#REF!</definedName>
    <definedName name="ANNUAL" localSheetId="0">[2]ISFPLSUB!#REF!</definedName>
    <definedName name="ANNUAL">[2]ISFPLSUB!#REF!</definedName>
    <definedName name="Application" localSheetId="0">#REF!</definedName>
    <definedName name="Application">#REF!</definedName>
    <definedName name="BONNIE">#N/A</definedName>
    <definedName name="BottomUDA" localSheetId="0">#REF!</definedName>
    <definedName name="BottomUDA">#REF!</definedName>
    <definedName name="BUSelection" localSheetId="0">#REF!</definedName>
    <definedName name="BUSelection">#REF!</definedName>
    <definedName name="clause_acct">[12]sys_data!$B$1:$B$65536</definedName>
    <definedName name="CMCY" localSheetId="0">[2]ISFPLSUB!#REF!</definedName>
    <definedName name="CMCY">[2]ISFPLSUB!#REF!</definedName>
    <definedName name="cold" localSheetId="0">'[13]FPSC TU'!#REF!</definedName>
    <definedName name="cold">'[13]FPSC TU'!#REF!</definedName>
    <definedName name="cold2" localSheetId="0">'[13]FPSC TU'!#REF!</definedName>
    <definedName name="cold2">'[13]FPSC TU'!#REF!</definedName>
    <definedName name="COLUMN1" localSheetId="0">'[14]FPSC TU'!#REF!</definedName>
    <definedName name="COLUMN1">'[14]FPSC TU'!#REF!</definedName>
    <definedName name="COLUMN2" localSheetId="0">'[14]FPSC TU'!#REF!</definedName>
    <definedName name="COLUMN2">'[14]FPSC TU'!#REF!</definedName>
    <definedName name="COLUMN3" localSheetId="0">'[14]FPSC TU'!#REF!</definedName>
    <definedName name="COLUMN3">'[14]FPSC TU'!#REF!</definedName>
    <definedName name="COLUMN4" localSheetId="0">'[14]FPSC TU'!#REF!</definedName>
    <definedName name="COLUMN4">'[14]FPSC TU'!#REF!</definedName>
    <definedName name="COLUMN5" localSheetId="0">'[14]FPSC TU'!#REF!</definedName>
    <definedName name="COLUMN5">'[14]FPSC TU'!#REF!</definedName>
    <definedName name="COLUMN6" localSheetId="0">'[14]FPSC TU'!#REF!</definedName>
    <definedName name="COLUMN6">'[14]FPSC TU'!#REF!</definedName>
    <definedName name="COLUMN7" localSheetId="0">'[14]FPSC TU'!#REF!</definedName>
    <definedName name="COLUMN7">'[14]FPSC TU'!#REF!</definedName>
    <definedName name="COLUMN8" localSheetId="0">'[14]FPSC TU'!#REF!</definedName>
    <definedName name="COLUMN8">'[14]FPSC TU'!#REF!</definedName>
    <definedName name="COLUMN9" localSheetId="0">'[14]FPSC TU'!#REF!</definedName>
    <definedName name="COLUMN9">'[14]FPSC TU'!#REF!</definedName>
    <definedName name="COMM" localSheetId="0">#REF!</definedName>
    <definedName name="COMM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3" localSheetId="0">#REF!</definedName>
    <definedName name="COMP3">#REF!</definedName>
    <definedName name="COMP4" localSheetId="0">#REF!</definedName>
    <definedName name="COMP4">#REF!</definedName>
    <definedName name="COMP7" localSheetId="0">#REF!</definedName>
    <definedName name="COMP7">#REF!</definedName>
    <definedName name="COMP8" localSheetId="0">#REF!</definedName>
    <definedName name="COMP8">#REF!</definedName>
    <definedName name="COMP9" localSheetId="0">#REF!</definedName>
    <definedName name="COMP9">#REF!</definedName>
    <definedName name="COMPTAX" localSheetId="0">[1]FTI!#REF!</definedName>
    <definedName name="COMPTAX">[1]FTI!#REF!</definedName>
    <definedName name="cost" localSheetId="0">#REF!</definedName>
    <definedName name="cost">#REF!</definedName>
    <definedName name="cost_offpeak" localSheetId="0">#REF!</definedName>
    <definedName name="cost_offpeak">#REF!</definedName>
    <definedName name="cost_onpeak" localSheetId="0">#REF!</definedName>
    <definedName name="cost_onpeak">#REF!</definedName>
    <definedName name="COSTS" localSheetId="0">#REF!</definedName>
    <definedName name="COSTS">#REF!</definedName>
    <definedName name="CRIT5" localSheetId="0">[1]SITRP!#REF!</definedName>
    <definedName name="CRIT5">[1]SITRP!#REF!</definedName>
    <definedName name="_xlnm.Criteria" localSheetId="0">#REF!</definedName>
    <definedName name="_xlnm.Criteria">#REF!</definedName>
    <definedName name="Criteria_MI" localSheetId="0">[1]SITRP!#REF!</definedName>
    <definedName name="Criteria_MI">[1]SITRP!#REF!</definedName>
    <definedName name="CurrentOptions" localSheetId="0">#REF!</definedName>
    <definedName name="CurrentOptions">#REF!</definedName>
    <definedName name="d_acct">[10]sys_data!$D$2:$D$2095</definedName>
    <definedName name="d_amt">[10]sys_data!$E$2:$E$2095</definedName>
    <definedName name="d_month">[10]sys_data!$B$2:$B$2095</definedName>
    <definedName name="d_year">[10]sys_data!$A$2:$A$2095</definedName>
    <definedName name="date" localSheetId="0">#REF!</definedName>
    <definedName name="date">#REF!</definedName>
    <definedName name="DATE1" localSheetId="0">'[14]FPSC TU'!#REF!</definedName>
    <definedName name="DATE1">'[14]FPSC TU'!#REF!</definedName>
    <definedName name="Ddd" localSheetId="0">#REF!,#REF!,#REF!</definedName>
    <definedName name="Ddd">#REF!,#REF!,#REF!</definedName>
    <definedName name="DefaultPageMember1" localSheetId="0">#REF!</definedName>
    <definedName name="DefaultPageMember1">#REF!</definedName>
    <definedName name="DefaultTitle" localSheetId="0">#REF!</definedName>
    <definedName name="DefaultTitle">#REF!</definedName>
    <definedName name="DefaultUDA" localSheetId="0">#REF!</definedName>
    <definedName name="DefaultUDA">#REF!</definedName>
    <definedName name="DETAIL_EST" localSheetId="0">#REF!</definedName>
    <definedName name="DETAIL_EST">#REF!</definedName>
    <definedName name="DIF_DETAIL" localSheetId="0">#REF!</definedName>
    <definedName name="DIF_DETAIL">#REF!</definedName>
    <definedName name="DIF_SUM" localSheetId="0">#REF!</definedName>
    <definedName name="DIF_SUM">#REF!</definedName>
    <definedName name="DIF_SUM_SUM" localSheetId="0">#REF!</definedName>
    <definedName name="DIF_SUM_SUM">#REF!</definedName>
    <definedName name="DOC1" localSheetId="0">#REF!</definedName>
    <definedName name="DOC1">#REF!</definedName>
    <definedName name="DOC1A" localSheetId="0">#REF!</definedName>
    <definedName name="DOC1A">#REF!</definedName>
    <definedName name="DOC2" localSheetId="0">#REF!</definedName>
    <definedName name="DOC2">#REF!</definedName>
    <definedName name="docket_num" localSheetId="0">'[15]C-44 TP5 Adj 5_31_08'!#REF!</definedName>
    <definedName name="docket_num">'[15]C-44 TP5 Adj 5_31_08'!#REF!</definedName>
    <definedName name="DRI_Mnemonics" localSheetId="0">#REF!</definedName>
    <definedName name="DRI_Mnemonics">#REF!</definedName>
    <definedName name="dwnld_all">[16]sys_data!$A$1:$M$65536</definedName>
    <definedName name="E4Sys1" localSheetId="0">#REF!</definedName>
    <definedName name="E4Sys1">#REF!</definedName>
    <definedName name="E4Sys2" localSheetId="0">#REF!</definedName>
    <definedName name="E4Sys2">#REF!</definedName>
    <definedName name="E4sys3" localSheetId="0">#REF!</definedName>
    <definedName name="E4sys3">#REF!</definedName>
    <definedName name="E6Sys1" localSheetId="0">#REF!</definedName>
    <definedName name="E6Sys1">#REF!</definedName>
    <definedName name="ECCR">'[11]#REF'!$P$20</definedName>
    <definedName name="Energy_Sales" localSheetId="0">#REF!</definedName>
    <definedName name="Energy_Sales">#REF!</definedName>
    <definedName name="Ess_Database" localSheetId="0">#REF!</definedName>
    <definedName name="Ess_Database">#REF!</definedName>
    <definedName name="ESY12" localSheetId="0">[2]ISFPLSUB!#REF!</definedName>
    <definedName name="ESY12">[2]ISFPLSUB!#REF!</definedName>
    <definedName name="ESYA" localSheetId="0">[2]ISFPLSUB!#REF!</definedName>
    <definedName name="ESYA">[2]ISFPLSUB!#REF!</definedName>
    <definedName name="ESYTD" localSheetId="0">[2]ISFPLSUB!#REF!</definedName>
    <definedName name="ESYTD">[2]ISFPLSUB!#REF!</definedName>
    <definedName name="ESYY" localSheetId="0">[2]ISFPLSUB!#REF!</definedName>
    <definedName name="ESYY">[2]ISFPLSUB!#REF!</definedName>
    <definedName name="_xlnm.Extract" localSheetId="0">[1]SITRP!#REF!</definedName>
    <definedName name="_xlnm.Extract">[1]SITRP!#REF!</definedName>
    <definedName name="Extract_MI" localSheetId="0">[1]SITRP!#REF!</definedName>
    <definedName name="Extract_MI">[1]SITRP!#REF!</definedName>
    <definedName name="f_acct_top" localSheetId="0">[17]Final!#REF!</definedName>
    <definedName name="f_acct_top">[17]Final!#REF!</definedName>
    <definedName name="f_roi" localSheetId="0">[17]Final!#REF!</definedName>
    <definedName name="f_roi">[17]Final!#REF!</definedName>
    <definedName name="FERC" localSheetId="0">#REF!</definedName>
    <definedName name="FERC">#REF!</definedName>
    <definedName name="FERCTAX" localSheetId="0">#REF!</definedName>
    <definedName name="FERCTAX">#REF!</definedName>
    <definedName name="fixedcost" localSheetId="0">#REF!</definedName>
    <definedName name="fixedcost">#REF!</definedName>
    <definedName name="FormatSelection" localSheetId="0">#REF!</definedName>
    <definedName name="FormatSelection">#REF!</definedName>
    <definedName name="fpc_pur" localSheetId="0">#REF!</definedName>
    <definedName name="fpc_pur">#REF!</definedName>
    <definedName name="FPSC" localSheetId="0">#REF!</definedName>
    <definedName name="FPSC">#REF!</definedName>
    <definedName name="FPSCTAX" localSheetId="0">#REF!</definedName>
    <definedName name="FPSCTAX">#REF!</definedName>
    <definedName name="FUEL2">'[11]#REF'!$N$21:$O$52</definedName>
    <definedName name="gas_offpeak" localSheetId="0">#REF!</definedName>
    <definedName name="gas_offpeak">#REF!</definedName>
    <definedName name="gas_onpeak" localSheetId="0">#REF!</definedName>
    <definedName name="gas_onpeak">#REF!</definedName>
    <definedName name="GASADD" localSheetId="0">#REF!</definedName>
    <definedName name="GASADD">#REF!</definedName>
    <definedName name="GP_COMPSTUD_Sheet" localSheetId="0">'[18]Cost of Capital Worksheet'!#REF!</definedName>
    <definedName name="GP_COMPSTUD_Sheet">'[18]Cost of Capital Worksheet'!#REF!</definedName>
    <definedName name="GP_Cost_of_Capital" localSheetId="0">#REF!</definedName>
    <definedName name="GP_Cost_of_Capital">#REF!</definedName>
    <definedName name="GP_Sheet1" localSheetId="0">#REF!</definedName>
    <definedName name="GP_Sheet1">#REF!</definedName>
    <definedName name="GUY" localSheetId="0">[1]SITRP!#REF!</definedName>
    <definedName name="GUY">[1]SITRP!#REF!</definedName>
    <definedName name="HISTORY" localSheetId="0">[2]ISFPLSUB!#REF!</definedName>
    <definedName name="HISTORY">[2]ISFPLSUB!#REF!</definedName>
    <definedName name="INCSTA" localSheetId="0">[1]A194!#REF!</definedName>
    <definedName name="INCSTA">[1]A194!#REF!</definedName>
    <definedName name="IND" localSheetId="0">#REF!</definedName>
    <definedName name="IND">#REF!</definedName>
    <definedName name="INP5" localSheetId="0">[1]SITRP!#REF!</definedName>
    <definedName name="INP5">[1]SITRP!#REF!</definedName>
    <definedName name="INPUT5" localSheetId="0">[1]SITRP!#REF!</definedName>
    <definedName name="INPUT5">[1]SITRP!#REF!</definedName>
    <definedName name="INPUTS" localSheetId="0">#REF!</definedName>
    <definedName name="INPUTS">#REF!</definedName>
    <definedName name="INTCALC" localSheetId="0">#REF!</definedName>
    <definedName name="INTCALC">#REF!</definedName>
    <definedName name="jpg" localSheetId="0" hidden="1">{"detail305",#N/A,FALSE,"BI-305"}</definedName>
    <definedName name="jpg" hidden="1">{"detail305",#N/A,FALSE,"BI-305"}</definedName>
    <definedName name="keys" localSheetId="0">#REF!</definedName>
    <definedName name="keys">#REF!</definedName>
    <definedName name="KWH_Data" localSheetId="0">#REF!</definedName>
    <definedName name="KWH_Data">#REF!</definedName>
    <definedName name="LFKWH" localSheetId="0">#REF!</definedName>
    <definedName name="LFKWH">#REF!</definedName>
    <definedName name="loads" localSheetId="0">#REF!</definedName>
    <definedName name="loads">#REF!</definedName>
    <definedName name="LRIC12" localSheetId="0">[2]ISFPLSUB!#REF!</definedName>
    <definedName name="LRIC12">[2]ISFPLSUB!#REF!</definedName>
    <definedName name="LRICA" localSheetId="0">[2]ISFPLSUB!#REF!</definedName>
    <definedName name="LRICA">[2]ISFPLSUB!#REF!</definedName>
    <definedName name="LRICY" localSheetId="0">[2]ISFPLSUB!#REF!</definedName>
    <definedName name="LRICY">[2]ISFPLSUB!#REF!</definedName>
    <definedName name="LRICYTD" localSheetId="0">[2]ISFPLSUB!#REF!</definedName>
    <definedName name="LRICYTD">[2]ISFPLSUB!#REF!</definedName>
    <definedName name="MACROS" localSheetId="0">'[1]Storm Fund Earn Gross Up'!#REF!</definedName>
    <definedName name="MACROS">'[1]Storm Fund Earn Gross Up'!#REF!</definedName>
    <definedName name="MIKE" localSheetId="0" hidden="1">{"detail305",#N/A,FALSE,"BI-305"}</definedName>
    <definedName name="MIKE" hidden="1">{"detail305",#N/A,FALSE,"BI-305"}</definedName>
    <definedName name="mkwh_stats1" localSheetId="0">#REF!</definedName>
    <definedName name="mkwh_stats1">#REF!</definedName>
    <definedName name="mkwh_stats2" localSheetId="0">#REF!</definedName>
    <definedName name="mkwh_stats2">#REF!</definedName>
    <definedName name="mnth_range" localSheetId="0">#REF!</definedName>
    <definedName name="mnth_range">#REF!</definedName>
    <definedName name="MONTH" localSheetId="0">[2]ISFPLSUB!#REF!</definedName>
    <definedName name="MONTH">[2]ISFPLSUB!#REF!</definedName>
    <definedName name="Month2" localSheetId="0">#REF!</definedName>
    <definedName name="Month2">#REF!</definedName>
    <definedName name="MONTHS">#N/A</definedName>
    <definedName name="Monthy2" localSheetId="0">#REF!</definedName>
    <definedName name="Monthy2">#REF!</definedName>
    <definedName name="Name" localSheetId="0">#REF!</definedName>
    <definedName name="Name">#REF!</definedName>
    <definedName name="NAMES" localSheetId="0">#REF!</definedName>
    <definedName name="NAMES">#REF!</definedName>
    <definedName name="Net_Generation" localSheetId="0">#REF!</definedName>
    <definedName name="Net_Generation">#REF!</definedName>
    <definedName name="Net_Income" localSheetId="0">#REF!</definedName>
    <definedName name="Net_Income">#REF!</definedName>
    <definedName name="New">'[19]Monthly Expenditures'!$A$2:$R$66</definedName>
    <definedName name="newacct">[20]Sheet2!$K$2:$K$4</definedName>
    <definedName name="OBC" localSheetId="0">#REF!</definedName>
    <definedName name="OBC">#REF!</definedName>
    <definedName name="OBO" localSheetId="0">[1]A194!#REF!</definedName>
    <definedName name="OBO">[1]A194!#REF!</definedName>
    <definedName name="OBODEFTX" localSheetId="0">'[21]0394OBF.XLS'!#REF!</definedName>
    <definedName name="OBODEFTX">'[21]0394OBF.XLS'!#REF!</definedName>
    <definedName name="OFF">'[11]#REF'!$L$10</definedName>
    <definedName name="off_peak_days" localSheetId="0">#REF!</definedName>
    <definedName name="off_peak_days">#REF!</definedName>
    <definedName name="offpeak_days" localSheetId="0">#REF!</definedName>
    <definedName name="offpeak_days">#REF!</definedName>
    <definedName name="oiladd" localSheetId="0">#REF!</definedName>
    <definedName name="oiladd">#REF!</definedName>
    <definedName name="OldDblClickSetting" localSheetId="0">#REF!</definedName>
    <definedName name="OldDblClickSetting">#REF!</definedName>
    <definedName name="OldOptions" localSheetId="0">#REF!</definedName>
    <definedName name="OldOptions">#REF!</definedName>
    <definedName name="OldRMouseSetting" localSheetId="0">#REF!</definedName>
    <definedName name="OldRMouseSetting">#REF!</definedName>
    <definedName name="ON" localSheetId="0">'[11]#REF'!#REF!</definedName>
    <definedName name="ON">'[11]#REF'!#REF!</definedName>
    <definedName name="on_peak_days" localSheetId="0">#REF!</definedName>
    <definedName name="on_peak_days">#REF!</definedName>
    <definedName name="ONE" localSheetId="0">#REF!</definedName>
    <definedName name="ONE">#REF!</definedName>
    <definedName name="OTHER" localSheetId="0">#REF!</definedName>
    <definedName name="OTHER">#REF!</definedName>
    <definedName name="OTHINC" localSheetId="0">[1]A194!#REF!</definedName>
    <definedName name="OTHINC">[1]A194!#REF!</definedName>
    <definedName name="Otl_Dims" localSheetId="0">#REF!</definedName>
    <definedName name="Otl_Dims">#REF!</definedName>
    <definedName name="OUTPUT5" localSheetId="0">[1]SITRP!#REF!</definedName>
    <definedName name="OUTPUT5">[1]SITRP!#REF!</definedName>
    <definedName name="P1_" localSheetId="0">#REF!</definedName>
    <definedName name="P1_">#REF!</definedName>
    <definedName name="P10_" localSheetId="0">#REF!</definedName>
    <definedName name="P10_">#REF!</definedName>
    <definedName name="P11_" localSheetId="0">#REF!</definedName>
    <definedName name="P11_">#REF!</definedName>
    <definedName name="P12_" localSheetId="0">#REF!</definedName>
    <definedName name="P12_">#REF!</definedName>
    <definedName name="P2_" localSheetId="0">#REF!</definedName>
    <definedName name="P2_">#REF!</definedName>
    <definedName name="P3_" localSheetId="0">#REF!</definedName>
    <definedName name="P3_">#REF!</definedName>
    <definedName name="P4_" localSheetId="0">#REF!</definedName>
    <definedName name="P4_">#REF!</definedName>
    <definedName name="P5_" localSheetId="0">#REF!</definedName>
    <definedName name="P5_">#REF!</definedName>
    <definedName name="P6_" localSheetId="0">#REF!</definedName>
    <definedName name="P6_">#REF!</definedName>
    <definedName name="P7_" localSheetId="0">#REF!</definedName>
    <definedName name="P7_">#REF!</definedName>
    <definedName name="P8_" localSheetId="0">#REF!</definedName>
    <definedName name="P8_">#REF!</definedName>
    <definedName name="P9_" localSheetId="0">#REF!</definedName>
    <definedName name="P9_">#REF!</definedName>
    <definedName name="PAGE1" localSheetId="0">[1]FTI!#REF!</definedName>
    <definedName name="PAGE1">[1]FTI!#REF!</definedName>
    <definedName name="PAGE10" localSheetId="0">'[22]NUKEX Jul2011-Dec2012'!#REF!</definedName>
    <definedName name="PAGE10">'[22]NUKEX Jul2011-Dec2012'!#REF!</definedName>
    <definedName name="PAGE11" localSheetId="0">'[22]NUKEX Jul2011-Dec2012'!#REF!</definedName>
    <definedName name="PAGE11">'[22]NUKEX Jul2011-Dec2012'!#REF!</definedName>
    <definedName name="PAGE12" localSheetId="0">'[22]NUKEX Jul2011-Dec2012'!#REF!</definedName>
    <definedName name="PAGE12">'[22]NUKEX Jul2011-Dec2012'!#REF!</definedName>
    <definedName name="PAGE2" localSheetId="0">[1]FTI!#REF!</definedName>
    <definedName name="PAGE2">[1]FTI!#REF!</definedName>
    <definedName name="PAGE21" localSheetId="0">'[1]Storm Fund Earn Gross Up'!#REF!</definedName>
    <definedName name="PAGE21">'[1]Storm Fund Earn Gross Up'!#REF!</definedName>
    <definedName name="PAGE2VIEWS" localSheetId="0">#REF!</definedName>
    <definedName name="PAGE2VIEWS">#REF!</definedName>
    <definedName name="PAGE3" localSheetId="0">[2]ISFPLSUB!#REF!</definedName>
    <definedName name="PAGE3">[2]ISFPLSUB!#REF!</definedName>
    <definedName name="PAGE4" localSheetId="0">'[22]NUKEX Jul2011-Dec2012'!#REF!</definedName>
    <definedName name="PAGE4">'[22]NUKEX Jul2011-Dec2012'!#REF!</definedName>
    <definedName name="PAGE5" localSheetId="0">'[22]NUKEX Jul2011-Dec2012'!#REF!</definedName>
    <definedName name="PAGE5">'[22]NUKEX Jul2011-Dec2012'!#REF!</definedName>
    <definedName name="PAGE6" localSheetId="0">'[22]NUKEX Jul2011-Dec2012'!#REF!</definedName>
    <definedName name="PAGE6">'[22]NUKEX Jul2011-Dec2012'!#REF!</definedName>
    <definedName name="PAGE7" localSheetId="0">'[22]NUKEX Jul2011-Dec2012'!#REF!</definedName>
    <definedName name="PAGE7">'[22]NUKEX Jul2011-Dec2012'!#REF!</definedName>
    <definedName name="PAGE8" localSheetId="0">'[22]NUKEX Jul2011-Dec2012'!#REF!</definedName>
    <definedName name="PAGE8">'[22]NUKEX Jul2011-Dec2012'!#REF!</definedName>
    <definedName name="PAGE9" localSheetId="0">'[22]NUKEX Jul2011-Dec2012'!#REF!</definedName>
    <definedName name="PAGE9">'[22]NUKEX Jul2011-Dec2012'!#REF!</definedName>
    <definedName name="PageDim1" localSheetId="0">#REF!</definedName>
    <definedName name="PageDim1">#REF!</definedName>
    <definedName name="Pal_Workbook_GUID" hidden="1">"8JHMH9DXSMHNF44G668W66ZD"</definedName>
    <definedName name="Password" localSheetId="0">#REF!</definedName>
    <definedName name="Password">#REF!</definedName>
    <definedName name="PERIOD" localSheetId="0">#REF!</definedName>
    <definedName name="PERIOD">#REF!</definedName>
    <definedName name="PG1">#N/A</definedName>
    <definedName name="PG2">#N/A</definedName>
    <definedName name="PG3">#N/A</definedName>
    <definedName name="PGD" localSheetId="0" hidden="1">{"detail305",#N/A,FALSE,"BI-305"}</definedName>
    <definedName name="PGD" hidden="1">{"detail305",#N/A,FALSE,"BI-305"}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localSheetId="0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hidden="1">{"detail305",#N/A,FALSE,"BI-305"}</definedName>
    <definedName name="Ppas" localSheetId="0">#REF!</definedName>
    <definedName name="Ppas">#REF!</definedName>
    <definedName name="Prel_Estimate_for_Final" localSheetId="0">#REF!</definedName>
    <definedName name="Prel_Estimate_for_Final">#REF!</definedName>
    <definedName name="PRELIMINARY_DETAIL_on_Summary_data" localSheetId="0">#REF!</definedName>
    <definedName name="PRELIMINARY_DETAIL_on_Summary_data">#REF!</definedName>
    <definedName name="Preliminary_Estimate" localSheetId="0">#REF!</definedName>
    <definedName name="Preliminary_Estimate">#REF!</definedName>
    <definedName name="PRINT" localSheetId="0">[1]FTI!#REF!</definedName>
    <definedName name="PRINT">[1]FTI!#REF!</definedName>
    <definedName name="_xlnm.Print_Area" localSheetId="0">'SJRPP Schedule'!$A$1:$U$42</definedName>
    <definedName name="_xlnm.Print_Area">'[23]Final Fuel Sch 2001'!#REF!</definedName>
    <definedName name="PRINT_AREA_MI" localSheetId="0">#REF!</definedName>
    <definedName name="PRINT_AREA_MI">#REF!</definedName>
    <definedName name="print_sheet" localSheetId="0">#REF!</definedName>
    <definedName name="print_sheet">#REF!</definedName>
    <definedName name="PRINT_TITLES_MI">'[11]#REF'!$A$1:$IV$9</definedName>
    <definedName name="PRINT1">'[11]#REF'!$L$5:$M$58</definedName>
    <definedName name="PrintArea" localSheetId="0">#REF!</definedName>
    <definedName name="PrintArea">#REF!</definedName>
    <definedName name="PRIOR" localSheetId="0">[2]JVTAX.XLS!#REF!</definedName>
    <definedName name="PRIOR">[2]JVTAX.XLS!#REF!</definedName>
    <definedName name="PRIOR_YEAR_X" localSheetId="0">'[15]C-44 TP5 Adj 5_31_08'!#REF!</definedName>
    <definedName name="PRIOR_YEAR_X">'[15]C-44 TP5 Adj 5_31_08'!#REF!</definedName>
    <definedName name="proj_info">[10]sys_proj!$C:$H</definedName>
    <definedName name="Project">[24]stratadata!$A$2:$A$25</definedName>
    <definedName name="project_top" localSheetId="0">[17]Final!#REF!</definedName>
    <definedName name="project_top">[17]Final!#REF!</definedName>
    <definedName name="ProjectStrata">[24]stratadata!$A$2:$B$25</definedName>
    <definedName name="PURCHASE" localSheetId="0">#REF!</definedName>
    <definedName name="PURCHASE">#REF!</definedName>
    <definedName name="PURE" localSheetId="0">[1]SITRP!#REF!</definedName>
    <definedName name="PURE">[1]SITRP!#REF!</definedName>
    <definedName name="PUREC" localSheetId="0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AIL" localSheetId="0">#REF!</definedName>
    <definedName name="RAIL">#REF!</definedName>
    <definedName name="RATES" localSheetId="0">'[11]#REF'!#REF!</definedName>
    <definedName name="RATES">'[11]#REF'!#REF!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Format" localSheetId="0">#REF!</definedName>
    <definedName name="RepDataFormat">#REF!</definedName>
    <definedName name="RepDataMoney" localSheetId="0">'[25]Incr Hedg'!#REF!</definedName>
    <definedName name="RepDataMoney">'[25]Incr Hedg'!#REF!</definedName>
    <definedName name="RepDataMoney1" localSheetId="0">'[25]Incr Hedg'!#REF!</definedName>
    <definedName name="RepDataMoney1">'[25]Incr Hedg'!#REF!</definedName>
    <definedName name="RepDataMoney2" localSheetId="0">'[25]Incr Hedg'!#REF!</definedName>
    <definedName name="RepDataMoney2">'[25]Incr Hedg'!#REF!</definedName>
    <definedName name="RepDataMoney3" localSheetId="0">'[25]Incr Hedg'!#REF!</definedName>
    <definedName name="RepDataMoney3">'[25]Incr Hedg'!#REF!</definedName>
    <definedName name="RepDataMoney4" localSheetId="0">'[25]Incr Hedg'!#REF!</definedName>
    <definedName name="RepDataMoney4">'[25]Incr Hedg'!#REF!</definedName>
    <definedName name="RepDataPercent" localSheetId="0">'[25]Incr Hedg'!#REF!</definedName>
    <definedName name="RepDataPercent">'[25]Incr Hedg'!#REF!</definedName>
    <definedName name="RepDataPercent1" localSheetId="0">'[25]Incr Hedg'!#REF!</definedName>
    <definedName name="RepDataPercent1">'[25]Incr Hedg'!#REF!</definedName>
    <definedName name="RepDataPercent2" localSheetId="0">'[25]Incr Hedg'!#REF!</definedName>
    <definedName name="RepDataPercent2">'[25]Incr Hedg'!#REF!</definedName>
    <definedName name="RepDataPercent3" localSheetId="0">'[25]Incr Hedg'!#REF!</definedName>
    <definedName name="RepDataPercent3">'[25]Incr Hedg'!#REF!</definedName>
    <definedName name="RepDelete" localSheetId="0">'[25]Incr Hedg'!#REF!</definedName>
    <definedName name="RepDelete">'[25]Incr Hedg'!#REF!</definedName>
    <definedName name="Report1Layout" localSheetId="0">#REF!</definedName>
    <definedName name="Report1Layout">#REF!</definedName>
    <definedName name="Report1Title" localSheetId="0">#REF!</definedName>
    <definedName name="Report1Title">#REF!</definedName>
    <definedName name="Report2Layout" localSheetId="0">#REF!</definedName>
    <definedName name="Report2Layout">#REF!</definedName>
    <definedName name="Report2Title" localSheetId="0">#REF!</definedName>
    <definedName name="Report2Title">#REF!</definedName>
    <definedName name="Report3Layout" localSheetId="0">#REF!</definedName>
    <definedName name="Report3Layout">#REF!</definedName>
    <definedName name="Report3Title" localSheetId="0">#REF!</definedName>
    <definedName name="Report3Title">#REF!</definedName>
    <definedName name="Report4Layout" localSheetId="0">#REF!</definedName>
    <definedName name="Report4Layout">#REF!</definedName>
    <definedName name="Report4Title" localSheetId="0">#REF!</definedName>
    <definedName name="Report4Title">#REF!</definedName>
    <definedName name="ReportRange" localSheetId="0">#REF!</definedName>
    <definedName name="ReportRange">#REF!</definedName>
    <definedName name="ReportSelection" localSheetId="0">#REF!</definedName>
    <definedName name="ReportSelection">#REF!</definedName>
    <definedName name="RepPercent" localSheetId="0">#REF!</definedName>
    <definedName name="RepPercent">#REF!</definedName>
    <definedName name="RES" localSheetId="0">#REF!</definedName>
    <definedName name="RES">#REF!</definedName>
    <definedName name="RESP1" localSheetId="0">#REF!</definedName>
    <definedName name="RESP1">#REF!</definedName>
    <definedName name="REVENUERPT" localSheetId="0">'[14]FPSC TU'!#REF!</definedName>
    <definedName name="REVENUERPT">'[14]FPSC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 localSheetId="0">#REF!</definedName>
    <definedName name="RoundingOption">#REF!</definedName>
    <definedName name="rp_efoh_puf_yrs_rp_efoh_puf_yrs_List" localSheetId="0">#REF!</definedName>
    <definedName name="rp_efoh_puf_yrs_rp_efoh_puf_yrs_List">#REF!</definedName>
    <definedName name="Rpt1_RequiredRev" localSheetId="0">#REF!</definedName>
    <definedName name="Rpt1_RequiredRev">#REF!</definedName>
    <definedName name="RTSLABEL" localSheetId="0">'[11]#REF'!#REF!</definedName>
    <definedName name="RTSLABEL">'[11]#REF'!#REF!</definedName>
    <definedName name="S" localSheetId="0">#REF!</definedName>
    <definedName name="S">#REF!</definedName>
    <definedName name="s_year">[10]sys_header!$G$2:$G$14</definedName>
    <definedName name="S1V76" localSheetId="0">#REF!</definedName>
    <definedName name="S1V76">#REF!</definedName>
    <definedName name="sada" localSheetId="0" hidden="1">{"summary",#N/A,FALSE,"PCR DIRECTORY"}</definedName>
    <definedName name="sada" hidden="1">{"summary",#N/A,FALSE,"PCR DIRECTORY"}</definedName>
    <definedName name="SALES" localSheetId="0">#REF!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 localSheetId="0">#REF!</definedName>
    <definedName name="SCH">#REF!</definedName>
    <definedName name="SCH1" localSheetId="0">#REF!</definedName>
    <definedName name="SCH1">#REF!</definedName>
    <definedName name="SCH2" localSheetId="0">#REF!</definedName>
    <definedName name="SCH2">#REF!</definedName>
    <definedName name="Scherer" localSheetId="0">'[23]Final Fuel Sch 2001'!#REF!</definedName>
    <definedName name="Scherer">'[23]Final Fuel Sch 2001'!#REF!</definedName>
    <definedName name="Server" localSheetId="0">#REF!</definedName>
    <definedName name="Server">#REF!</definedName>
    <definedName name="SRCA" localSheetId="0">#REF!</definedName>
    <definedName name="SRCA">#REF!</definedName>
    <definedName name="SRCM" localSheetId="0">#REF!</definedName>
    <definedName name="SRCM">#REF!</definedName>
    <definedName name="startupgas" localSheetId="0">#REF!</definedName>
    <definedName name="startupgas">#REF!</definedName>
    <definedName name="Stats_App" localSheetId="0">#REF!</definedName>
    <definedName name="Stats_App">#REF!</definedName>
    <definedName name="Stats_Data" localSheetId="0">#REF!</definedName>
    <definedName name="Stats_Data">#REF!</definedName>
    <definedName name="Stats_DB" localSheetId="0">#REF!</definedName>
    <definedName name="Stats_DB">#REF!</definedName>
    <definedName name="Stats_EAC" localSheetId="0">#REF!</definedName>
    <definedName name="Stats_EAC">#REF!</definedName>
    <definedName name="Stats_Rpt" localSheetId="0">#REF!</definedName>
    <definedName name="Stats_Rpt">#REF!</definedName>
    <definedName name="Stats_Title1" localSheetId="0">#REF!</definedName>
    <definedName name="Stats_Title1">#REF!</definedName>
    <definedName name="Stats_Title2" localSheetId="0">#REF!</definedName>
    <definedName name="Stats_Title2">#REF!</definedName>
    <definedName name="STRATAKEY">[24]STRATAKEY!$G$2:$H$155</definedName>
    <definedName name="Stratification_of_Cost" localSheetId="0">#REF!</definedName>
    <definedName name="Stratification_of_Cost">#REF!</definedName>
    <definedName name="SUBSEQUENT_YEAR_DATE" localSheetId="0">'[15]C-44 TP5 Adj 5_31_08'!#REF!</definedName>
    <definedName name="SUBSEQUENT_YEAR_DATE">'[15]C-44 TP5 Adj 5_31_08'!#REF!</definedName>
    <definedName name="SUBSEQUENT_YEAR_X" localSheetId="0">'[15]C-44 TP5 Adj 5_31_08'!#REF!</definedName>
    <definedName name="SUBSEQUENT_YEAR_X">'[15]C-44 TP5 Adj 5_31_08'!#REF!</definedName>
    <definedName name="SUMMARY" localSheetId="0">#REF!</definedName>
    <definedName name="SUMMARY">#REF!</definedName>
    <definedName name="SumUDA" localSheetId="0">#REF!</definedName>
    <definedName name="SumUDA">#REF!</definedName>
    <definedName name="T" localSheetId="0">'[14]NFE 518 (FEB)'!#REF!</definedName>
    <definedName name="T">'[14]NFE 518 (FEB)'!#REF!</definedName>
    <definedName name="TAMI" localSheetId="0" hidden="1">{"summary",#N/A,FALSE,"PCR DIRECTORY"}</definedName>
    <definedName name="TAMI" hidden="1">{"summary",#N/A,FALSE,"PCR DIRECTORY"}</definedName>
    <definedName name="TEN" localSheetId="0">#REF!</definedName>
    <definedName name="TEN">#REF!</definedName>
    <definedName name="test" localSheetId="0" hidden="1">{"detail305",#N/A,FALSE,"BI-305"}</definedName>
    <definedName name="test" hidden="1">{"detail305",#N/A,FALSE,"BI-305"}</definedName>
    <definedName name="THREE" localSheetId="0">#REF!</definedName>
    <definedName name="THREE">#REF!</definedName>
    <definedName name="tot_cost" localSheetId="0">#REF!</definedName>
    <definedName name="tot_cost">#REF!</definedName>
    <definedName name="Total_Co" localSheetId="0">#REF!</definedName>
    <definedName name="Total_Co">#REF!</definedName>
    <definedName name="TRUPCALC" localSheetId="0">#REF!</definedName>
    <definedName name="TRUPCALC">#REF!</definedName>
    <definedName name="TRUPVAR" localSheetId="0">#REF!</definedName>
    <definedName name="TRUPVAR">#REF!</definedName>
    <definedName name="Ttt" localSheetId="0">#REF!,#REF!,#REF!</definedName>
    <definedName name="Ttt">#REF!,#REF!,#REF!</definedName>
    <definedName name="TWO" localSheetId="0">#REF!</definedName>
    <definedName name="TWO">#REF!</definedName>
    <definedName name="unitclassstrata">[24]stratadata!$G$2:$H$57</definedName>
    <definedName name="User" localSheetId="0">#REF!</definedName>
    <definedName name="User">#REF!</definedName>
    <definedName name="UserPageMember1" localSheetId="0">#REF!</definedName>
    <definedName name="UserPageMember1">#REF!</definedName>
    <definedName name="UserParameters" localSheetId="0">#REF!</definedName>
    <definedName name="UserParameters">#REF!</definedName>
    <definedName name="Variance" localSheetId="0">#REF!</definedName>
    <definedName name="Variance">#REF!</definedName>
    <definedName name="W1X42" localSheetId="0">#REF!</definedName>
    <definedName name="W1X42">#REF!</definedName>
    <definedName name="WKSH" localSheetId="0">#REF!</definedName>
    <definedName name="WKSH">#REF!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localSheetId="0" hidden="1">{#N/A,#N/A,FALSE,"AFDC"}</definedName>
    <definedName name="wrn.AFUDC." hidden="1">{#N/A,#N/A,FALSE,"AFDC"}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localSheetId="0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0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FILING." localSheetId="0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localSheetId="0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localSheetId="0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localSheetId="0" hidden="1">{"Out of Period",#N/A,FALSE,"Out of Period"}</definedName>
    <definedName name="wrn.Out._.of._.Period." hidden="1">{"Out of Period",#N/A,FALSE,"Out of Period"}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0" hidden="1">{"Twelve Mo Ended Pg 2",#N/A,TRUE,"Utility";"YTD Adj _ Pg 1",#N/A,TRUE,"Utility"}</definedName>
    <definedName name="wrn.UTIL." hidden="1">{"Twelve Mo Ended Pg 2",#N/A,TRUE,"Utility";"YTD Adj _ Pg 1",#N/A,TRUE,"Utility"}</definedName>
    <definedName name="xpg" localSheetId="0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hidden="1">{"summary",#N/A,FALSE,"PCR DIRECTORY"}</definedName>
    <definedName name="xxxxx" localSheetId="0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YEAR" localSheetId="0">[2]ISFPLSUB!#REF!</definedName>
    <definedName name="YEAR">[2]ISFPLSUB!#REF!</definedName>
    <definedName name="Year2" localSheetId="0">#REF!</definedName>
    <definedName name="Year2">#REF!</definedName>
    <definedName name="YTDA" localSheetId="0">[2]ISFPLSUB!#REF!</definedName>
    <definedName name="YTDA">[2]ISFPLSUB!#REF!</definedName>
    <definedName name="Yyyy" localSheetId="0">#REF!,#REF!,#REF!,#REF!</definedName>
    <definedName name="Yyyy">#REF!,#REF!,#REF!,#REF!</definedName>
    <definedName name="zzz" localSheetId="0">'[26]Final Fuel Sch 2001'!#REF!</definedName>
    <definedName name="zzz">'[26]Final Fuel Sch 2001'!#REF!</definedName>
  </definedNames>
  <calcPr calcId="162913"/>
</workbook>
</file>

<file path=xl/calcChain.xml><?xml version="1.0" encoding="utf-8"?>
<calcChain xmlns="http://schemas.openxmlformats.org/spreadsheetml/2006/main">
  <c r="O81" i="1" l="1"/>
  <c r="P81" i="1"/>
  <c r="Q81" i="1"/>
  <c r="R81" i="1"/>
  <c r="S81" i="1"/>
  <c r="T81" i="1"/>
  <c r="I30" i="1" l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I29" i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I11" i="1" l="1"/>
  <c r="I12" i="1"/>
  <c r="J12" i="1" s="1"/>
  <c r="I15" i="1"/>
  <c r="J15" i="1" s="1"/>
  <c r="J17" i="1" s="1"/>
  <c r="K15" i="1"/>
  <c r="I16" i="1"/>
  <c r="J16" i="1" s="1"/>
  <c r="K16" i="1" s="1"/>
  <c r="U30" i="1"/>
  <c r="F44" i="1"/>
  <c r="I48" i="1" a="1"/>
  <c r="I48" i="1" s="1"/>
  <c r="I50" i="1" s="1"/>
  <c r="J49" i="1" a="1"/>
  <c r="J49" i="1" s="1"/>
  <c r="K49" i="1" a="1"/>
  <c r="K49" i="1"/>
  <c r="K50" i="1" s="1"/>
  <c r="L49" i="1" a="1"/>
  <c r="L49" i="1" s="1"/>
  <c r="L50" i="1" s="1"/>
  <c r="M49" i="1" a="1"/>
  <c r="M49" i="1" s="1"/>
  <c r="M50" i="1" s="1"/>
  <c r="N49" i="1" a="1"/>
  <c r="N49" i="1" s="1"/>
  <c r="N50" i="1" s="1"/>
  <c r="O49" i="1" a="1"/>
  <c r="O49" i="1" s="1"/>
  <c r="O50" i="1" s="1"/>
  <c r="P49" i="1" a="1"/>
  <c r="P49" i="1" s="1"/>
  <c r="P50" i="1" s="1"/>
  <c r="Q49" i="1" a="1"/>
  <c r="Q49" i="1" s="1"/>
  <c r="Q50" i="1" s="1"/>
  <c r="R49" i="1" a="1"/>
  <c r="R49" i="1" s="1"/>
  <c r="R50" i="1" s="1"/>
  <c r="S49" i="1" a="1"/>
  <c r="S49" i="1" s="1"/>
  <c r="S50" i="1" s="1"/>
  <c r="T49" i="1" a="1"/>
  <c r="T49" i="1" s="1"/>
  <c r="T50" i="1" s="1"/>
  <c r="J50" i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N52" i="1" a="1"/>
  <c r="N52" i="1" s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T52" i="1" a="1"/>
  <c r="T52" i="1" s="1"/>
  <c r="I53" i="1" a="1"/>
  <c r="I53" i="1" s="1"/>
  <c r="I56" i="1" a="1"/>
  <c r="I56" i="1" s="1"/>
  <c r="J56" i="1" a="1"/>
  <c r="J56" i="1" s="1"/>
  <c r="K56" i="1" a="1"/>
  <c r="K56" i="1" s="1"/>
  <c r="L56" i="1" a="1"/>
  <c r="L56" i="1" s="1"/>
  <c r="M56" i="1" a="1"/>
  <c r="M56" i="1" s="1"/>
  <c r="N56" i="1" a="1"/>
  <c r="N56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T56" i="1" a="1"/>
  <c r="T56" i="1" s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N57" i="1" a="1"/>
  <c r="N57" i="1" s="1"/>
  <c r="O57" i="1" a="1"/>
  <c r="O57" i="1" s="1"/>
  <c r="P57" i="1" a="1"/>
  <c r="P57" i="1" s="1"/>
  <c r="Q57" i="1" a="1"/>
  <c r="Q57" i="1" s="1"/>
  <c r="R57" i="1" a="1"/>
  <c r="R57" i="1" s="1"/>
  <c r="S57" i="1" a="1"/>
  <c r="S57" i="1" s="1"/>
  <c r="T57" i="1" a="1"/>
  <c r="T57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N58" i="1" a="1"/>
  <c r="N58" i="1" s="1"/>
  <c r="O58" i="1" a="1"/>
  <c r="O58" i="1" s="1"/>
  <c r="P58" i="1" a="1"/>
  <c r="P58" i="1" s="1"/>
  <c r="Q58" i="1" a="1"/>
  <c r="Q58" i="1" s="1"/>
  <c r="R58" i="1" a="1"/>
  <c r="R58" i="1" s="1"/>
  <c r="S58" i="1" a="1"/>
  <c r="S58" i="1" s="1"/>
  <c r="T58" i="1" a="1"/>
  <c r="T58" i="1" s="1"/>
  <c r="I64" i="1" a="1"/>
  <c r="I64" i="1" s="1"/>
  <c r="I66" i="1" s="1"/>
  <c r="J64" i="1" a="1"/>
  <c r="J64" i="1" s="1"/>
  <c r="J66" i="1" s="1"/>
  <c r="K64" i="1" a="1"/>
  <c r="K64" i="1" s="1"/>
  <c r="K66" i="1" s="1"/>
  <c r="L64" i="1" a="1"/>
  <c r="L64" i="1" s="1"/>
  <c r="L66" i="1" s="1"/>
  <c r="M64" i="1" a="1"/>
  <c r="M64" i="1" s="1"/>
  <c r="M66" i="1" s="1"/>
  <c r="N64" i="1" a="1"/>
  <c r="N64" i="1" s="1"/>
  <c r="N66" i="1" s="1"/>
  <c r="O64" i="1" a="1"/>
  <c r="O64" i="1" s="1"/>
  <c r="O66" i="1" s="1"/>
  <c r="P64" i="1" a="1"/>
  <c r="P64" i="1" s="1"/>
  <c r="P66" i="1" s="1"/>
  <c r="Q64" i="1" a="1"/>
  <c r="Q64" i="1" s="1"/>
  <c r="Q66" i="1" s="1"/>
  <c r="R64" i="1" a="1"/>
  <c r="R64" i="1" s="1"/>
  <c r="R66" i="1" s="1"/>
  <c r="S64" i="1" a="1"/>
  <c r="S64" i="1" s="1"/>
  <c r="S66" i="1" s="1"/>
  <c r="T64" i="1" a="1"/>
  <c r="T64" i="1" s="1"/>
  <c r="T66" i="1" s="1"/>
  <c r="H68" i="1" a="1"/>
  <c r="H68" i="1" s="1"/>
  <c r="H70" i="1" s="1"/>
  <c r="I68" i="1" a="1"/>
  <c r="I68" i="1" s="1"/>
  <c r="I70" i="1" s="1"/>
  <c r="J68" i="1" a="1"/>
  <c r="J68" i="1" s="1"/>
  <c r="J70" i="1" s="1"/>
  <c r="K68" i="1" a="1"/>
  <c r="K68" i="1" s="1"/>
  <c r="K70" i="1" s="1"/>
  <c r="L68" i="1" a="1"/>
  <c r="L68" i="1" s="1"/>
  <c r="L70" i="1" s="1"/>
  <c r="M68" i="1" a="1"/>
  <c r="M68" i="1" s="1"/>
  <c r="M70" i="1" s="1"/>
  <c r="N68" i="1" a="1"/>
  <c r="N68" i="1" s="1"/>
  <c r="N70" i="1" s="1"/>
  <c r="O68" i="1" a="1"/>
  <c r="O68" i="1" s="1"/>
  <c r="O70" i="1" s="1"/>
  <c r="P68" i="1" a="1"/>
  <c r="P68" i="1" s="1"/>
  <c r="P70" i="1" s="1"/>
  <c r="Q68" i="1" a="1"/>
  <c r="Q68" i="1" s="1"/>
  <c r="Q70" i="1" s="1"/>
  <c r="R68" i="1" a="1"/>
  <c r="R68" i="1" s="1"/>
  <c r="R70" i="1" s="1"/>
  <c r="S68" i="1" a="1"/>
  <c r="S68" i="1" s="1"/>
  <c r="S70" i="1" s="1"/>
  <c r="T68" i="1" a="1"/>
  <c r="T68" i="1" s="1"/>
  <c r="T70" i="1" s="1"/>
  <c r="I72" i="1" a="1"/>
  <c r="I72" i="1" s="1"/>
  <c r="J72" i="1" a="1"/>
  <c r="J72" i="1" s="1"/>
  <c r="K72" i="1" a="1"/>
  <c r="K72" i="1" s="1"/>
  <c r="L72" i="1" a="1"/>
  <c r="L72" i="1" s="1"/>
  <c r="M72" i="1" a="1"/>
  <c r="M72" i="1" s="1"/>
  <c r="N72" i="1" a="1"/>
  <c r="N72" i="1" s="1"/>
  <c r="O72" i="1" a="1"/>
  <c r="O72" i="1" s="1"/>
  <c r="P72" i="1" a="1"/>
  <c r="P72" i="1" s="1"/>
  <c r="Q72" i="1" a="1"/>
  <c r="Q72" i="1" s="1"/>
  <c r="R72" i="1" a="1"/>
  <c r="R72" i="1" s="1"/>
  <c r="S72" i="1" a="1"/>
  <c r="S72" i="1" s="1"/>
  <c r="T72" i="1" a="1"/>
  <c r="T72" i="1" s="1"/>
  <c r="I81" i="1"/>
  <c r="J81" i="1"/>
  <c r="K81" i="1"/>
  <c r="L81" i="1"/>
  <c r="M81" i="1"/>
  <c r="N81" i="1"/>
  <c r="H275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H278" i="1"/>
  <c r="I278" i="1"/>
  <c r="J278" i="1"/>
  <c r="J279" i="1" s="1"/>
  <c r="K278" i="1"/>
  <c r="K279" i="1" s="1"/>
  <c r="L278" i="1"/>
  <c r="L279" i="1" s="1"/>
  <c r="M278" i="1"/>
  <c r="M279" i="1" s="1"/>
  <c r="N278" i="1"/>
  <c r="N279" i="1" s="1"/>
  <c r="O278" i="1"/>
  <c r="O279" i="1" s="1"/>
  <c r="P278" i="1"/>
  <c r="P279" i="1" s="1"/>
  <c r="Q278" i="1"/>
  <c r="R278" i="1"/>
  <c r="R279" i="1" s="1"/>
  <c r="S278" i="1"/>
  <c r="S279" i="1" s="1"/>
  <c r="I279" i="1"/>
  <c r="Q279" i="1"/>
  <c r="H279" i="1" l="1"/>
  <c r="M61" i="1"/>
  <c r="I13" i="1"/>
  <c r="P61" i="1"/>
  <c r="S61" i="1"/>
  <c r="T61" i="1"/>
  <c r="L61" i="1"/>
  <c r="K61" i="1"/>
  <c r="O61" i="1"/>
  <c r="Q61" i="1"/>
  <c r="I61" i="1"/>
  <c r="L16" i="1"/>
  <c r="M16" i="1" s="1"/>
  <c r="N16" i="1" s="1"/>
  <c r="O16" i="1" s="1"/>
  <c r="P16" i="1" s="1"/>
  <c r="Q16" i="1" s="1"/>
  <c r="R16" i="1" s="1"/>
  <c r="S16" i="1" s="1"/>
  <c r="T16" i="1" s="1"/>
  <c r="L15" i="1"/>
  <c r="K17" i="1"/>
  <c r="J11" i="1"/>
  <c r="J13" i="1" s="1"/>
  <c r="U29" i="1"/>
  <c r="K12" i="1"/>
  <c r="N61" i="1"/>
  <c r="R61" i="1"/>
  <c r="J61" i="1"/>
  <c r="I17" i="1"/>
  <c r="J19" i="1" l="1"/>
  <c r="J24" i="1" s="1"/>
  <c r="U16" i="1"/>
  <c r="I19" i="1"/>
  <c r="I22" i="1" s="1"/>
  <c r="L12" i="1"/>
  <c r="K11" i="1"/>
  <c r="K13" i="1" s="1"/>
  <c r="K19" i="1" s="1"/>
  <c r="M15" i="1"/>
  <c r="L17" i="1"/>
  <c r="J22" i="1" l="1"/>
  <c r="J23" i="1" s="1"/>
  <c r="J26" i="1" s="1"/>
  <c r="I24" i="1"/>
  <c r="K24" i="1"/>
  <c r="K22" i="1"/>
  <c r="K23" i="1" s="1"/>
  <c r="I23" i="1"/>
  <c r="M12" i="1"/>
  <c r="N15" i="1"/>
  <c r="M17" i="1"/>
  <c r="L11" i="1"/>
  <c r="L13" i="1" s="1"/>
  <c r="L19" i="1" s="1"/>
  <c r="I26" i="1" l="1"/>
  <c r="J73" i="1"/>
  <c r="J32" i="1"/>
  <c r="O15" i="1"/>
  <c r="N17" i="1"/>
  <c r="M11" i="1"/>
  <c r="M13" i="1" s="1"/>
  <c r="L22" i="1"/>
  <c r="L24" i="1"/>
  <c r="N12" i="1"/>
  <c r="K26" i="1"/>
  <c r="O12" i="1" l="1"/>
  <c r="K73" i="1"/>
  <c r="K32" i="1"/>
  <c r="N11" i="1"/>
  <c r="N13" i="1" s="1"/>
  <c r="M19" i="1"/>
  <c r="L23" i="1"/>
  <c r="P15" i="1"/>
  <c r="O17" i="1"/>
  <c r="I73" i="1"/>
  <c r="I32" i="1"/>
  <c r="O11" i="1" l="1"/>
  <c r="O13" i="1" s="1"/>
  <c r="Q15" i="1"/>
  <c r="P17" i="1"/>
  <c r="M22" i="1"/>
  <c r="M24" i="1"/>
  <c r="L26" i="1"/>
  <c r="N19" i="1"/>
  <c r="P12" i="1"/>
  <c r="L73" i="1" l="1"/>
  <c r="L32" i="1"/>
  <c r="R15" i="1"/>
  <c r="Q17" i="1"/>
  <c r="P11" i="1"/>
  <c r="P13" i="1" s="1"/>
  <c r="Q12" i="1"/>
  <c r="N24" i="1"/>
  <c r="N22" i="1"/>
  <c r="N23" i="1" s="1"/>
  <c r="N26" i="1" s="1"/>
  <c r="M23" i="1"/>
  <c r="O19" i="1"/>
  <c r="M26" i="1" l="1"/>
  <c r="N73" i="1"/>
  <c r="N32" i="1"/>
  <c r="R12" i="1"/>
  <c r="O24" i="1"/>
  <c r="O22" i="1"/>
  <c r="O23" i="1" s="1"/>
  <c r="Q11" i="1"/>
  <c r="Q13" i="1" s="1"/>
  <c r="Q19" i="1" s="1"/>
  <c r="S15" i="1"/>
  <c r="R17" i="1"/>
  <c r="P19" i="1"/>
  <c r="O26" i="1" l="1"/>
  <c r="O73" i="1" s="1"/>
  <c r="S12" i="1"/>
  <c r="P22" i="1"/>
  <c r="P24" i="1"/>
  <c r="S17" i="1"/>
  <c r="T15" i="1"/>
  <c r="T17" i="1" s="1"/>
  <c r="Q22" i="1"/>
  <c r="Q23" i="1" s="1"/>
  <c r="Q24" i="1"/>
  <c r="M73" i="1"/>
  <c r="M32" i="1"/>
  <c r="R11" i="1"/>
  <c r="R13" i="1" s="1"/>
  <c r="R19" i="1" s="1"/>
  <c r="Q26" i="1" l="1"/>
  <c r="Q73" i="1" s="1"/>
  <c r="O32" i="1"/>
  <c r="R24" i="1"/>
  <c r="R22" i="1"/>
  <c r="R23" i="1" s="1"/>
  <c r="P23" i="1"/>
  <c r="S11" i="1"/>
  <c r="S13" i="1" s="1"/>
  <c r="S19" i="1" s="1"/>
  <c r="T12" i="1"/>
  <c r="Q32" i="1" l="1"/>
  <c r="S24" i="1"/>
  <c r="S22" i="1"/>
  <c r="S23" i="1" s="1"/>
  <c r="U12" i="1"/>
  <c r="P26" i="1"/>
  <c r="T11" i="1"/>
  <c r="T13" i="1" s="1"/>
  <c r="T19" i="1" s="1"/>
  <c r="R26" i="1"/>
  <c r="T22" i="1" l="1"/>
  <c r="T24" i="1"/>
  <c r="U24" i="1" s="1"/>
  <c r="R73" i="1"/>
  <c r="R32" i="1"/>
  <c r="P73" i="1"/>
  <c r="P32" i="1"/>
  <c r="S26" i="1"/>
  <c r="T23" i="1" l="1"/>
  <c r="U22" i="1"/>
  <c r="S73" i="1"/>
  <c r="S32" i="1"/>
  <c r="T26" i="1" l="1"/>
  <c r="U23" i="1"/>
  <c r="T73" i="1" l="1"/>
  <c r="T32" i="1"/>
  <c r="U32" i="1" s="1"/>
  <c r="U26" i="1"/>
</calcChain>
</file>

<file path=xl/sharedStrings.xml><?xml version="1.0" encoding="utf-8"?>
<sst xmlns="http://schemas.openxmlformats.org/spreadsheetml/2006/main" count="121" uniqueCount="97">
  <si>
    <t xml:space="preserve">Fukushima recoverable O&amp;M &amp; CAP  -PSL &amp; PTN </t>
  </si>
  <si>
    <t xml:space="preserve">SUBTOTAL CAPITAL </t>
  </si>
  <si>
    <t xml:space="preserve">DEPR EXP </t>
  </si>
  <si>
    <t xml:space="preserve">DEPR </t>
  </si>
  <si>
    <t>RETURN ON CAPITAL INVESTMENT</t>
  </si>
  <si>
    <t xml:space="preserve">ROI </t>
  </si>
  <si>
    <t>EQUITY GROSS-UP FACTOR</t>
  </si>
  <si>
    <t>STATE TAX RATE</t>
  </si>
  <si>
    <t>XAN5600</t>
  </si>
  <si>
    <t>FEDERAL TAX RATE</t>
  </si>
  <si>
    <t>XAN5500</t>
  </si>
  <si>
    <t>RATE OF RETURN - EQUITY</t>
  </si>
  <si>
    <t>XAN5400</t>
  </si>
  <si>
    <t>RATE OF RETURN - DEBT</t>
  </si>
  <si>
    <t>XAN5300</t>
  </si>
  <si>
    <t>DIFF. BETWEEN SYSTEM &amp; THIS SCHEDULE</t>
  </si>
  <si>
    <t>SYSTEM TOTAL</t>
  </si>
  <si>
    <t>RRF5217</t>
  </si>
  <si>
    <t xml:space="preserve">TOTAL </t>
  </si>
  <si>
    <t xml:space="preserve">REG ASSET INCOME TAX GROSS UP AMORTIZATION </t>
  </si>
  <si>
    <t>REG ASSET AMORTIZATION</t>
  </si>
  <si>
    <t>6360002521</t>
  </si>
  <si>
    <t>UCOR.00000693.01.01.02</t>
  </si>
  <si>
    <t>6360002520Y</t>
  </si>
  <si>
    <t>UCOR.00000693.01.01.01Y</t>
  </si>
  <si>
    <t>MAN5CEW</t>
  </si>
  <si>
    <t>BEG. OF YEAR - REG ASSET BALANCE INC TAX</t>
  </si>
  <si>
    <t>MAN5CEA</t>
  </si>
  <si>
    <t>rr15217</t>
  </si>
  <si>
    <t>BG15217</t>
  </si>
  <si>
    <t>DESCRIPTION</t>
  </si>
  <si>
    <t>ACCOUNT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</si>
  <si>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</si>
  <si>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</si>
  <si>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</si>
  <si>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</si>
  <si>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</si>
  <si>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</si>
  <si>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</si>
  <si>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</si>
  <si>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</si>
  <si>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</si>
  <si>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</si>
  <si>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</si>
  <si>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PROJ_ID:</t>
  </si>
  <si>
    <t>TOTAL MAY NOT ADD DUE TO ROUNDING</t>
  </si>
  <si>
    <t xml:space="preserve">(c) The Debt Component is 1.3413%, which is based on the May 2017 ROR Surveillance report, per FPSC Order No. PSC-16-0560-AS-EI. </t>
  </si>
  <si>
    <t xml:space="preserve">Total Recoverable Expenses (Lines 2 + 5 + 9 + 10) </t>
  </si>
  <si>
    <t>SJRPP Article 8 PPA Dismantlement Accrual Amortization (Refund)</t>
  </si>
  <si>
    <t>b.</t>
  </si>
  <si>
    <t>SJRPP Deferred Interest Amortization (Refund)</t>
  </si>
  <si>
    <t>a.</t>
  </si>
  <si>
    <t>Other SJRPP Transaction Items</t>
  </si>
  <si>
    <t>Total Return Requirements (Line 8b + 8c)</t>
  </si>
  <si>
    <t xml:space="preserve"> </t>
  </si>
  <si>
    <t>c.</t>
  </si>
  <si>
    <t>Return on Net Unamortized Regulatory Asset</t>
  </si>
  <si>
    <t>Average Net Unamortized Regulatory Asset/Liab (Lines 3 + 6)</t>
  </si>
  <si>
    <t>Unamortized Regulatory Liability  - SJRPP Suspension Liability</t>
  </si>
  <si>
    <t>Other regulatory liability - SJRPP Suspension Liability</t>
  </si>
  <si>
    <t>Unamortized Regulatory Asset  - SJRPP Transaction Shutdown Payment</t>
  </si>
  <si>
    <t>Regulatory Asset - SJRPP Transaction Shutdown Payment Amortization</t>
  </si>
  <si>
    <t>Regulatory Asset - SJRPP Transaction Shutdown Payment</t>
  </si>
  <si>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</si>
  <si>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</si>
  <si>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</si>
  <si>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</si>
  <si>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</si>
  <si>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</si>
  <si>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</si>
  <si>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</si>
  <si>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</si>
  <si>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</si>
  <si>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</si>
  <si>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</si>
  <si>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</si>
  <si>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of Period </t>
  </si>
  <si>
    <t>Description</t>
  </si>
  <si>
    <t>No.</t>
  </si>
  <si>
    <t>ESTIMATED</t>
  </si>
  <si>
    <t>Beginning</t>
  </si>
  <si>
    <t>Line</t>
  </si>
  <si>
    <t>For the Period January through December 2018</t>
  </si>
  <si>
    <t>Regulatory Assets and Liabilities Related to the SJRPP Transaction (Amortizations and Return Calculation)</t>
  </si>
  <si>
    <t>CAPACITY COST RECOVERY CLAUSE</t>
  </si>
  <si>
    <t>FLORIDA POWER &amp; LIGHT COMPANY</t>
  </si>
  <si>
    <r>
      <t>SJRPP TRANSACTION</t>
    </r>
    <r>
      <rPr>
        <b/>
        <vertAlign val="superscript"/>
        <sz val="12"/>
        <rFont val="MS Sans Serif"/>
        <family val="2"/>
      </rPr>
      <t>(a)</t>
    </r>
  </si>
  <si>
    <r>
      <t xml:space="preserve"> Equity Component</t>
    </r>
    <r>
      <rPr>
        <vertAlign val="superscript"/>
        <sz val="12"/>
        <rFont val="MS Sans Serif"/>
        <family val="2"/>
      </rPr>
      <t xml:space="preserve"> (b)</t>
    </r>
  </si>
  <si>
    <r>
      <t xml:space="preserve"> Equity Comp. grossed up for taxes (Line 8a / 0.61425)</t>
    </r>
    <r>
      <rPr>
        <vertAlign val="superscript"/>
        <sz val="12"/>
        <rFont val="MS Sans Serif"/>
        <family val="2"/>
      </rPr>
      <t xml:space="preserve"> (c)</t>
    </r>
  </si>
  <si>
    <t xml:space="preserve">(b) The Gross-up factor for taxes uses 0.61425, which reflects the Federal Income Tax Rate of 35%. The monthly Equity Component is 4.8251%, which is based on the May 2017 ROR Surveillance Report and reflects a 10.55% return on equity, per FPSC Order No. PSC-16-0560-AS-EI. </t>
  </si>
  <si>
    <t>.</t>
  </si>
  <si>
    <r>
      <rPr>
        <sz val="10"/>
        <rFont val="MS Sans Serif"/>
        <family val="2"/>
      </rPr>
      <t>(a)</t>
    </r>
    <r>
      <rPr>
        <sz val="12"/>
        <rFont val="MS Sans Serif"/>
        <family val="2"/>
      </rPr>
      <t xml:space="preserve"> Recovery of the SJRPP Transaction over a 46 month period is based on the settlement agreement approved by the FPSC in Docket No. 20170123-EI at the special agenda on September 25th, 2017.  </t>
    </r>
  </si>
  <si>
    <t>(d) The total amount of SJRPP Deferred Interest and Article 8 PPA Dismantlement Accrual to refund is $12.4M and $39.9M, respectively.  The unamortized balances for these regulatory liabilities are a reflected in rate base.</t>
  </si>
  <si>
    <t>Other regulatory liability - SJRPP Suspension Liability (Refund)</t>
  </si>
  <si>
    <t xml:space="preserve"> Debt Component (Line 7 x debt rate x 1/12)</t>
  </si>
  <si>
    <t>FPL 000177</t>
  </si>
  <si>
    <t>20180046-EI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</si>
</sst>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</numFmts>
  <fonts count="1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</font>
    <font>
      <sz val="9"/>
      <color indexed="64"/>
      <name val="Arial"/>
      <family val="2"/>
    </font>
    <font>
      <sz val="8.5"/>
      <color indexed="64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4"/>
      <name val="Arial"/>
      <family val="2"/>
    </font>
    <font>
      <sz val="10"/>
      <name val="MS Sans Serif"/>
      <family val="2"/>
    </font>
    <font>
      <sz val="12"/>
      <name val="MS Sans Serif"/>
      <family val="2"/>
    </font>
    <font>
      <sz val="10"/>
      <name val="Times New Roman"/>
      <family val="1"/>
    </font>
    <font>
      <vertAlign val="superscript"/>
      <sz val="12"/>
      <name val="MS Sans Serif"/>
      <family val="2"/>
    </font>
    <font>
      <b/>
      <sz val="12"/>
      <name val="MS Sans Serif"/>
      <family val="2"/>
    </font>
    <font>
      <b/>
      <vertAlign val="superscript"/>
      <sz val="12"/>
      <name val="MS Sans Serif"/>
      <family val="2"/>
    </font>
    <font>
      <b/>
      <sz val="12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3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39" fontId="6" fillId="4" borderId="8" xfId="0" applyNumberFormat="1" applyFont="1" applyFill="1" applyBorder="1" applyAlignment="1">
      <alignment horizontal="right" vertical="center"/>
    </xf>
    <xf numFmtId="43" fontId="5" fillId="0" borderId="9" xfId="0" applyNumberFormat="1" applyFont="1" applyBorder="1" applyAlignment="1">
      <alignment vertical="center"/>
    </xf>
    <xf numFmtId="43" fontId="5" fillId="0" borderId="10" xfId="0" applyNumberFormat="1" applyFont="1" applyBorder="1" applyAlignment="1">
      <alignment vertical="center"/>
    </xf>
    <xf numFmtId="43" fontId="5" fillId="0" borderId="11" xfId="0" applyNumberFormat="1" applyFont="1" applyBorder="1" applyAlignment="1">
      <alignment vertical="center"/>
    </xf>
    <xf numFmtId="0" fontId="7" fillId="0" borderId="0" xfId="0" applyNumberFormat="1" applyFont="1"/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8" fillId="0" borderId="13" xfId="0" applyNumberFormat="1" applyFont="1" applyBorder="1" applyAlignment="1">
      <alignment vertical="center"/>
    </xf>
    <xf numFmtId="43" fontId="8" fillId="0" borderId="14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43" fontId="5" fillId="0" borderId="4" xfId="0" applyNumberFormat="1" applyFont="1" applyBorder="1" applyAlignment="1">
      <alignment vertical="center"/>
    </xf>
    <xf numFmtId="43" fontId="5" fillId="0" borderId="5" xfId="0" applyNumberFormat="1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43" fontId="5" fillId="3" borderId="10" xfId="0" applyNumberFormat="1" applyFont="1" applyFill="1" applyBorder="1" applyAlignment="1">
      <alignment vertical="center"/>
    </xf>
    <xf numFmtId="43" fontId="8" fillId="0" borderId="5" xfId="0" applyNumberFormat="1" applyFont="1" applyBorder="1" applyAlignment="1">
      <alignment vertical="center"/>
    </xf>
    <xf numFmtId="43" fontId="8" fillId="0" borderId="6" xfId="0" applyNumberFormat="1" applyFont="1" applyBorder="1" applyAlignment="1">
      <alignment vertical="center"/>
    </xf>
    <xf numFmtId="0" fontId="5" fillId="5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9" fontId="5" fillId="3" borderId="0" xfId="0" applyNumberFormat="1" applyFont="1" applyFill="1" applyAlignment="1">
      <alignment vertical="center"/>
    </xf>
    <xf numFmtId="43" fontId="6" fillId="0" borderId="15" xfId="0" applyNumberFormat="1" applyFont="1" applyBorder="1" applyAlignment="1">
      <alignment vertical="center"/>
    </xf>
    <xf numFmtId="43" fontId="5" fillId="3" borderId="5" xfId="0" applyNumberFormat="1" applyFont="1" applyFill="1" applyBorder="1" applyAlignment="1">
      <alignment vertical="center"/>
    </xf>
    <xf numFmtId="43" fontId="5" fillId="0" borderId="6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16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3" quotePrefix="1" applyFont="1" applyAlignment="1">
      <alignment horizontal="left" vertical="center" wrapText="1"/>
    </xf>
    <xf numFmtId="0" fontId="12" fillId="0" borderId="0" xfId="3" applyFont="1" applyFill="1" applyBorder="1" applyAlignment="1">
      <alignment vertical="center"/>
    </xf>
    <xf numFmtId="0" fontId="12" fillId="0" borderId="0" xfId="3" quotePrefix="1" applyFont="1" applyAlignment="1">
      <alignment vertical="center"/>
    </xf>
    <xf numFmtId="0" fontId="12" fillId="0" borderId="0" xfId="3" applyFont="1" applyAlignment="1">
      <alignment horizontal="center" vertical="center"/>
    </xf>
    <xf numFmtId="42" fontId="12" fillId="0" borderId="19" xfId="4" applyFont="1" applyBorder="1" applyAlignment="1">
      <alignment vertical="center"/>
    </xf>
    <xf numFmtId="166" fontId="12" fillId="0" borderId="19" xfId="2" applyNumberFormat="1" applyFont="1" applyBorder="1" applyAlignment="1">
      <alignment vertical="center"/>
    </xf>
    <xf numFmtId="41" fontId="12" fillId="0" borderId="0" xfId="3" applyNumberFormat="1" applyFont="1" applyBorder="1" applyAlignment="1">
      <alignment vertical="center"/>
    </xf>
    <xf numFmtId="42" fontId="12" fillId="0" borderId="0" xfId="4" applyFont="1" applyBorder="1" applyAlignment="1">
      <alignment vertical="center"/>
    </xf>
    <xf numFmtId="0" fontId="12" fillId="0" borderId="0" xfId="3" applyFont="1" applyFill="1" applyAlignment="1">
      <alignment vertical="center"/>
    </xf>
    <xf numFmtId="42" fontId="12" fillId="0" borderId="0" xfId="3" applyNumberFormat="1" applyFont="1" applyFill="1" applyAlignment="1">
      <alignment vertical="center"/>
    </xf>
    <xf numFmtId="41" fontId="12" fillId="0" borderId="0" xfId="3" applyNumberFormat="1" applyFont="1" applyFill="1" applyBorder="1" applyAlignment="1">
      <alignment vertical="center"/>
    </xf>
    <xf numFmtId="44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quotePrefix="1" applyFont="1" applyFill="1" applyAlignment="1">
      <alignment vertical="center"/>
    </xf>
    <xf numFmtId="0" fontId="12" fillId="0" borderId="0" xfId="3" applyFont="1" applyBorder="1" applyAlignment="1">
      <alignment vertical="center"/>
    </xf>
    <xf numFmtId="42" fontId="12" fillId="0" borderId="20" xfId="3" applyNumberFormat="1" applyFont="1" applyBorder="1" applyAlignment="1">
      <alignment vertical="center"/>
    </xf>
    <xf numFmtId="42" fontId="12" fillId="0" borderId="20" xfId="3" applyNumberFormat="1" applyFont="1" applyFill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Alignment="1">
      <alignment horizontal="centerContinuous" vertical="center"/>
    </xf>
    <xf numFmtId="41" fontId="12" fillId="0" borderId="0" xfId="3" applyNumberFormat="1" applyFont="1" applyFill="1" applyAlignment="1">
      <alignment vertical="center"/>
    </xf>
    <xf numFmtId="166" fontId="12" fillId="0" borderId="0" xfId="2" applyNumberFormat="1" applyFont="1" applyBorder="1" applyAlignment="1">
      <alignment vertical="center"/>
    </xf>
    <xf numFmtId="42" fontId="12" fillId="0" borderId="0" xfId="3" applyNumberFormat="1" applyFont="1" applyAlignment="1">
      <alignment vertical="center"/>
    </xf>
    <xf numFmtId="37" fontId="12" fillId="0" borderId="0" xfId="3" applyNumberFormat="1" applyFont="1" applyAlignment="1">
      <alignment vertical="center"/>
    </xf>
    <xf numFmtId="42" fontId="12" fillId="0" borderId="0" xfId="3" applyNumberFormat="1" applyFont="1" applyBorder="1" applyAlignment="1">
      <alignment vertical="center"/>
    </xf>
    <xf numFmtId="42" fontId="12" fillId="0" borderId="0" xfId="3" applyNumberFormat="1" applyFont="1" applyFill="1" applyBorder="1" applyAlignment="1">
      <alignment vertical="center"/>
    </xf>
    <xf numFmtId="42" fontId="12" fillId="0" borderId="0" xfId="3" applyNumberFormat="1" applyFont="1" applyAlignment="1">
      <alignment horizontal="center" vertical="center"/>
    </xf>
    <xf numFmtId="167" fontId="12" fillId="0" borderId="0" xfId="3" applyNumberFormat="1" applyFont="1" applyFill="1" applyAlignment="1">
      <alignment horizontal="center" vertical="center"/>
    </xf>
    <xf numFmtId="166" fontId="12" fillId="0" borderId="0" xfId="5" applyNumberFormat="1" applyFont="1" applyAlignment="1">
      <alignment vertical="center"/>
    </xf>
    <xf numFmtId="166" fontId="12" fillId="0" borderId="20" xfId="5" applyNumberFormat="1" applyFont="1" applyBorder="1" applyAlignment="1">
      <alignment vertical="center"/>
    </xf>
    <xf numFmtId="167" fontId="12" fillId="0" borderId="0" xfId="3" applyNumberFormat="1" applyFont="1" applyAlignment="1">
      <alignment horizontal="center" vertical="center"/>
    </xf>
    <xf numFmtId="167" fontId="12" fillId="0" borderId="0" xfId="1" applyNumberFormat="1" applyFont="1" applyAlignment="1">
      <alignment vertical="center"/>
    </xf>
    <xf numFmtId="0" fontId="12" fillId="0" borderId="0" xfId="3" quotePrefix="1" applyFont="1" applyFill="1" applyBorder="1" applyAlignment="1">
      <alignment vertical="center"/>
    </xf>
    <xf numFmtId="17" fontId="12" fillId="0" borderId="0" xfId="3" quotePrefix="1" applyNumberFormat="1" applyFont="1" applyAlignment="1">
      <alignment vertical="center"/>
    </xf>
    <xf numFmtId="0" fontId="12" fillId="0" borderId="2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2" fillId="0" borderId="0" xfId="3" quotePrefix="1" applyFont="1" applyAlignment="1">
      <alignment vertical="center" wrapText="1"/>
    </xf>
    <xf numFmtId="0" fontId="12" fillId="0" borderId="0" xfId="3" quotePrefix="1" applyFont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</cellXfs>
  <cellStyles count="6">
    <cellStyle name="Comma" xfId="1" builtinId="3"/>
    <cellStyle name="Currency" xfId="2" builtinId="4"/>
    <cellStyle name="Currency [0] 3" xfId="4"/>
    <cellStyle name="Currency 2" xfId="5"/>
    <cellStyle name="Normal" xfId="0" builtinId="0"/>
    <cellStyle name="Normal_Conservation Claus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D\CLAUSES\A_SCHED\2007\A1throughA12forAPR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C.Home.RemoteAccess.dxf0uhb\~08832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LXD0YO4\AppData\Local\Microsoft\Windows\Temporary%20Internet%20Files\Content.Outlook\Y3X1COYL\PROJECTED%202018%20CPRC%20STRATA%20CAPITAL%20PRO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LAUSES\SUMPACK\0402-1202mcc\WKFILE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\ECRC_A_201005_11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A%20FUEL\AAA2008%20Fuel\2008%20A%20Fuel%20True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T\RATE_DEV\Turkey%20Point%20Unit%205\GBRA_TP%235_2007_05_01_start-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ECRC_A_201012_133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ENV\Env%202005\0512_en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Revised%20Proformas\SCHERER%20PRO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c.program%20files.notes.data\Nuclear%20Projection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GL\0%20%20FUEL%20COST%20RECOVERY\2011\Filing(s)%20Support\Nukex2011-2015%20-%20072011%20(GY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XXX%20Prior%20to%202002\2001%20%20Fuel%20True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XV0U0E\AppData\Local\Microsoft\Windows\Temporary%20Internet%20Files\Content.Outlook\B8M7SUGU\ECRC%20Workbook%20(Final%20As%20of%206-2016)-STRAT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C.Program%20Files.notes.data\~509397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XM09CB\AppData\Local\Microsoft\Windows\Temporary%20Internet%20Files\Content.Outlook\2WM3QDRD\CPRC_1507Prel%20with%20CEDAR%20BAY%20mock%20up%20-%20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Summary (2017)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FINALTU SUM 2016"/>
      <sheetName val="Summary (2018) STRATA"/>
      <sheetName val="NRC P1 Base"/>
      <sheetName val="WC3"/>
      <sheetName val="NRC P2 Base"/>
      <sheetName val="Incremental Security P1 Base"/>
      <sheetName val="Incremental Security P2 Base"/>
      <sheetName val="Incremental Security P1 Inter"/>
      <sheetName val="Incremental Security P2 Inter"/>
      <sheetName val="Incremental Security P1 Peak"/>
      <sheetName val="Incremental Security P2 Peak"/>
      <sheetName val="SJRPP"/>
      <sheetName val="Indiantown reg assets 2018"/>
      <sheetName val="Cedar bay reg assets 2018"/>
      <sheetName val="Cedar bay reg liab 2018 "/>
      <sheetName val="NCR"/>
      <sheetName val="CAP VAR 01"/>
      <sheetName val="CAP VAR 0815"/>
      <sheetName val="TU 2014"/>
      <sheetName val="Sheet2"/>
    </sheetNames>
    <sheetDataSet>
      <sheetData sheetId="0">
        <row r="2">
          <cell r="G2">
            <v>2016</v>
          </cell>
        </row>
        <row r="3">
          <cell r="G3">
            <v>2017</v>
          </cell>
        </row>
        <row r="4">
          <cell r="G4">
            <v>2017</v>
          </cell>
        </row>
        <row r="5">
          <cell r="G5">
            <v>2017</v>
          </cell>
        </row>
        <row r="6">
          <cell r="G6">
            <v>2017</v>
          </cell>
        </row>
        <row r="7">
          <cell r="G7">
            <v>2017</v>
          </cell>
        </row>
        <row r="8">
          <cell r="G8">
            <v>2017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6360002678</v>
          </cell>
          <cell r="C74" t="str">
            <v>Amortization Indiantown - Capacity</v>
          </cell>
        </row>
        <row r="75">
          <cell r="B75" t="str">
            <v>6360002678Y</v>
          </cell>
          <cell r="C75" t="str">
            <v>Amort Exp - Indiantown Reg asset</v>
          </cell>
        </row>
        <row r="76">
          <cell r="B76" t="str">
            <v>6660000181</v>
          </cell>
          <cell r="C76" t="str">
            <v>Cedar Bay Book Tax Difference Amort-Capacity</v>
          </cell>
        </row>
        <row r="77">
          <cell r="B77" t="str">
            <v>6660000181Y</v>
          </cell>
          <cell r="C77" t="str">
            <v>Cedar Bay Book Tax Difference Amort-Capacity</v>
          </cell>
        </row>
        <row r="78">
          <cell r="B78" t="str">
            <v>6690000061</v>
          </cell>
          <cell r="C78" t="str">
            <v>CEDAR BAY-Amort Exp BkTxDiff-Capacity</v>
          </cell>
        </row>
        <row r="79">
          <cell r="B79" t="str">
            <v>6690000061Y</v>
          </cell>
          <cell r="C79" t="str">
            <v>AMORT EXP-BKTAXDIFF CEDAR BAY-CAPACITY</v>
          </cell>
        </row>
        <row r="80">
          <cell r="B80" t="str">
            <v>6700000041</v>
          </cell>
          <cell r="C80" t="str">
            <v>ICL Capacity I/CO Revenue</v>
          </cell>
        </row>
        <row r="81">
          <cell r="B81" t="str">
            <v>9232090</v>
          </cell>
          <cell r="C81" t="str">
            <v>OUTSIDE SERVICES LEGAL-CAPACITY CLAUSE</v>
          </cell>
        </row>
        <row r="82">
          <cell r="B82" t="str">
            <v>9251040</v>
          </cell>
          <cell r="C82" t="str">
            <v>NUCL CNTR WCOMP HEIGHTENED SECURITY-CCR</v>
          </cell>
        </row>
        <row r="83">
          <cell r="B83" t="str">
            <v>9999999</v>
          </cell>
          <cell r="C83" t="str">
            <v>dddddddddd</v>
          </cell>
        </row>
        <row r="84">
          <cell r="B84" t="str">
            <v>ADJ5PRI</v>
          </cell>
          <cell r="C84" t="str">
            <v>Adjustments for Prior Month</v>
          </cell>
        </row>
        <row r="85">
          <cell r="B85" t="str">
            <v>AM15081</v>
          </cell>
          <cell r="C85" t="str">
            <v>081 - Amortizable Base - Beginning of Month Balance</v>
          </cell>
        </row>
        <row r="86">
          <cell r="B86" t="str">
            <v>AM15167</v>
          </cell>
          <cell r="C86" t="str">
            <v>167 - Amortizable Base - Beginning of Month Balance</v>
          </cell>
        </row>
        <row r="87">
          <cell r="B87" t="str">
            <v>AM15168</v>
          </cell>
          <cell r="C87" t="str">
            <v>168 - Amortizable Base - Beginning of Month Balance</v>
          </cell>
        </row>
        <row r="88">
          <cell r="B88" t="str">
            <v>AM25081</v>
          </cell>
          <cell r="C88" t="str">
            <v>081 - Current Month Activity</v>
          </cell>
        </row>
        <row r="89">
          <cell r="B89" t="str">
            <v>AM25167</v>
          </cell>
          <cell r="C89" t="str">
            <v>167 - Current Month Activity</v>
          </cell>
        </row>
        <row r="90">
          <cell r="B90" t="str">
            <v>AM25168</v>
          </cell>
          <cell r="C90" t="str">
            <v>168 - Current Month Activity</v>
          </cell>
        </row>
        <row r="91">
          <cell r="B91" t="str">
            <v>AM35081</v>
          </cell>
          <cell r="C91" t="str">
            <v>081 - Amortizable Base - End of Month Balance</v>
          </cell>
        </row>
        <row r="92">
          <cell r="B92" t="str">
            <v>AM35167</v>
          </cell>
          <cell r="C92" t="str">
            <v>167 - Amortizable Base - End of Month Balance</v>
          </cell>
        </row>
        <row r="93">
          <cell r="B93" t="str">
            <v>AM35168</v>
          </cell>
          <cell r="C93" t="str">
            <v>168 - Amortizable Base - End of Month Balance</v>
          </cell>
        </row>
        <row r="94">
          <cell r="B94" t="str">
            <v>AM45081</v>
          </cell>
          <cell r="C94" t="str">
            <v>081 - Remaining Period</v>
          </cell>
        </row>
        <row r="95">
          <cell r="B95" t="str">
            <v>AM45167</v>
          </cell>
          <cell r="C95" t="str">
            <v>167 - Remaining Period</v>
          </cell>
        </row>
        <row r="96">
          <cell r="B96" t="str">
            <v>AM45168</v>
          </cell>
          <cell r="C96" t="str">
            <v>168 - Remaining Period</v>
          </cell>
        </row>
        <row r="97">
          <cell r="B97" t="str">
            <v>AM55081</v>
          </cell>
          <cell r="C97" t="str">
            <v>081 - Amortizable Base for Interest Calculation</v>
          </cell>
        </row>
        <row r="98">
          <cell r="B98" t="str">
            <v>AM55167</v>
          </cell>
          <cell r="C98" t="str">
            <v>167 - Amortizable Base for Interest Calculation</v>
          </cell>
        </row>
        <row r="99">
          <cell r="B99" t="str">
            <v>AM55168</v>
          </cell>
          <cell r="C99" t="str">
            <v>168 - Amortizable Base for Interest Calculation</v>
          </cell>
        </row>
        <row r="100">
          <cell r="B100" t="str">
            <v>AM65081</v>
          </cell>
          <cell r="C100" t="str">
            <v>081 - Interest Rate - First Day of the Month</v>
          </cell>
        </row>
        <row r="101">
          <cell r="B101" t="str">
            <v>AM65167</v>
          </cell>
          <cell r="C101" t="str">
            <v>167 - Interest Rate - First Day of the Month</v>
          </cell>
        </row>
        <row r="102">
          <cell r="B102" t="str">
            <v>AM65168</v>
          </cell>
          <cell r="C102" t="str">
            <v>168 - Interest Rate - First Day of the Month</v>
          </cell>
        </row>
        <row r="103">
          <cell r="B103" t="str">
            <v>AM75081</v>
          </cell>
          <cell r="C103" t="str">
            <v>081 - Interest Rate - Last Day of the Month</v>
          </cell>
        </row>
        <row r="104">
          <cell r="B104" t="str">
            <v>AM75167</v>
          </cell>
          <cell r="C104" t="str">
            <v>167 - Interest Rate - Last Day of the Month</v>
          </cell>
        </row>
        <row r="105">
          <cell r="B105" t="str">
            <v>AM75168</v>
          </cell>
          <cell r="C105" t="str">
            <v>168 - Interest Rate - Last Day of the Month</v>
          </cell>
        </row>
        <row r="106">
          <cell r="B106" t="str">
            <v>AM85081</v>
          </cell>
          <cell r="C106" t="str">
            <v>081 - Average Annual Interest Rate</v>
          </cell>
        </row>
        <row r="107">
          <cell r="B107" t="str">
            <v>AM85167</v>
          </cell>
          <cell r="C107" t="str">
            <v>167 - Average Annual Interest Rate</v>
          </cell>
        </row>
        <row r="108">
          <cell r="B108" t="str">
            <v>AM85168</v>
          </cell>
          <cell r="C108" t="str">
            <v>168 - Average Annual Interest Rate</v>
          </cell>
        </row>
        <row r="109">
          <cell r="B109" t="str">
            <v>AM95081</v>
          </cell>
          <cell r="C109" t="str">
            <v>081 - Monthly Average Interest Rate</v>
          </cell>
        </row>
        <row r="110">
          <cell r="B110" t="str">
            <v>AM95167</v>
          </cell>
          <cell r="C110" t="str">
            <v>167 - Monthly Average Interest Rate</v>
          </cell>
        </row>
        <row r="111">
          <cell r="B111" t="str">
            <v>AM95168</v>
          </cell>
          <cell r="C111" t="str">
            <v>168 - Monthly Average Interest Rate</v>
          </cell>
        </row>
        <row r="112">
          <cell r="B112" t="str">
            <v>AMA5081</v>
          </cell>
          <cell r="C112" t="str">
            <v>081 - Interest Amount</v>
          </cell>
        </row>
        <row r="113">
          <cell r="B113" t="str">
            <v>AMA5167</v>
          </cell>
          <cell r="C113" t="str">
            <v>167 - Interest Amount</v>
          </cell>
        </row>
        <row r="114">
          <cell r="B114" t="str">
            <v>AMA5168</v>
          </cell>
          <cell r="C114" t="str">
            <v>168 - Interest Amount</v>
          </cell>
        </row>
        <row r="115">
          <cell r="B115" t="str">
            <v>AMB5081</v>
          </cell>
          <cell r="C115" t="str">
            <v>081 - Jurisdictional Factor</v>
          </cell>
        </row>
        <row r="116">
          <cell r="B116" t="str">
            <v>AMB5167</v>
          </cell>
          <cell r="C116" t="str">
            <v>167 - Jurisdictional Factor</v>
          </cell>
        </row>
        <row r="117">
          <cell r="B117" t="str">
            <v>AMB5168</v>
          </cell>
          <cell r="C117" t="str">
            <v>168 - Jurisdictional Factor</v>
          </cell>
        </row>
        <row r="118">
          <cell r="B118" t="str">
            <v>AMC5081</v>
          </cell>
          <cell r="C118" t="str">
            <v>081 - Jurisdictional Interest Amount</v>
          </cell>
        </row>
        <row r="119">
          <cell r="B119" t="str">
            <v>AMC5167</v>
          </cell>
          <cell r="C119" t="str">
            <v>167 - Jurisdictional Interest Amount</v>
          </cell>
        </row>
        <row r="120">
          <cell r="B120" t="str">
            <v>AMC5168</v>
          </cell>
          <cell r="C120" t="str">
            <v>168 - Jurisdictional Interest Amount</v>
          </cell>
        </row>
        <row r="121">
          <cell r="B121" t="str">
            <v>AVG5AMT</v>
          </cell>
          <cell r="C121" t="str">
            <v>Average Amount for Interest Calculation</v>
          </cell>
        </row>
        <row r="122">
          <cell r="B122" t="str">
            <v>BG15217</v>
          </cell>
          <cell r="C122" t="str">
            <v>217 - End of Period Adjustment</v>
          </cell>
        </row>
        <row r="123">
          <cell r="B123" t="str">
            <v>BGD5001</v>
          </cell>
          <cell r="C123" t="str">
            <v>Fukushima Transfer Reserve Balance</v>
          </cell>
        </row>
        <row r="124">
          <cell r="B124" t="str">
            <v>BGP5001</v>
          </cell>
          <cell r="C124" t="str">
            <v>Fukushima Transfer Plant Balance</v>
          </cell>
        </row>
        <row r="125">
          <cell r="B125" t="str">
            <v>CI15001</v>
          </cell>
          <cell r="C125" t="str">
            <v>5001 - Depreciation Expense</v>
          </cell>
        </row>
        <row r="126">
          <cell r="B126" t="str">
            <v>CI15002</v>
          </cell>
          <cell r="C126" t="str">
            <v>5002 - Depreciation Expense</v>
          </cell>
        </row>
        <row r="127">
          <cell r="B127" t="str">
            <v>CI15003</v>
          </cell>
          <cell r="C127" t="str">
            <v>5003 - Depreciation Expense</v>
          </cell>
        </row>
        <row r="128">
          <cell r="B128" t="str">
            <v>CI15004</v>
          </cell>
          <cell r="C128" t="str">
            <v>5004 - Depreciation Expense</v>
          </cell>
        </row>
        <row r="129">
          <cell r="B129" t="str">
            <v>CI15005</v>
          </cell>
          <cell r="C129" t="str">
            <v>5005 - Depreciation Expense</v>
          </cell>
        </row>
        <row r="130">
          <cell r="B130" t="str">
            <v>CI15006</v>
          </cell>
          <cell r="C130" t="str">
            <v>5006 - Depreciation Expense</v>
          </cell>
        </row>
        <row r="131">
          <cell r="B131" t="str">
            <v>CI15007</v>
          </cell>
          <cell r="C131" t="str">
            <v>5007 - Depreciation Expense</v>
          </cell>
        </row>
        <row r="132">
          <cell r="B132" t="str">
            <v>CI15008</v>
          </cell>
          <cell r="C132" t="str">
            <v>5008 - Depreciation Expense</v>
          </cell>
        </row>
        <row r="133">
          <cell r="B133" t="str">
            <v>CI45001</v>
          </cell>
          <cell r="C133" t="str">
            <v>5001 - CWIP Current Month</v>
          </cell>
        </row>
        <row r="134">
          <cell r="B134" t="str">
            <v>CI45002</v>
          </cell>
          <cell r="C134" t="str">
            <v>5002 - CWIP Current Month</v>
          </cell>
        </row>
        <row r="135">
          <cell r="B135" t="str">
            <v>CI45003</v>
          </cell>
          <cell r="C135" t="str">
            <v>5003 - CWIP Current Month</v>
          </cell>
        </row>
        <row r="136">
          <cell r="B136" t="str">
            <v>CI45004</v>
          </cell>
          <cell r="C136" t="str">
            <v>5004 - CWIP Current Month</v>
          </cell>
        </row>
        <row r="137">
          <cell r="B137" t="str">
            <v>CI45005</v>
          </cell>
          <cell r="C137" t="str">
            <v>5005 - CWIP Current Month</v>
          </cell>
        </row>
        <row r="138">
          <cell r="B138" t="str">
            <v>CI45006</v>
          </cell>
          <cell r="C138" t="str">
            <v>5006 - CWIP Current Month</v>
          </cell>
        </row>
        <row r="139">
          <cell r="B139" t="str">
            <v>CI45007</v>
          </cell>
          <cell r="C139" t="str">
            <v>5007 - CWIP Current Month</v>
          </cell>
        </row>
        <row r="140">
          <cell r="B140" t="str">
            <v>CI45008</v>
          </cell>
          <cell r="C140" t="str">
            <v>5008 - CWIP Current Month</v>
          </cell>
        </row>
        <row r="141">
          <cell r="B141" t="str">
            <v>CI55001</v>
          </cell>
          <cell r="C141" t="str">
            <v>5001 - End of Month CWIP Balance</v>
          </cell>
        </row>
        <row r="142">
          <cell r="B142" t="str">
            <v>CI55002</v>
          </cell>
          <cell r="C142" t="str">
            <v>5002 - End of Month CWIP Balance</v>
          </cell>
        </row>
        <row r="143">
          <cell r="B143" t="str">
            <v>CI55003</v>
          </cell>
          <cell r="C143" t="str">
            <v>5003 - End of Month CWIP Balance</v>
          </cell>
        </row>
        <row r="144">
          <cell r="B144" t="str">
            <v>CI55004</v>
          </cell>
          <cell r="C144" t="str">
            <v>5004 - End of Month CWIP Balance</v>
          </cell>
        </row>
        <row r="145">
          <cell r="B145" t="str">
            <v>CI55005</v>
          </cell>
          <cell r="C145" t="str">
            <v>5005 - End of Month CWIP Balance</v>
          </cell>
        </row>
        <row r="146">
          <cell r="B146" t="str">
            <v>CI55006</v>
          </cell>
          <cell r="C146" t="str">
            <v>5006 - End of Month CWIP Balance</v>
          </cell>
        </row>
        <row r="147">
          <cell r="B147" t="str">
            <v>CI55007</v>
          </cell>
          <cell r="C147" t="str">
            <v>5007 - End of Month CWIP Balance</v>
          </cell>
        </row>
        <row r="148">
          <cell r="B148" t="str">
            <v>CI55008</v>
          </cell>
          <cell r="C148" t="str">
            <v>5008 - End of Month CWIP Balance</v>
          </cell>
        </row>
        <row r="149">
          <cell r="B149" t="str">
            <v>CI65001</v>
          </cell>
          <cell r="C149" t="str">
            <v>5001 - CWIP Closed</v>
          </cell>
        </row>
        <row r="150">
          <cell r="B150" t="str">
            <v>CI65002</v>
          </cell>
          <cell r="C150" t="str">
            <v>5002 - CWIP Closed</v>
          </cell>
        </row>
        <row r="151">
          <cell r="B151" t="str">
            <v>CI65003</v>
          </cell>
          <cell r="C151" t="str">
            <v>5003 - CWIP Closed</v>
          </cell>
        </row>
        <row r="152">
          <cell r="B152" t="str">
            <v>CI65004</v>
          </cell>
          <cell r="C152" t="str">
            <v>5004 - CWIP Closed</v>
          </cell>
        </row>
        <row r="153">
          <cell r="B153" t="str">
            <v>CI65005</v>
          </cell>
          <cell r="C153" t="str">
            <v>5005 - CWIP Closed</v>
          </cell>
        </row>
        <row r="154">
          <cell r="B154" t="str">
            <v>CI65006</v>
          </cell>
          <cell r="C154" t="str">
            <v>5006 - CWIP Closed</v>
          </cell>
        </row>
        <row r="155">
          <cell r="B155" t="str">
            <v>CI65007</v>
          </cell>
          <cell r="C155" t="str">
            <v>5007 - CWIP Closed</v>
          </cell>
        </row>
        <row r="156">
          <cell r="B156" t="str">
            <v>CI65008</v>
          </cell>
          <cell r="C156" t="str">
            <v>5008 - CWIP Closed</v>
          </cell>
        </row>
        <row r="157">
          <cell r="B157" t="str">
            <v>CI75001</v>
          </cell>
          <cell r="C157" t="str">
            <v>5001 - Plant Additions</v>
          </cell>
        </row>
        <row r="158">
          <cell r="B158" t="str">
            <v>CI75002</v>
          </cell>
          <cell r="C158" t="str">
            <v>5002 - Plant Additions</v>
          </cell>
        </row>
        <row r="159">
          <cell r="B159" t="str">
            <v>CI75003</v>
          </cell>
          <cell r="C159" t="str">
            <v>5003 - Plant Additions</v>
          </cell>
        </row>
        <row r="160">
          <cell r="B160" t="str">
            <v>CI75004</v>
          </cell>
          <cell r="C160" t="str">
            <v>5004 - Plant Additions</v>
          </cell>
        </row>
        <row r="161">
          <cell r="B161" t="str">
            <v>CI75005</v>
          </cell>
          <cell r="C161" t="str">
            <v>5005 - Plant Additions</v>
          </cell>
        </row>
        <row r="162">
          <cell r="B162" t="str">
            <v>CI75006</v>
          </cell>
          <cell r="C162" t="str">
            <v>5006 - Plant Additions</v>
          </cell>
        </row>
        <row r="163">
          <cell r="B163" t="str">
            <v>CI75007</v>
          </cell>
          <cell r="C163" t="str">
            <v>5007 - Plant Additions</v>
          </cell>
        </row>
        <row r="164">
          <cell r="B164" t="str">
            <v>CI75008</v>
          </cell>
          <cell r="C164" t="str">
            <v>5008 - Plant Additions</v>
          </cell>
        </row>
        <row r="165">
          <cell r="B165" t="str">
            <v>CI85001</v>
          </cell>
          <cell r="C165" t="str">
            <v>5001 - Retirements</v>
          </cell>
        </row>
        <row r="166">
          <cell r="B166" t="str">
            <v>CI85002</v>
          </cell>
          <cell r="C166" t="str">
            <v>5002 - Retirements</v>
          </cell>
        </row>
        <row r="167">
          <cell r="B167" t="str">
            <v>CI85003</v>
          </cell>
          <cell r="C167" t="str">
            <v>5003 - Retirements</v>
          </cell>
        </row>
        <row r="168">
          <cell r="B168" t="str">
            <v>CI85004</v>
          </cell>
          <cell r="C168" t="str">
            <v>5004 - Retirements</v>
          </cell>
        </row>
        <row r="169">
          <cell r="B169" t="str">
            <v>CI85005</v>
          </cell>
          <cell r="C169" t="str">
            <v>5005 - Retirements</v>
          </cell>
        </row>
        <row r="170">
          <cell r="B170" t="str">
            <v>CI85006</v>
          </cell>
          <cell r="C170" t="str">
            <v>5006 - Retirements</v>
          </cell>
        </row>
        <row r="171">
          <cell r="B171" t="str">
            <v>CI85007</v>
          </cell>
          <cell r="C171" t="str">
            <v>5007 - Retirements</v>
          </cell>
        </row>
        <row r="172">
          <cell r="B172" t="str">
            <v>CI85008</v>
          </cell>
          <cell r="C172" t="str">
            <v>5008 - Retirements</v>
          </cell>
        </row>
        <row r="173">
          <cell r="B173" t="str">
            <v>CI95001</v>
          </cell>
          <cell r="C173" t="str">
            <v>5001 - Plant Trans and Adjs</v>
          </cell>
        </row>
        <row r="174">
          <cell r="B174" t="str">
            <v>CI95002</v>
          </cell>
          <cell r="C174" t="str">
            <v>5002 - Plant Trans and Adjs</v>
          </cell>
        </row>
        <row r="175">
          <cell r="B175" t="str">
            <v>CI95003</v>
          </cell>
          <cell r="C175" t="str">
            <v>5003 - Plant Trans and Adjs</v>
          </cell>
        </row>
        <row r="176">
          <cell r="B176" t="str">
            <v>CI95004</v>
          </cell>
          <cell r="C176" t="str">
            <v>5004 - Plant Trans and Adjs</v>
          </cell>
        </row>
        <row r="177">
          <cell r="B177" t="str">
            <v>CI95005</v>
          </cell>
          <cell r="C177" t="str">
            <v>5005 - Plant Trans and Adjs</v>
          </cell>
        </row>
        <row r="178">
          <cell r="B178" t="str">
            <v>CI95006</v>
          </cell>
          <cell r="C178" t="str">
            <v>5006 - Plant Trans and Adjs</v>
          </cell>
        </row>
        <row r="179">
          <cell r="B179" t="str">
            <v>CI95007</v>
          </cell>
          <cell r="C179" t="str">
            <v>5007 - Plant Trans and Adjs</v>
          </cell>
        </row>
        <row r="180">
          <cell r="B180" t="str">
            <v>CI95008</v>
          </cell>
          <cell r="C180" t="str">
            <v>5008 - Plant Trans and Adjs</v>
          </cell>
        </row>
        <row r="181">
          <cell r="B181" t="str">
            <v>CIA5001</v>
          </cell>
          <cell r="C181" t="str">
            <v>5001 - Reserve Removal Cost</v>
          </cell>
        </row>
        <row r="182">
          <cell r="B182" t="str">
            <v>CIA5002</v>
          </cell>
          <cell r="C182" t="str">
            <v>5002 - Reserve Removal Cost</v>
          </cell>
        </row>
        <row r="183">
          <cell r="B183" t="str">
            <v>CIA5003</v>
          </cell>
          <cell r="C183" t="str">
            <v>5003 - Reserve Removal Cost</v>
          </cell>
        </row>
        <row r="184">
          <cell r="B184" t="str">
            <v>CIA5004</v>
          </cell>
          <cell r="C184" t="str">
            <v>5004 - Reserve Removal Cost</v>
          </cell>
        </row>
        <row r="185">
          <cell r="B185" t="str">
            <v>CIA5005</v>
          </cell>
          <cell r="C185" t="str">
            <v>5005 - Reserve Removal Cost</v>
          </cell>
        </row>
        <row r="186">
          <cell r="B186" t="str">
            <v>CIA5006</v>
          </cell>
          <cell r="C186" t="str">
            <v>5006 - Reserve Removal Cost</v>
          </cell>
        </row>
        <row r="187">
          <cell r="B187" t="str">
            <v>CIA5007</v>
          </cell>
          <cell r="C187" t="str">
            <v>5007 - Reserve Removal Cost</v>
          </cell>
        </row>
        <row r="188">
          <cell r="B188" t="str">
            <v>CIA5008</v>
          </cell>
          <cell r="C188" t="str">
            <v>5008 - Reserve Removal Cost</v>
          </cell>
        </row>
        <row r="189">
          <cell r="B189" t="str">
            <v>CIB5001</v>
          </cell>
          <cell r="C189" t="str">
            <v>5001 - Reserve Salvage</v>
          </cell>
        </row>
        <row r="190">
          <cell r="B190" t="str">
            <v>CIB5002</v>
          </cell>
          <cell r="C190" t="str">
            <v>5002 - Reserve Salvage</v>
          </cell>
        </row>
        <row r="191">
          <cell r="B191" t="str">
            <v>CIB5003</v>
          </cell>
          <cell r="C191" t="str">
            <v>5003 - Reserve Salvage</v>
          </cell>
        </row>
        <row r="192">
          <cell r="B192" t="str">
            <v>CIB5004</v>
          </cell>
          <cell r="C192" t="str">
            <v>5004 - Reserve Salvage</v>
          </cell>
        </row>
        <row r="193">
          <cell r="B193" t="str">
            <v>CIB5005</v>
          </cell>
          <cell r="C193" t="str">
            <v>5005 - Reserve Salvage</v>
          </cell>
        </row>
        <row r="194">
          <cell r="B194" t="str">
            <v>CIB5006</v>
          </cell>
          <cell r="C194" t="str">
            <v>5006 - Reserve Salvage</v>
          </cell>
        </row>
        <row r="195">
          <cell r="B195" t="str">
            <v>CIB5007</v>
          </cell>
          <cell r="C195" t="str">
            <v>5007 - Reserve Salvage</v>
          </cell>
        </row>
        <row r="196">
          <cell r="B196" t="str">
            <v>CIB5008</v>
          </cell>
          <cell r="C196" t="str">
            <v>5008 - Reserve Salvage</v>
          </cell>
        </row>
        <row r="197">
          <cell r="B197" t="str">
            <v>CIC5001</v>
          </cell>
          <cell r="C197" t="str">
            <v>5001 - Reserve Trans and Adjs</v>
          </cell>
        </row>
        <row r="198">
          <cell r="B198" t="str">
            <v>CIC5002</v>
          </cell>
          <cell r="C198" t="str">
            <v>5002 - Reserve Trans and Adjs</v>
          </cell>
        </row>
        <row r="199">
          <cell r="B199" t="str">
            <v>CIC5003</v>
          </cell>
          <cell r="C199" t="str">
            <v>5003 - Reserve Trans and Adjs</v>
          </cell>
        </row>
        <row r="200">
          <cell r="B200" t="str">
            <v>CIC5004</v>
          </cell>
          <cell r="C200" t="str">
            <v>5004 - Reserve Trans and Adjs</v>
          </cell>
        </row>
        <row r="201">
          <cell r="B201" t="str">
            <v>CIC5005</v>
          </cell>
          <cell r="C201" t="str">
            <v>5005 - Reserve Trans and Adjs</v>
          </cell>
        </row>
        <row r="202">
          <cell r="B202" t="str">
            <v>CIC5006</v>
          </cell>
          <cell r="C202" t="str">
            <v>5006 - Reserve Trans and Adjs</v>
          </cell>
        </row>
        <row r="203">
          <cell r="B203" t="str">
            <v>CIC5007</v>
          </cell>
          <cell r="C203" t="str">
            <v>5007 - Reserve Trans and Adjs</v>
          </cell>
        </row>
        <row r="204">
          <cell r="B204" t="str">
            <v>CIC5008</v>
          </cell>
          <cell r="C204" t="str">
            <v>5008 - Reserve Trans and Adjs</v>
          </cell>
        </row>
        <row r="205">
          <cell r="B205" t="str">
            <v>CID5001</v>
          </cell>
          <cell r="C205" t="str">
            <v>5001 - CWIP Closed to Base</v>
          </cell>
        </row>
        <row r="206">
          <cell r="B206" t="str">
            <v>CID5002</v>
          </cell>
          <cell r="C206" t="str">
            <v>5002 - CWIP Closed to Base</v>
          </cell>
        </row>
        <row r="207">
          <cell r="B207" t="str">
            <v>CIN5001</v>
          </cell>
          <cell r="C207" t="str">
            <v>5001 - Beginning of Month CWIP Balance</v>
          </cell>
        </row>
        <row r="208">
          <cell r="B208" t="str">
            <v>CIN5002</v>
          </cell>
          <cell r="C208" t="str">
            <v>5002 - Beginning of Month CWIP Balance</v>
          </cell>
        </row>
        <row r="209">
          <cell r="B209" t="str">
            <v>CIN5003</v>
          </cell>
          <cell r="C209" t="str">
            <v>5003 - Beginning of Month CWIP Balance</v>
          </cell>
        </row>
        <row r="210">
          <cell r="B210" t="str">
            <v>CIN5004</v>
          </cell>
          <cell r="C210" t="str">
            <v>5004 - Beginning of Month CWIP Balance</v>
          </cell>
        </row>
        <row r="211">
          <cell r="B211" t="str">
            <v>CIN5005</v>
          </cell>
          <cell r="C211" t="str">
            <v>5005 - Beginning of Month CWIP Balance</v>
          </cell>
        </row>
        <row r="212">
          <cell r="B212" t="str">
            <v>CIN5006</v>
          </cell>
          <cell r="C212" t="str">
            <v>5006 - Beginning of Month CWIP Balance</v>
          </cell>
        </row>
        <row r="213">
          <cell r="B213" t="str">
            <v>CIN5007</v>
          </cell>
          <cell r="C213" t="str">
            <v>5007 - Beginning of Month CWIP Balance</v>
          </cell>
        </row>
        <row r="214">
          <cell r="B214" t="str">
            <v>CIN5008</v>
          </cell>
          <cell r="C214" t="str">
            <v>5008 - Beginning of Month CWIP Balance</v>
          </cell>
        </row>
        <row r="215">
          <cell r="B215" t="str">
            <v>CIP5001</v>
          </cell>
          <cell r="C215" t="str">
            <v>5001 - Beginning of Month Plant Balance</v>
          </cell>
        </row>
        <row r="216">
          <cell r="B216" t="str">
            <v>CIP5002</v>
          </cell>
          <cell r="C216" t="str">
            <v>5002 - Beginning of Month Plant Balance</v>
          </cell>
        </row>
        <row r="217">
          <cell r="B217" t="str">
            <v>CIP5003</v>
          </cell>
          <cell r="C217" t="str">
            <v>5003 - Beginning of Month Plant Balance</v>
          </cell>
        </row>
        <row r="218">
          <cell r="B218" t="str">
            <v>CIP5004</v>
          </cell>
          <cell r="C218" t="str">
            <v>5004 - Beginning of Month Plant Balance</v>
          </cell>
        </row>
        <row r="219">
          <cell r="B219" t="str">
            <v>CIP5005</v>
          </cell>
          <cell r="C219" t="str">
            <v>5005 - Beginning of Month Plant Balance</v>
          </cell>
        </row>
        <row r="220">
          <cell r="B220" t="str">
            <v>CIP5006</v>
          </cell>
          <cell r="C220" t="str">
            <v>5006 - Beginning of Month Plant Balance</v>
          </cell>
        </row>
        <row r="221">
          <cell r="B221" t="str">
            <v>CIP5007</v>
          </cell>
          <cell r="C221" t="str">
            <v>5007 - Beginning of Month Plant Balance</v>
          </cell>
        </row>
        <row r="222">
          <cell r="B222" t="str">
            <v>CIP5008</v>
          </cell>
          <cell r="C222" t="str">
            <v>5008 - Beginning of Month Plant Balance</v>
          </cell>
        </row>
        <row r="223">
          <cell r="B223" t="str">
            <v>CIQ5001</v>
          </cell>
          <cell r="C223" t="str">
            <v>5001 - Beginning of Month Reserve Balance</v>
          </cell>
        </row>
        <row r="224">
          <cell r="B224" t="str">
            <v>CIQ5002</v>
          </cell>
          <cell r="C224" t="str">
            <v>5002 - Beginning of Month Reserve Balance</v>
          </cell>
        </row>
        <row r="225">
          <cell r="B225" t="str">
            <v>CIQ5003</v>
          </cell>
          <cell r="C225" t="str">
            <v>5003 - Beginning of Month Reserve Balance</v>
          </cell>
        </row>
        <row r="226">
          <cell r="B226" t="str">
            <v>CIQ5004</v>
          </cell>
          <cell r="C226" t="str">
            <v>5004 - Beginning of Month Reserve Balance</v>
          </cell>
        </row>
        <row r="227">
          <cell r="B227" t="str">
            <v>CIQ5005</v>
          </cell>
          <cell r="C227" t="str">
            <v>5005 - Beginning of Month Reserve Balance</v>
          </cell>
        </row>
        <row r="228">
          <cell r="B228" t="str">
            <v>CIQ5006</v>
          </cell>
          <cell r="C228" t="str">
            <v>5006 - Beginning of Month Reserve Balance</v>
          </cell>
        </row>
        <row r="229">
          <cell r="B229" t="str">
            <v>CIQ5007</v>
          </cell>
          <cell r="C229" t="str">
            <v>5007 - Beginning of Month Reserve Balance</v>
          </cell>
        </row>
        <row r="230">
          <cell r="B230" t="str">
            <v>CIQ5008</v>
          </cell>
          <cell r="C230" t="str">
            <v>5008 - Beginning of Month Reserve Balance</v>
          </cell>
        </row>
        <row r="231">
          <cell r="B231" t="str">
            <v>CIR5001</v>
          </cell>
          <cell r="C231" t="str">
            <v>5001 - End of Month Plant Balance</v>
          </cell>
        </row>
        <row r="232">
          <cell r="B232" t="str">
            <v>CIR5002</v>
          </cell>
          <cell r="C232" t="str">
            <v>5002 - End of Month Plant Balance</v>
          </cell>
        </row>
        <row r="233">
          <cell r="B233" t="str">
            <v>CIR5003</v>
          </cell>
          <cell r="C233" t="str">
            <v>5003 - End of Month Plant Balance</v>
          </cell>
        </row>
        <row r="234">
          <cell r="B234" t="str">
            <v>CIR5004</v>
          </cell>
          <cell r="C234" t="str">
            <v>5004 - End of Month Plant Balance</v>
          </cell>
        </row>
        <row r="235">
          <cell r="B235" t="str">
            <v>CIR5005</v>
          </cell>
          <cell r="C235" t="str">
            <v>5005 - End of Month Plant Balance</v>
          </cell>
        </row>
        <row r="236">
          <cell r="B236" t="str">
            <v>CIR5006</v>
          </cell>
          <cell r="C236" t="str">
            <v>5006 - End of Month Plant Balance</v>
          </cell>
        </row>
        <row r="237">
          <cell r="B237" t="str">
            <v>CIR5007</v>
          </cell>
          <cell r="C237" t="str">
            <v>5007 - End of Month Plant Balance</v>
          </cell>
        </row>
        <row r="238">
          <cell r="B238" t="str">
            <v>CIR5008</v>
          </cell>
          <cell r="C238" t="str">
            <v>5008 - End of Month Plant Balance</v>
          </cell>
        </row>
        <row r="239">
          <cell r="B239" t="str">
            <v>CIS5001</v>
          </cell>
          <cell r="C239" t="str">
            <v>5001 - End of Month Reserve Balance</v>
          </cell>
        </row>
        <row r="240">
          <cell r="B240" t="str">
            <v>CIS5002</v>
          </cell>
          <cell r="C240" t="str">
            <v>5002 - End of Month Reserve Balance</v>
          </cell>
        </row>
        <row r="241">
          <cell r="B241" t="str">
            <v>CIS5003</v>
          </cell>
          <cell r="C241" t="str">
            <v>5003 - End of Month Reserve Balance</v>
          </cell>
        </row>
        <row r="242">
          <cell r="B242" t="str">
            <v>CIS5004</v>
          </cell>
          <cell r="C242" t="str">
            <v>5004 - End of Month Reserve Balance</v>
          </cell>
        </row>
        <row r="243">
          <cell r="B243" t="str">
            <v>CIS5005</v>
          </cell>
          <cell r="C243" t="str">
            <v>5005 - End of Month Reserve Balance</v>
          </cell>
        </row>
        <row r="244">
          <cell r="B244" t="str">
            <v>CIS5006</v>
          </cell>
          <cell r="C244" t="str">
            <v>5006 - End of Month Reserve Balance</v>
          </cell>
        </row>
        <row r="245">
          <cell r="B245" t="str">
            <v>CIS5007</v>
          </cell>
          <cell r="C245" t="str">
            <v>5007 - End of Month Reserve Balance</v>
          </cell>
        </row>
        <row r="246">
          <cell r="B246" t="str">
            <v>CIS5008</v>
          </cell>
          <cell r="C246" t="str">
            <v>5008 - End of Month Reserve Balance</v>
          </cell>
        </row>
        <row r="247">
          <cell r="B247" t="str">
            <v>CIW5001</v>
          </cell>
          <cell r="C247" t="str">
            <v>CWIP - Closed to Plant Adj</v>
          </cell>
        </row>
        <row r="248">
          <cell r="B248" t="str">
            <v>CO15001</v>
          </cell>
          <cell r="C248" t="str">
            <v>5001 - Beginning of Month Net Book</v>
          </cell>
        </row>
        <row r="249">
          <cell r="B249" t="str">
            <v>CO15002</v>
          </cell>
          <cell r="C249" t="str">
            <v>5002 - Beginning of Month Net Book</v>
          </cell>
        </row>
        <row r="250">
          <cell r="B250" t="str">
            <v>CO15003</v>
          </cell>
          <cell r="C250" t="str">
            <v>5003 - Beginning of Month Net Book</v>
          </cell>
        </row>
        <row r="251">
          <cell r="B251" t="str">
            <v>CO15004</v>
          </cell>
          <cell r="C251" t="str">
            <v>5004 - Beginning of Month Net Book</v>
          </cell>
        </row>
        <row r="252">
          <cell r="B252" t="str">
            <v>CO15005</v>
          </cell>
          <cell r="C252" t="str">
            <v>5005 - Beginning of Month Net Book</v>
          </cell>
        </row>
        <row r="253">
          <cell r="B253" t="str">
            <v>CO15006</v>
          </cell>
          <cell r="C253" t="str">
            <v>5006 - Beginning of Month Net Book</v>
          </cell>
        </row>
        <row r="254">
          <cell r="B254" t="str">
            <v>CO15007</v>
          </cell>
          <cell r="C254" t="str">
            <v>5007 - Beginning of Month Net Book</v>
          </cell>
        </row>
        <row r="255">
          <cell r="B255" t="str">
            <v>CO15008</v>
          </cell>
          <cell r="C255" t="str">
            <v>5008 - Beginning of Month Net Book</v>
          </cell>
        </row>
        <row r="256">
          <cell r="B256" t="str">
            <v>CO25001</v>
          </cell>
          <cell r="C256" t="str">
            <v>5001 - End of Month Net Book</v>
          </cell>
        </row>
        <row r="257">
          <cell r="B257" t="str">
            <v>CO25002</v>
          </cell>
          <cell r="C257" t="str">
            <v>5002 - End of Month Net Book</v>
          </cell>
        </row>
        <row r="258">
          <cell r="B258" t="str">
            <v>CO25003</v>
          </cell>
          <cell r="C258" t="str">
            <v>5003 - End of Month Net Book</v>
          </cell>
        </row>
        <row r="259">
          <cell r="B259" t="str">
            <v>CO25004</v>
          </cell>
          <cell r="C259" t="str">
            <v>5004 - End of Month Net Book</v>
          </cell>
        </row>
        <row r="260">
          <cell r="B260" t="str">
            <v>CO25005</v>
          </cell>
          <cell r="C260" t="str">
            <v>5005 - End of Month Net Book</v>
          </cell>
        </row>
        <row r="261">
          <cell r="B261" t="str">
            <v>CO25006</v>
          </cell>
          <cell r="C261" t="str">
            <v>5006 - End of Month Net Book</v>
          </cell>
        </row>
        <row r="262">
          <cell r="B262" t="str">
            <v>CO25007</v>
          </cell>
          <cell r="C262" t="str">
            <v>5007 - End of Month Net Book</v>
          </cell>
        </row>
        <row r="263">
          <cell r="B263" t="str">
            <v>CO25008</v>
          </cell>
          <cell r="C263" t="str">
            <v>5008 - End of Month Net Book</v>
          </cell>
        </row>
        <row r="264">
          <cell r="B264" t="str">
            <v>CO35001</v>
          </cell>
          <cell r="C264" t="str">
            <v>5001 - Average Net Book</v>
          </cell>
        </row>
        <row r="265">
          <cell r="B265" t="str">
            <v>CO35002</v>
          </cell>
          <cell r="C265" t="str">
            <v>5002 - Average Net Book</v>
          </cell>
        </row>
        <row r="266">
          <cell r="B266" t="str">
            <v>CO35003</v>
          </cell>
          <cell r="C266" t="str">
            <v>5003 - Average Net Book</v>
          </cell>
        </row>
        <row r="267">
          <cell r="B267" t="str">
            <v>CO35004</v>
          </cell>
          <cell r="C267" t="str">
            <v>5004 - Average Net Book</v>
          </cell>
        </row>
        <row r="268">
          <cell r="B268" t="str">
            <v>CO35005</v>
          </cell>
          <cell r="C268" t="str">
            <v>5005 - Average Net Book</v>
          </cell>
        </row>
        <row r="269">
          <cell r="B269" t="str">
            <v>CO35006</v>
          </cell>
          <cell r="C269" t="str">
            <v>5006 - Average Net Book</v>
          </cell>
        </row>
        <row r="270">
          <cell r="B270" t="str">
            <v>CO35007</v>
          </cell>
          <cell r="C270" t="str">
            <v>5007 - Average Net Book</v>
          </cell>
        </row>
        <row r="271">
          <cell r="B271" t="str">
            <v>CO35008</v>
          </cell>
          <cell r="C271" t="str">
            <v>5008 - Average Net Book</v>
          </cell>
        </row>
        <row r="272">
          <cell r="B272" t="str">
            <v>CO45001</v>
          </cell>
          <cell r="C272" t="str">
            <v>5001 - Annual Equity Rate</v>
          </cell>
        </row>
        <row r="273">
          <cell r="B273" t="str">
            <v>CO45002</v>
          </cell>
          <cell r="C273" t="str">
            <v>5002 - Annual Equity Rate</v>
          </cell>
        </row>
        <row r="274">
          <cell r="B274" t="str">
            <v>CO45003</v>
          </cell>
          <cell r="C274" t="str">
            <v>5003 - Annual Equity Rate</v>
          </cell>
        </row>
        <row r="275">
          <cell r="B275" t="str">
            <v>CO45004</v>
          </cell>
          <cell r="C275" t="str">
            <v>5004 - Annual Equity Rate</v>
          </cell>
        </row>
        <row r="276">
          <cell r="B276" t="str">
            <v>CO45005</v>
          </cell>
          <cell r="C276" t="str">
            <v>5005 - Annual Equity Rate</v>
          </cell>
        </row>
        <row r="277">
          <cell r="B277" t="str">
            <v>CO45006</v>
          </cell>
          <cell r="C277" t="str">
            <v>5006 - Annual Equity Rate</v>
          </cell>
        </row>
        <row r="278">
          <cell r="B278" t="str">
            <v>CO45007</v>
          </cell>
          <cell r="C278" t="str">
            <v>5007 - Annual Equity Rate</v>
          </cell>
        </row>
        <row r="279">
          <cell r="B279" t="str">
            <v>CO45008</v>
          </cell>
          <cell r="C279" t="str">
            <v>5008 - Annual Equity Rate</v>
          </cell>
        </row>
        <row r="280">
          <cell r="B280" t="str">
            <v>CO55001</v>
          </cell>
          <cell r="C280" t="str">
            <v>5001 - Annual Debt Rate</v>
          </cell>
        </row>
        <row r="281">
          <cell r="B281" t="str">
            <v>CO55002</v>
          </cell>
          <cell r="C281" t="str">
            <v>5002 - Annual Debt Rate</v>
          </cell>
        </row>
        <row r="282">
          <cell r="B282" t="str">
            <v>CO55003</v>
          </cell>
          <cell r="C282" t="str">
            <v>5003 - Annual Debt Rate</v>
          </cell>
        </row>
        <row r="283">
          <cell r="B283" t="str">
            <v>CO55004</v>
          </cell>
          <cell r="C283" t="str">
            <v>5004 - Annual Debt Rate</v>
          </cell>
        </row>
        <row r="284">
          <cell r="B284" t="str">
            <v>CO55005</v>
          </cell>
          <cell r="C284" t="str">
            <v>5005 - Annual Debt Rate</v>
          </cell>
        </row>
        <row r="285">
          <cell r="B285" t="str">
            <v>CO55006</v>
          </cell>
          <cell r="C285" t="str">
            <v>5006 - Annual Debt Rate</v>
          </cell>
        </row>
        <row r="286">
          <cell r="B286" t="str">
            <v>CO55007</v>
          </cell>
          <cell r="C286" t="str">
            <v>5007 - Annual Debt Rate</v>
          </cell>
        </row>
        <row r="287">
          <cell r="B287" t="str">
            <v>CO55008</v>
          </cell>
          <cell r="C287" t="str">
            <v>5008 - Annual Debt Rate</v>
          </cell>
        </row>
        <row r="288">
          <cell r="B288" t="str">
            <v>CO65001</v>
          </cell>
          <cell r="C288" t="str">
            <v>5001 - State Tax Rate</v>
          </cell>
        </row>
        <row r="289">
          <cell r="B289" t="str">
            <v>CO65002</v>
          </cell>
          <cell r="C289" t="str">
            <v>5002 - State Tax Rate</v>
          </cell>
        </row>
        <row r="290">
          <cell r="B290" t="str">
            <v>CO65003</v>
          </cell>
          <cell r="C290" t="str">
            <v>5003 - State Tax Rate</v>
          </cell>
        </row>
        <row r="291">
          <cell r="B291" t="str">
            <v>CO65004</v>
          </cell>
          <cell r="C291" t="str">
            <v>5004 - State Tax Rate</v>
          </cell>
        </row>
        <row r="292">
          <cell r="B292" t="str">
            <v>CO65005</v>
          </cell>
          <cell r="C292" t="str">
            <v>5005 - State Tax Rate</v>
          </cell>
        </row>
        <row r="293">
          <cell r="B293" t="str">
            <v>CO65006</v>
          </cell>
          <cell r="C293" t="str">
            <v>5006 - State Tax Rate</v>
          </cell>
        </row>
        <row r="294">
          <cell r="B294" t="str">
            <v>CO65007</v>
          </cell>
          <cell r="C294" t="str">
            <v>5007 - State Tax Rate</v>
          </cell>
        </row>
        <row r="295">
          <cell r="B295" t="str">
            <v>CO65008</v>
          </cell>
          <cell r="C295" t="str">
            <v>5008 - State Tax Rate</v>
          </cell>
        </row>
        <row r="296">
          <cell r="B296" t="str">
            <v>CO75001</v>
          </cell>
          <cell r="C296" t="str">
            <v>5001 - Federal Tax Rate</v>
          </cell>
        </row>
        <row r="297">
          <cell r="B297" t="str">
            <v>CO75002</v>
          </cell>
          <cell r="C297" t="str">
            <v>5002 - Federal Tax Rate</v>
          </cell>
        </row>
        <row r="298">
          <cell r="B298" t="str">
            <v>CO75003</v>
          </cell>
          <cell r="C298" t="str">
            <v>5003 - Federal Tax Rate</v>
          </cell>
        </row>
        <row r="299">
          <cell r="B299" t="str">
            <v>CO75004</v>
          </cell>
          <cell r="C299" t="str">
            <v>5004 - Federal Tax Rate</v>
          </cell>
        </row>
        <row r="300">
          <cell r="B300" t="str">
            <v>CO75005</v>
          </cell>
          <cell r="C300" t="str">
            <v>5005 - Federal Tax Rate</v>
          </cell>
        </row>
        <row r="301">
          <cell r="B301" t="str">
            <v>CO75006</v>
          </cell>
          <cell r="C301" t="str">
            <v>5006 - Federal Tax Rate</v>
          </cell>
        </row>
        <row r="302">
          <cell r="B302" t="str">
            <v>CO75007</v>
          </cell>
          <cell r="C302" t="str">
            <v>5007 - Federal Tax Rate</v>
          </cell>
        </row>
        <row r="303">
          <cell r="B303" t="str">
            <v>CO75008</v>
          </cell>
          <cell r="C303" t="str">
            <v>5008 - Federal Tax Rate</v>
          </cell>
        </row>
        <row r="304">
          <cell r="B304" t="str">
            <v>CO85001</v>
          </cell>
          <cell r="C304" t="str">
            <v>5001 - Grossed State Tax Rate</v>
          </cell>
        </row>
        <row r="305">
          <cell r="B305" t="str">
            <v>CO85002</v>
          </cell>
          <cell r="C305" t="str">
            <v>5002 - Grossed State Tax Rate</v>
          </cell>
        </row>
        <row r="306">
          <cell r="B306" t="str">
            <v>CO85003</v>
          </cell>
          <cell r="C306" t="str">
            <v>5003 - Grossed State Tax Rate</v>
          </cell>
        </row>
        <row r="307">
          <cell r="B307" t="str">
            <v>CO85004</v>
          </cell>
          <cell r="C307" t="str">
            <v>5004 - Grossed State Tax Rate</v>
          </cell>
        </row>
        <row r="308">
          <cell r="B308" t="str">
            <v>CO85005</v>
          </cell>
          <cell r="C308" t="str">
            <v>5005 - Grossed State Tax Rate</v>
          </cell>
        </row>
        <row r="309">
          <cell r="B309" t="str">
            <v>CO85006</v>
          </cell>
          <cell r="C309" t="str">
            <v>5006 - Grossed State Tax Rate</v>
          </cell>
        </row>
        <row r="310">
          <cell r="B310" t="str">
            <v>CO85007</v>
          </cell>
          <cell r="C310" t="str">
            <v>5007 - Grossed State Tax Rate</v>
          </cell>
        </row>
        <row r="311">
          <cell r="B311" t="str">
            <v>CO85008</v>
          </cell>
          <cell r="C311" t="str">
            <v>5008 - Grossed State Tax Rate</v>
          </cell>
        </row>
        <row r="312">
          <cell r="B312" t="str">
            <v>CO95001</v>
          </cell>
          <cell r="C312" t="str">
            <v>5001 - Grossed Federal Tax Rate</v>
          </cell>
        </row>
        <row r="313">
          <cell r="B313" t="str">
            <v>CO95002</v>
          </cell>
          <cell r="C313" t="str">
            <v>5002 - Grossed Federal Tax Rate</v>
          </cell>
        </row>
        <row r="314">
          <cell r="B314" t="str">
            <v>CO95003</v>
          </cell>
          <cell r="C314" t="str">
            <v>5003 - Grossed Federal Tax Rate</v>
          </cell>
        </row>
        <row r="315">
          <cell r="B315" t="str">
            <v>CO95004</v>
          </cell>
          <cell r="C315" t="str">
            <v>5004 - Grossed Federal Tax Rate</v>
          </cell>
        </row>
        <row r="316">
          <cell r="B316" t="str">
            <v>CO95005</v>
          </cell>
          <cell r="C316" t="str">
            <v>5005 - Grossed Federal Tax Rate</v>
          </cell>
        </row>
        <row r="317">
          <cell r="B317" t="str">
            <v>CO95006</v>
          </cell>
          <cell r="C317" t="str">
            <v>5006 - Grossed Federal Tax Rate</v>
          </cell>
        </row>
        <row r="318">
          <cell r="B318" t="str">
            <v>CO95007</v>
          </cell>
          <cell r="C318" t="str">
            <v>5007 - Grossed Federal Tax Rate</v>
          </cell>
        </row>
        <row r="319">
          <cell r="B319" t="str">
            <v>CO95008</v>
          </cell>
          <cell r="C319" t="str">
            <v>5008 - Grossed Federal Tax Rate</v>
          </cell>
        </row>
        <row r="320">
          <cell r="B320" t="str">
            <v>COA5001</v>
          </cell>
          <cell r="C320" t="str">
            <v>5001 - Return on Equity Amount</v>
          </cell>
        </row>
        <row r="321">
          <cell r="B321" t="str">
            <v>COA5002</v>
          </cell>
          <cell r="C321" t="str">
            <v>5002 - Return on Equity Amount</v>
          </cell>
        </row>
        <row r="322">
          <cell r="B322" t="str">
            <v>COA5003</v>
          </cell>
          <cell r="C322" t="str">
            <v>5003 - Return on Equity Amount</v>
          </cell>
        </row>
        <row r="323">
          <cell r="B323" t="str">
            <v>COA5004</v>
          </cell>
          <cell r="C323" t="str">
            <v>5004 - Return on Equity Amount</v>
          </cell>
        </row>
        <row r="324">
          <cell r="B324" t="str">
            <v>COA5005</v>
          </cell>
          <cell r="C324" t="str">
            <v>5005 - Return on Equity Amount</v>
          </cell>
        </row>
        <row r="325">
          <cell r="B325" t="str">
            <v>COA5006</v>
          </cell>
          <cell r="C325" t="str">
            <v>5006 - Return on Equity Amount</v>
          </cell>
        </row>
        <row r="326">
          <cell r="B326" t="str">
            <v>COA5007</v>
          </cell>
          <cell r="C326" t="str">
            <v>5007 - Return on Equity Amount</v>
          </cell>
        </row>
        <row r="327">
          <cell r="B327" t="str">
            <v>COA5008</v>
          </cell>
          <cell r="C327" t="str">
            <v>5008 - Return on Equity Amount</v>
          </cell>
        </row>
        <row r="328">
          <cell r="B328" t="str">
            <v>COB5001</v>
          </cell>
          <cell r="C328" t="str">
            <v>5001 - State Tax Amount</v>
          </cell>
        </row>
        <row r="329">
          <cell r="B329" t="str">
            <v>COB5002</v>
          </cell>
          <cell r="C329" t="str">
            <v>5002 - State Tax Amount</v>
          </cell>
        </row>
        <row r="330">
          <cell r="B330" t="str">
            <v>COB5003</v>
          </cell>
          <cell r="C330" t="str">
            <v>5003 - State Tax Amount</v>
          </cell>
        </row>
        <row r="331">
          <cell r="B331" t="str">
            <v>COB5004</v>
          </cell>
          <cell r="C331" t="str">
            <v>5004 - State Tax Amount</v>
          </cell>
        </row>
        <row r="332">
          <cell r="B332" t="str">
            <v>COB5005</v>
          </cell>
          <cell r="C332" t="str">
            <v>5005 - State Tax Amount</v>
          </cell>
        </row>
        <row r="333">
          <cell r="B333" t="str">
            <v>COB5006</v>
          </cell>
          <cell r="C333" t="str">
            <v>5006 - State Tax Amount</v>
          </cell>
        </row>
        <row r="334">
          <cell r="B334" t="str">
            <v>COB5007</v>
          </cell>
          <cell r="C334" t="str">
            <v>5007 - State Tax Amount</v>
          </cell>
        </row>
        <row r="335">
          <cell r="B335" t="str">
            <v>COB5008</v>
          </cell>
          <cell r="C335" t="str">
            <v>5008 - State Tax Amount</v>
          </cell>
        </row>
        <row r="336">
          <cell r="B336" t="str">
            <v>COC5001</v>
          </cell>
          <cell r="C336" t="str">
            <v>5001 - Federal Tax Amount</v>
          </cell>
        </row>
        <row r="337">
          <cell r="B337" t="str">
            <v>COC5002</v>
          </cell>
          <cell r="C337" t="str">
            <v>5002 - Federal Tax Amount</v>
          </cell>
        </row>
        <row r="338">
          <cell r="B338" t="str">
            <v>COC5003</v>
          </cell>
          <cell r="C338" t="str">
            <v>5003 - Federal Tax Amount</v>
          </cell>
        </row>
        <row r="339">
          <cell r="B339" t="str">
            <v>COC5004</v>
          </cell>
          <cell r="C339" t="str">
            <v>5004 - Federal Tax Amount</v>
          </cell>
        </row>
        <row r="340">
          <cell r="B340" t="str">
            <v>COC5005</v>
          </cell>
          <cell r="C340" t="str">
            <v>5005 - Federal Tax Amount</v>
          </cell>
        </row>
        <row r="341">
          <cell r="B341" t="str">
            <v>COC5006</v>
          </cell>
          <cell r="C341" t="str">
            <v>5006 - Federal Tax Amount</v>
          </cell>
        </row>
        <row r="342">
          <cell r="B342" t="str">
            <v>COC5007</v>
          </cell>
          <cell r="C342" t="str">
            <v>5007 - Federal Tax Amount</v>
          </cell>
        </row>
        <row r="343">
          <cell r="B343" t="str">
            <v>COC5008</v>
          </cell>
          <cell r="C343" t="str">
            <v>5008 - Federal Tax Amount</v>
          </cell>
        </row>
        <row r="344">
          <cell r="B344" t="str">
            <v>COD5001</v>
          </cell>
          <cell r="C344" t="str">
            <v>5001 - Return on Debt Amount</v>
          </cell>
        </row>
        <row r="345">
          <cell r="B345" t="str">
            <v>COD5002</v>
          </cell>
          <cell r="C345" t="str">
            <v>5002 - Return on Debt Amount</v>
          </cell>
        </row>
        <row r="346">
          <cell r="B346" t="str">
            <v>COD5003</v>
          </cell>
          <cell r="C346" t="str">
            <v>5003 - Return on Debt Amount</v>
          </cell>
        </row>
        <row r="347">
          <cell r="B347" t="str">
            <v>COD5004</v>
          </cell>
          <cell r="C347" t="str">
            <v>5004 - Return on Debt Amount</v>
          </cell>
        </row>
        <row r="348">
          <cell r="B348" t="str">
            <v>COD5005</v>
          </cell>
          <cell r="C348" t="str">
            <v>5005 - Return on Debt Amount</v>
          </cell>
        </row>
        <row r="349">
          <cell r="B349" t="str">
            <v>COD5006</v>
          </cell>
          <cell r="C349" t="str">
            <v>5006 - Return on Debt Amount</v>
          </cell>
        </row>
        <row r="350">
          <cell r="B350" t="str">
            <v>COD5007</v>
          </cell>
          <cell r="C350" t="str">
            <v>5007 - Return on Debt Amount</v>
          </cell>
        </row>
        <row r="351">
          <cell r="B351" t="str">
            <v>COD5008</v>
          </cell>
          <cell r="C351" t="str">
            <v>5008 - Return on Debt Amount</v>
          </cell>
        </row>
        <row r="352">
          <cell r="B352" t="str">
            <v>COE5001</v>
          </cell>
          <cell r="C352" t="str">
            <v>5001 - Total Cap Exp Amount</v>
          </cell>
        </row>
        <row r="353">
          <cell r="B353" t="str">
            <v>COE5002</v>
          </cell>
          <cell r="C353" t="str">
            <v>5002 - Total Cap Exp Amount</v>
          </cell>
        </row>
        <row r="354">
          <cell r="B354" t="str">
            <v>COE5003</v>
          </cell>
          <cell r="C354" t="str">
            <v>5003 - Total Cap Exp Amount</v>
          </cell>
        </row>
        <row r="355">
          <cell r="B355" t="str">
            <v>COE5004</v>
          </cell>
          <cell r="C355" t="str">
            <v>5004 - Total Cap Exp Amount</v>
          </cell>
        </row>
        <row r="356">
          <cell r="B356" t="str">
            <v>COE5005</v>
          </cell>
          <cell r="C356" t="str">
            <v>5005 - Total Cap Exp Amount</v>
          </cell>
        </row>
        <row r="357">
          <cell r="B357" t="str">
            <v>COE5006</v>
          </cell>
          <cell r="C357" t="str">
            <v>5006 - Total Cap Exp Amount</v>
          </cell>
        </row>
        <row r="358">
          <cell r="B358" t="str">
            <v>COE5007</v>
          </cell>
          <cell r="C358" t="str">
            <v>5007 - Total Cap Exp Amount</v>
          </cell>
        </row>
        <row r="359">
          <cell r="B359" t="str">
            <v>COE5008</v>
          </cell>
          <cell r="C359" t="str">
            <v>5008 - Total Cap Exp Amount</v>
          </cell>
        </row>
        <row r="360">
          <cell r="B360" t="str">
            <v>COF5001</v>
          </cell>
          <cell r="C360" t="str">
            <v>5001 - CP Allocation Factor</v>
          </cell>
        </row>
        <row r="361">
          <cell r="B361" t="str">
            <v>COF5002</v>
          </cell>
          <cell r="C361" t="str">
            <v>5002 - CP Allocation Factor</v>
          </cell>
        </row>
        <row r="362">
          <cell r="B362" t="str">
            <v>COF5003</v>
          </cell>
          <cell r="C362" t="str">
            <v>5003 - CP Allocation Factor</v>
          </cell>
        </row>
        <row r="363">
          <cell r="B363" t="str">
            <v>COF5004</v>
          </cell>
          <cell r="C363" t="str">
            <v>5004 - CP Allocation Factor</v>
          </cell>
        </row>
        <row r="364">
          <cell r="B364" t="str">
            <v>COF5005</v>
          </cell>
          <cell r="C364" t="str">
            <v>5005 - CP Allocation Factor</v>
          </cell>
        </row>
        <row r="365">
          <cell r="B365" t="str">
            <v>COF5006</v>
          </cell>
          <cell r="C365" t="str">
            <v>5006 - CP Allocation Factor</v>
          </cell>
        </row>
        <row r="366">
          <cell r="B366" t="str">
            <v>COF5007</v>
          </cell>
          <cell r="C366" t="str">
            <v>5007 - CP Allocation Factor</v>
          </cell>
        </row>
        <row r="367">
          <cell r="B367" t="str">
            <v>COF5008</v>
          </cell>
          <cell r="C367" t="str">
            <v>5008 - CP Allocation Factor</v>
          </cell>
        </row>
        <row r="368">
          <cell r="B368" t="str">
            <v>COG5001</v>
          </cell>
          <cell r="C368" t="str">
            <v>5001 - GCP Allocation Factor</v>
          </cell>
        </row>
        <row r="369">
          <cell r="B369" t="str">
            <v>COG5002</v>
          </cell>
          <cell r="C369" t="str">
            <v>5002 - GCP Allocation Factor</v>
          </cell>
        </row>
        <row r="370">
          <cell r="B370" t="str">
            <v>COG5003</v>
          </cell>
          <cell r="C370" t="str">
            <v>5003 - GCP Allocation Factor</v>
          </cell>
        </row>
        <row r="371">
          <cell r="B371" t="str">
            <v>COG5004</v>
          </cell>
          <cell r="C371" t="str">
            <v>5004 - GCP Allocation Factor</v>
          </cell>
        </row>
        <row r="372">
          <cell r="B372" t="str">
            <v>COG5005</v>
          </cell>
          <cell r="C372" t="str">
            <v>5005 - GCP Allocation Factor</v>
          </cell>
        </row>
        <row r="373">
          <cell r="B373" t="str">
            <v>COG5006</v>
          </cell>
          <cell r="C373" t="str">
            <v>5006 - GCP Allocation Factor</v>
          </cell>
        </row>
        <row r="374">
          <cell r="B374" t="str">
            <v>COG5007</v>
          </cell>
          <cell r="C374" t="str">
            <v>5007 - GCP Allocation Factor</v>
          </cell>
        </row>
        <row r="375">
          <cell r="B375" t="str">
            <v>COG5008</v>
          </cell>
          <cell r="C375" t="str">
            <v>5008 - GCP Allocation Factor</v>
          </cell>
        </row>
        <row r="376">
          <cell r="B376" t="str">
            <v>COH5001</v>
          </cell>
          <cell r="C376" t="str">
            <v>5001 - Energy Allocation Factor</v>
          </cell>
        </row>
        <row r="377">
          <cell r="B377" t="str">
            <v>COH5002</v>
          </cell>
          <cell r="C377" t="str">
            <v>5002 - Energy Allocation Factor</v>
          </cell>
        </row>
        <row r="378">
          <cell r="B378" t="str">
            <v>COH5003</v>
          </cell>
          <cell r="C378" t="str">
            <v>5003 - Energy Allocation Factor</v>
          </cell>
        </row>
        <row r="379">
          <cell r="B379" t="str">
            <v>COH5004</v>
          </cell>
          <cell r="C379" t="str">
            <v>5004 - Energy Allocation Factor</v>
          </cell>
        </row>
        <row r="380">
          <cell r="B380" t="str">
            <v>COH5005</v>
          </cell>
          <cell r="C380" t="str">
            <v>5005 - Energy Allocation Factor</v>
          </cell>
        </row>
        <row r="381">
          <cell r="B381" t="str">
            <v>COH5006</v>
          </cell>
          <cell r="C381" t="str">
            <v>5006 - Energy Allocation Factor</v>
          </cell>
        </row>
        <row r="382">
          <cell r="B382" t="str">
            <v>COH5007</v>
          </cell>
          <cell r="C382" t="str">
            <v>5007 - Energy Allocation Factor</v>
          </cell>
        </row>
        <row r="383">
          <cell r="B383" t="str">
            <v>COH5008</v>
          </cell>
          <cell r="C383" t="str">
            <v>5008 - Energy Allocation Factor</v>
          </cell>
        </row>
        <row r="384">
          <cell r="B384" t="str">
            <v>COI5001</v>
          </cell>
          <cell r="C384" t="str">
            <v>5001 - CP Allocation Cap Exp Amount</v>
          </cell>
        </row>
        <row r="385">
          <cell r="B385" t="str">
            <v>COI5002</v>
          </cell>
          <cell r="C385" t="str">
            <v>5002 - CP Allocation Cap Exp Amount</v>
          </cell>
        </row>
        <row r="386">
          <cell r="B386" t="str">
            <v>COI5003</v>
          </cell>
          <cell r="C386" t="str">
            <v>5003 - CP Allocation Cap Exp Amount</v>
          </cell>
        </row>
        <row r="387">
          <cell r="B387" t="str">
            <v>COI5004</v>
          </cell>
          <cell r="C387" t="str">
            <v>5004 - CP Allocation Cap Exp Amount</v>
          </cell>
        </row>
        <row r="388">
          <cell r="B388" t="str">
            <v>COI5005</v>
          </cell>
          <cell r="C388" t="str">
            <v>5005 - CP Allocation Cap Exp Amount</v>
          </cell>
        </row>
        <row r="389">
          <cell r="B389" t="str">
            <v>COI5006</v>
          </cell>
          <cell r="C389" t="str">
            <v>5006 - CP Allocation Cap Exp Amount</v>
          </cell>
        </row>
        <row r="390">
          <cell r="B390" t="str">
            <v>COI5007</v>
          </cell>
          <cell r="C390" t="str">
            <v>5007 - CP Allocation Cap Exp Amount</v>
          </cell>
        </row>
        <row r="391">
          <cell r="B391" t="str">
            <v>COI5008</v>
          </cell>
          <cell r="C391" t="str">
            <v>5008 - CP Allocation Cap Exp Amount</v>
          </cell>
        </row>
        <row r="392">
          <cell r="B392" t="str">
            <v>COJ5001</v>
          </cell>
          <cell r="C392" t="str">
            <v>5001 - GCP Allocation Cap Exp Amount</v>
          </cell>
        </row>
        <row r="393">
          <cell r="B393" t="str">
            <v>COJ5002</v>
          </cell>
          <cell r="C393" t="str">
            <v>5002 - GCP Allocation Cap Exp Amount</v>
          </cell>
        </row>
        <row r="394">
          <cell r="B394" t="str">
            <v>COJ5003</v>
          </cell>
          <cell r="C394" t="str">
            <v>5003 - GCP Allocation Cap Exp Amount</v>
          </cell>
        </row>
        <row r="395">
          <cell r="B395" t="str">
            <v>COJ5004</v>
          </cell>
          <cell r="C395" t="str">
            <v>5004 - GCP Allocation Cap Exp Amount</v>
          </cell>
        </row>
        <row r="396">
          <cell r="B396" t="str">
            <v>COJ5005</v>
          </cell>
          <cell r="C396" t="str">
            <v>5005 - GCP Allocation Cap Exp Amount</v>
          </cell>
        </row>
        <row r="397">
          <cell r="B397" t="str">
            <v>COJ5006</v>
          </cell>
          <cell r="C397" t="str">
            <v>5006 - GCP Allocation Cap Exp Amount</v>
          </cell>
        </row>
        <row r="398">
          <cell r="B398" t="str">
            <v>COJ5007</v>
          </cell>
          <cell r="C398" t="str">
            <v>5007 - GCP Allocation Cap Exp Amount</v>
          </cell>
        </row>
        <row r="399">
          <cell r="B399" t="str">
            <v>COJ5008</v>
          </cell>
          <cell r="C399" t="str">
            <v>5008 - GCP Allocation Cap Exp Amount</v>
          </cell>
        </row>
        <row r="400">
          <cell r="B400" t="str">
            <v>COK5001</v>
          </cell>
          <cell r="C400" t="str">
            <v>5001 - Energy Allocation Cap Exp Amount</v>
          </cell>
        </row>
        <row r="401">
          <cell r="B401" t="str">
            <v>COK5002</v>
          </cell>
          <cell r="C401" t="str">
            <v>5002 - Energy Allocation Cap Exp Amount</v>
          </cell>
        </row>
        <row r="402">
          <cell r="B402" t="str">
            <v>COK5003</v>
          </cell>
          <cell r="C402" t="str">
            <v>5003 - Energy Allocation Cap Exp Amount</v>
          </cell>
        </row>
        <row r="403">
          <cell r="B403" t="str">
            <v>COK5004</v>
          </cell>
          <cell r="C403" t="str">
            <v>5004 - Energy Allocation Cap Exp Amount</v>
          </cell>
        </row>
        <row r="404">
          <cell r="B404" t="str">
            <v>COK5005</v>
          </cell>
          <cell r="C404" t="str">
            <v>5005 - Energy Allocation Cap Exp Amount</v>
          </cell>
        </row>
        <row r="405">
          <cell r="B405" t="str">
            <v>COK5006</v>
          </cell>
          <cell r="C405" t="str">
            <v>5006 - Energy Allocation Cap Exp Amount</v>
          </cell>
        </row>
        <row r="406">
          <cell r="B406" t="str">
            <v>COK5007</v>
          </cell>
          <cell r="C406" t="str">
            <v>5007 - Energy Allocation Cap Exp Amount</v>
          </cell>
        </row>
        <row r="407">
          <cell r="B407" t="str">
            <v>COK5008</v>
          </cell>
          <cell r="C407" t="str">
            <v>5008 - Energy Allocation Cap Exp Amount</v>
          </cell>
        </row>
        <row r="408">
          <cell r="B408" t="str">
            <v>COL5001</v>
          </cell>
          <cell r="C408" t="str">
            <v>5001 - CP Jurisdictional Factor</v>
          </cell>
        </row>
        <row r="409">
          <cell r="B409" t="str">
            <v>COL5002</v>
          </cell>
          <cell r="C409" t="str">
            <v>5002 - CP Jurisdictional Factor</v>
          </cell>
        </row>
        <row r="410">
          <cell r="B410" t="str">
            <v>COL5003</v>
          </cell>
          <cell r="C410" t="str">
            <v>5003 - CP Jurisdictional Factor</v>
          </cell>
        </row>
        <row r="411">
          <cell r="B411" t="str">
            <v>COL5004</v>
          </cell>
          <cell r="C411" t="str">
            <v>5004 - CP Jurisdictional Factor</v>
          </cell>
        </row>
        <row r="412">
          <cell r="B412" t="str">
            <v>COL5005</v>
          </cell>
          <cell r="C412" t="str">
            <v>5005 - CP Jurisdictional Factor</v>
          </cell>
        </row>
        <row r="413">
          <cell r="B413" t="str">
            <v>COL5006</v>
          </cell>
          <cell r="C413" t="str">
            <v>5006 - CP Jurisdictional Factor</v>
          </cell>
        </row>
        <row r="414">
          <cell r="B414" t="str">
            <v>COL5007</v>
          </cell>
          <cell r="C414" t="str">
            <v>5007 - CP Jurisdictional Factor</v>
          </cell>
        </row>
        <row r="415">
          <cell r="B415" t="str">
            <v>COL5008</v>
          </cell>
          <cell r="C415" t="str">
            <v>5008 - CP Jurisdictional Factor</v>
          </cell>
        </row>
        <row r="416">
          <cell r="B416" t="str">
            <v>COM5001</v>
          </cell>
          <cell r="C416" t="str">
            <v>5001 - GCP Jurisdictional Factor</v>
          </cell>
        </row>
        <row r="417">
          <cell r="B417" t="str">
            <v>COM5002</v>
          </cell>
          <cell r="C417" t="str">
            <v>5002 - GCP Jurisdictional Factor</v>
          </cell>
        </row>
        <row r="418">
          <cell r="B418" t="str">
            <v>COM5003</v>
          </cell>
          <cell r="C418" t="str">
            <v>5003 - GCP Jurisdictional Factor</v>
          </cell>
        </row>
        <row r="419">
          <cell r="B419" t="str">
            <v>COM5004</v>
          </cell>
          <cell r="C419" t="str">
            <v>5004 - GCP Jurisdictional Factor</v>
          </cell>
        </row>
        <row r="420">
          <cell r="B420" t="str">
            <v>COM5005</v>
          </cell>
          <cell r="C420" t="str">
            <v>5005 - GCP Jurisdictional Factor</v>
          </cell>
        </row>
        <row r="421">
          <cell r="B421" t="str">
            <v>COM5006</v>
          </cell>
          <cell r="C421" t="str">
            <v>5006 - GCP Jurisdictional Factor</v>
          </cell>
        </row>
        <row r="422">
          <cell r="B422" t="str">
            <v>COM5007</v>
          </cell>
          <cell r="C422" t="str">
            <v>5007 - GCP Jurisdictional Factor</v>
          </cell>
        </row>
        <row r="423">
          <cell r="B423" t="str">
            <v>COM5008</v>
          </cell>
          <cell r="C423" t="str">
            <v>5008 - GCP Jurisdictional Factor</v>
          </cell>
        </row>
        <row r="424">
          <cell r="B424" t="str">
            <v>CON5001</v>
          </cell>
          <cell r="C424" t="str">
            <v>5001 - Energy Jurisdictional Factor</v>
          </cell>
        </row>
        <row r="425">
          <cell r="B425" t="str">
            <v>CON5002</v>
          </cell>
          <cell r="C425" t="str">
            <v>5002 - Energy Jurisdictional Factor</v>
          </cell>
        </row>
        <row r="426">
          <cell r="B426" t="str">
            <v>CON5003</v>
          </cell>
          <cell r="C426" t="str">
            <v>5003 - Energy Jurisdictional Factor</v>
          </cell>
        </row>
        <row r="427">
          <cell r="B427" t="str">
            <v>CON5004</v>
          </cell>
          <cell r="C427" t="str">
            <v>5004 - Energy Jurisdictional Factor</v>
          </cell>
        </row>
        <row r="428">
          <cell r="B428" t="str">
            <v>CON5005</v>
          </cell>
          <cell r="C428" t="str">
            <v>5005 - Energy Jurisdictional Factor</v>
          </cell>
        </row>
        <row r="429">
          <cell r="B429" t="str">
            <v>CON5006</v>
          </cell>
          <cell r="C429" t="str">
            <v>5006 - Energy Jurisdictional Factor</v>
          </cell>
        </row>
        <row r="430">
          <cell r="B430" t="str">
            <v>CON5007</v>
          </cell>
          <cell r="C430" t="str">
            <v>5007 - Energy Jurisdictional Factor</v>
          </cell>
        </row>
        <row r="431">
          <cell r="B431" t="str">
            <v>CON5008</v>
          </cell>
          <cell r="C431" t="str">
            <v>5008 - Energy Jurisdictional Factor</v>
          </cell>
        </row>
        <row r="432">
          <cell r="B432" t="str">
            <v>COO5001</v>
          </cell>
          <cell r="C432" t="str">
            <v>5001 - CP Jurisdictional Cap Exp Amount</v>
          </cell>
        </row>
        <row r="433">
          <cell r="B433" t="str">
            <v>COO5002</v>
          </cell>
          <cell r="C433" t="str">
            <v>5002 - CP Jurisdictional Cap Exp Amount</v>
          </cell>
        </row>
        <row r="434">
          <cell r="B434" t="str">
            <v>COO5003</v>
          </cell>
          <cell r="C434" t="str">
            <v>5003 - CP Jurisdictional Cap Exp Amount</v>
          </cell>
        </row>
        <row r="435">
          <cell r="B435" t="str">
            <v>COO5004</v>
          </cell>
          <cell r="C435" t="str">
            <v>5004 - CP Jurisdictional Cap Exp Amount</v>
          </cell>
        </row>
        <row r="436">
          <cell r="B436" t="str">
            <v>COO5005</v>
          </cell>
          <cell r="C436" t="str">
            <v>5005 - CP Jurisdictional Cap Exp Amount</v>
          </cell>
        </row>
        <row r="437">
          <cell r="B437" t="str">
            <v>COO5006</v>
          </cell>
          <cell r="C437" t="str">
            <v>5006 - CP Jurisdictional Cap Exp Amount</v>
          </cell>
        </row>
        <row r="438">
          <cell r="B438" t="str">
            <v>COO5007</v>
          </cell>
          <cell r="C438" t="str">
            <v>5007 - CP Jurisdictional Cap Exp Amount</v>
          </cell>
        </row>
        <row r="439">
          <cell r="B439" t="str">
            <v>COO5008</v>
          </cell>
          <cell r="C439" t="str">
            <v>5008 - CP Jurisdictional Cap Exp Amount</v>
          </cell>
        </row>
        <row r="440">
          <cell r="B440" t="str">
            <v>COP5001</v>
          </cell>
          <cell r="C440" t="str">
            <v>5001 - GCP Jurisdictional Cap Exp Amount</v>
          </cell>
        </row>
        <row r="441">
          <cell r="B441" t="str">
            <v>COP5002</v>
          </cell>
          <cell r="C441" t="str">
            <v>5002 - GCP Jurisdictional Cap Exp Amount</v>
          </cell>
        </row>
        <row r="442">
          <cell r="B442" t="str">
            <v>COP5003</v>
          </cell>
          <cell r="C442" t="str">
            <v>5003 - GCP Jurisdictional Cap Exp Amount</v>
          </cell>
        </row>
        <row r="443">
          <cell r="B443" t="str">
            <v>COP5004</v>
          </cell>
          <cell r="C443" t="str">
            <v>5004 - GCP Jurisdictional Cap Exp Amount</v>
          </cell>
        </row>
        <row r="444">
          <cell r="B444" t="str">
            <v>COP5005</v>
          </cell>
          <cell r="C444" t="str">
            <v>5005 - GCP Jurisdictional Cap Exp Amount</v>
          </cell>
        </row>
        <row r="445">
          <cell r="B445" t="str">
            <v>COP5006</v>
          </cell>
          <cell r="C445" t="str">
            <v>5006 - GCP Jurisdictional Cap Exp Amount</v>
          </cell>
        </row>
        <row r="446">
          <cell r="B446" t="str">
            <v>COP5007</v>
          </cell>
          <cell r="C446" t="str">
            <v>5007 - GCP Jurisdictional Cap Exp Amount</v>
          </cell>
        </row>
        <row r="447">
          <cell r="B447" t="str">
            <v>COP5008</v>
          </cell>
          <cell r="C447" t="str">
            <v>5008 - GCP Jurisdictional Cap Exp Amount</v>
          </cell>
        </row>
        <row r="448">
          <cell r="B448" t="str">
            <v>COQ5001</v>
          </cell>
          <cell r="C448" t="str">
            <v>5001 - Energy Jurisdictional Cap Exp Amount</v>
          </cell>
        </row>
        <row r="449">
          <cell r="B449" t="str">
            <v>COQ5002</v>
          </cell>
          <cell r="C449" t="str">
            <v>5002 - Energy Jurisdictional Cap Exp Amount</v>
          </cell>
        </row>
        <row r="450">
          <cell r="B450" t="str">
            <v>COQ5003</v>
          </cell>
          <cell r="C450" t="str">
            <v>5003 - Energy Jurisdictional Cap Exp Amount</v>
          </cell>
        </row>
        <row r="451">
          <cell r="B451" t="str">
            <v>COQ5004</v>
          </cell>
          <cell r="C451" t="str">
            <v>5004 - Energy Jurisdictional Cap Exp Amount</v>
          </cell>
        </row>
        <row r="452">
          <cell r="B452" t="str">
            <v>COQ5005</v>
          </cell>
          <cell r="C452" t="str">
            <v>5005 - Energy Jurisdictional Cap Exp Amount</v>
          </cell>
        </row>
        <row r="453">
          <cell r="B453" t="str">
            <v>COQ5006</v>
          </cell>
          <cell r="C453" t="str">
            <v>5006 - Energy Jurisdictional Cap Exp Amount</v>
          </cell>
        </row>
        <row r="454">
          <cell r="B454" t="str">
            <v>COQ5007</v>
          </cell>
          <cell r="C454" t="str">
            <v>5007 - Energy Jurisdictional Cap Exp Amount</v>
          </cell>
        </row>
        <row r="455">
          <cell r="B455" t="str">
            <v>COQ5008</v>
          </cell>
          <cell r="C455" t="str">
            <v>5008 - Energy Jurisdictional Cap Exp Amount</v>
          </cell>
        </row>
        <row r="456">
          <cell r="B456" t="str">
            <v>COR5001</v>
          </cell>
          <cell r="C456" t="str">
            <v>5001 - Total Jurisdictional Cap Exp Amount</v>
          </cell>
        </row>
        <row r="457">
          <cell r="B457" t="str">
            <v>COR5002</v>
          </cell>
          <cell r="C457" t="str">
            <v>5002 - Total Jurisdictional Cap Exp Amount</v>
          </cell>
        </row>
        <row r="458">
          <cell r="B458" t="str">
            <v>COR5003</v>
          </cell>
          <cell r="C458" t="str">
            <v>5003 - Total Jurisdictional Cap Exp Amount</v>
          </cell>
        </row>
        <row r="459">
          <cell r="B459" t="str">
            <v>COR5004</v>
          </cell>
          <cell r="C459" t="str">
            <v>5004 - Total Jurisdictional Cap Exp Amount</v>
          </cell>
        </row>
        <row r="460">
          <cell r="B460" t="str">
            <v>COR5005</v>
          </cell>
          <cell r="C460" t="str">
            <v>5005 - Total Jurisdictional Cap Exp Amount</v>
          </cell>
        </row>
        <row r="461">
          <cell r="B461" t="str">
            <v>COR5006</v>
          </cell>
          <cell r="C461" t="str">
            <v>5006 - Total Jurisdictional Cap Exp Amount</v>
          </cell>
        </row>
        <row r="462">
          <cell r="B462" t="str">
            <v>COR5007</v>
          </cell>
          <cell r="C462" t="str">
            <v>5007 - Total Jurisdictional Cap Exp Amount</v>
          </cell>
        </row>
        <row r="463">
          <cell r="B463" t="str">
            <v>COR5008</v>
          </cell>
          <cell r="C463" t="str">
            <v>5008 - Total Jurisdictional Cap Exp Amount</v>
          </cell>
        </row>
        <row r="464">
          <cell r="B464" t="str">
            <v>EXP5TOT</v>
          </cell>
          <cell r="C464" t="str">
            <v>Total Expenses applicable to current period</v>
          </cell>
        </row>
        <row r="465">
          <cell r="B465" t="str">
            <v>GLB5BEG</v>
          </cell>
          <cell r="C465" t="str">
            <v>True-up --- Beginning of Period GL Balance</v>
          </cell>
        </row>
        <row r="466">
          <cell r="B466" t="str">
            <v>GLB5END</v>
          </cell>
          <cell r="C466" t="str">
            <v>End of Period GL Balance</v>
          </cell>
        </row>
        <row r="467">
          <cell r="B467" t="str">
            <v>GLE5MON</v>
          </cell>
          <cell r="C467" t="str">
            <v>Current Month Amount w/ Interest ( Basis for GL Entry)</v>
          </cell>
        </row>
        <row r="468">
          <cell r="B468" t="str">
            <v>INT5AMT</v>
          </cell>
          <cell r="C468" t="str">
            <v>Interest Amount</v>
          </cell>
        </row>
        <row r="469">
          <cell r="B469" t="str">
            <v>INT5MON</v>
          </cell>
          <cell r="C469" t="str">
            <v>Average Monthly Interest Rate</v>
          </cell>
        </row>
        <row r="470">
          <cell r="B470" t="str">
            <v>INT5YER</v>
          </cell>
          <cell r="C470" t="str">
            <v>Average Annual Interest Rate</v>
          </cell>
        </row>
        <row r="471">
          <cell r="B471" t="str">
            <v>INT5YTD</v>
          </cell>
          <cell r="C471" t="str">
            <v>YTD Interest Amount excluding Current Month</v>
          </cell>
        </row>
        <row r="472">
          <cell r="B472" t="str">
            <v>LIN5LOS</v>
          </cell>
          <cell r="C472" t="str">
            <v>Line Loss</v>
          </cell>
        </row>
        <row r="473">
          <cell r="B473" t="str">
            <v>LNG5MON</v>
          </cell>
          <cell r="C473" t="str">
            <v>Long Term Current Month Amount</v>
          </cell>
        </row>
        <row r="474">
          <cell r="B474" t="str">
            <v>MAN5001</v>
          </cell>
          <cell r="C474" t="str">
            <v>Final True-up (for Current Year - 2)</v>
          </cell>
        </row>
        <row r="475">
          <cell r="B475" t="str">
            <v>MAN5002</v>
          </cell>
          <cell r="C475" t="str">
            <v>Est. Actual True-up (for Current Year - 1)</v>
          </cell>
        </row>
        <row r="476">
          <cell r="B476" t="str">
            <v>MAN5003</v>
          </cell>
          <cell r="C476" t="str">
            <v>Month-end Adjustment to agree to GL</v>
          </cell>
        </row>
        <row r="477">
          <cell r="B477" t="str">
            <v>MAN5005</v>
          </cell>
          <cell r="C477" t="str">
            <v>Mid-course Correction1 - Total Amount to be Refunded/(Collected)</v>
          </cell>
        </row>
        <row r="478">
          <cell r="B478" t="str">
            <v>MAN5006</v>
          </cell>
          <cell r="C478" t="str">
            <v>Mid-course Correction1 - Amortization Period (in months)</v>
          </cell>
        </row>
        <row r="479">
          <cell r="B479" t="str">
            <v>MAN5007</v>
          </cell>
          <cell r="C479" t="str">
            <v>Mid-course Correction2 - Total Amount to be Refunded/(Collected)</v>
          </cell>
        </row>
        <row r="480">
          <cell r="B480" t="str">
            <v>MAN5008</v>
          </cell>
          <cell r="C480" t="str">
            <v>Mid-course Correction2 - Amortization Period (in months)</v>
          </cell>
        </row>
        <row r="481">
          <cell r="B481" t="str">
            <v>MAN5009</v>
          </cell>
          <cell r="C481" t="str">
            <v>Mid-course Correction3 - Total Amount to be Refunded/(Collected)</v>
          </cell>
        </row>
        <row r="482">
          <cell r="B482" t="str">
            <v>MAN500A</v>
          </cell>
          <cell r="C482" t="str">
            <v>Mid-course Correction3 - Amortization Period (in months)</v>
          </cell>
        </row>
        <row r="483">
          <cell r="B483" t="str">
            <v>MAN500B</v>
          </cell>
          <cell r="C483" t="str">
            <v>Deferred True-up (for Current Year - 1)</v>
          </cell>
        </row>
        <row r="484">
          <cell r="B484" t="str">
            <v>MAN5010</v>
          </cell>
          <cell r="C484" t="str">
            <v>NCRC RECOVERABLE O&amp;M</v>
          </cell>
        </row>
        <row r="485">
          <cell r="B485" t="str">
            <v>MAN5011</v>
          </cell>
          <cell r="C485" t="str">
            <v>Jurisdictional Separation Factor</v>
          </cell>
        </row>
        <row r="486">
          <cell r="B486" t="str">
            <v>MAN5101</v>
          </cell>
          <cell r="C486" t="str">
            <v>Final True-up (for Current Year - 2) - GBRA</v>
          </cell>
        </row>
        <row r="487">
          <cell r="B487" t="str">
            <v>MAN5102</v>
          </cell>
          <cell r="C487" t="str">
            <v>Est. Actual True-up (for Current Year - 1) - GBRA</v>
          </cell>
        </row>
        <row r="488">
          <cell r="B488" t="str">
            <v>MAN510B</v>
          </cell>
          <cell r="C488" t="str">
            <v>Deferred True-up (for Current Year - 1) - GBRA</v>
          </cell>
        </row>
        <row r="489">
          <cell r="B489" t="str">
            <v>MAN5CEA</v>
          </cell>
          <cell r="C489" t="str">
            <v>Cedar Bay Assets BB</v>
          </cell>
        </row>
        <row r="490">
          <cell r="B490" t="str">
            <v>MAN5CEL</v>
          </cell>
          <cell r="C490" t="str">
            <v>Cedar Bay Liab BB</v>
          </cell>
        </row>
        <row r="491">
          <cell r="B491" t="str">
            <v>MAN5CEW</v>
          </cell>
          <cell r="C491" t="str">
            <v xml:space="preserve">REG ASSET INCOME TAX GROSS UP AMORT. 	</v>
          </cell>
        </row>
        <row r="492">
          <cell r="B492" t="str">
            <v>MAN5INDIAN</v>
          </cell>
          <cell r="C492" t="str">
            <v>Indiantown Revenue Reclass</v>
          </cell>
        </row>
        <row r="493">
          <cell r="B493" t="str">
            <v>MAN5WC3</v>
          </cell>
          <cell r="C493" t="str">
            <v>West County 3 Revenue Reclass</v>
          </cell>
        </row>
        <row r="494">
          <cell r="B494" t="str">
            <v>O/U5MON</v>
          </cell>
          <cell r="C494" t="str">
            <v>Over/(under) for the current period</v>
          </cell>
        </row>
        <row r="495">
          <cell r="B495" t="str">
            <v>O/U5YTD</v>
          </cell>
          <cell r="C495" t="str">
            <v>YTD Over/(under) excluding current period</v>
          </cell>
        </row>
        <row r="496">
          <cell r="B496" t="str">
            <v>OM15000</v>
          </cell>
          <cell r="C496" t="str">
            <v>000 - O &amp; M Expenses Amount</v>
          </cell>
        </row>
        <row r="497">
          <cell r="B497" t="str">
            <v>OM15083</v>
          </cell>
          <cell r="C497" t="str">
            <v>083 - O &amp; M Expenses Amount</v>
          </cell>
        </row>
        <row r="498">
          <cell r="B498" t="str">
            <v>OM15084</v>
          </cell>
          <cell r="C498" t="str">
            <v>084 - O &amp; M Expenses Amount</v>
          </cell>
        </row>
        <row r="499">
          <cell r="B499" t="str">
            <v>OM15085</v>
          </cell>
          <cell r="C499" t="str">
            <v>085 - O &amp; M Expenses Amount</v>
          </cell>
        </row>
        <row r="500">
          <cell r="B500" t="str">
            <v>OM15086</v>
          </cell>
          <cell r="C500" t="str">
            <v>086 - O &amp; M Expenses Amount</v>
          </cell>
        </row>
        <row r="501">
          <cell r="B501" t="str">
            <v>OM15087</v>
          </cell>
          <cell r="C501" t="str">
            <v>087 - O &amp; M Expenses Amount</v>
          </cell>
        </row>
        <row r="502">
          <cell r="B502" t="str">
            <v>OM15088</v>
          </cell>
          <cell r="C502" t="str">
            <v>088 - O &amp; M Expenses Amount</v>
          </cell>
        </row>
        <row r="503">
          <cell r="B503" t="str">
            <v>OM15089</v>
          </cell>
          <cell r="C503" t="str">
            <v>089 - O &amp; M Expenses Amount</v>
          </cell>
        </row>
        <row r="504">
          <cell r="B504" t="str">
            <v>OM15090</v>
          </cell>
          <cell r="C504" t="str">
            <v>090 - O &amp; M Expenses Amount</v>
          </cell>
        </row>
        <row r="505">
          <cell r="B505" t="str">
            <v>OM15167</v>
          </cell>
          <cell r="C505" t="str">
            <v>167 - O &amp; M Expenses Amount</v>
          </cell>
        </row>
        <row r="506">
          <cell r="B506" t="str">
            <v>OM15169</v>
          </cell>
          <cell r="C506" t="str">
            <v>169 - O &amp; M Expenses Amount</v>
          </cell>
        </row>
        <row r="507">
          <cell r="B507" t="str">
            <v>OM15182</v>
          </cell>
          <cell r="C507" t="str">
            <v>182 - O &amp; M Expenses Amount</v>
          </cell>
        </row>
        <row r="508">
          <cell r="B508" t="str">
            <v>OM15215</v>
          </cell>
          <cell r="C508" t="str">
            <v>215 - O &amp; M Expenses Amount</v>
          </cell>
        </row>
        <row r="509">
          <cell r="B509" t="str">
            <v>OM15218</v>
          </cell>
          <cell r="C509" t="str">
            <v>218 - O &amp; M Expenses Amount</v>
          </cell>
        </row>
        <row r="510">
          <cell r="B510" t="str">
            <v>OM15219</v>
          </cell>
          <cell r="C510" t="str">
            <v>219 - O &amp; M Expenses Amount</v>
          </cell>
        </row>
        <row r="511">
          <cell r="B511" t="str">
            <v>OM15220</v>
          </cell>
          <cell r="C511" t="str">
            <v>220 - O &amp; M Expenses Amount</v>
          </cell>
        </row>
        <row r="512">
          <cell r="B512" t="str">
            <v>OM15221</v>
          </cell>
          <cell r="C512" t="str">
            <v>221 - O &amp; M Expenses Amount</v>
          </cell>
        </row>
        <row r="513">
          <cell r="B513" t="str">
            <v>OM15229</v>
          </cell>
          <cell r="C513" t="str">
            <v>229 - O &amp; M Expenses Amount</v>
          </cell>
        </row>
        <row r="514">
          <cell r="B514" t="str">
            <v>OM25000</v>
          </cell>
          <cell r="C514" t="str">
            <v>000 - CP Allocation Factor</v>
          </cell>
        </row>
        <row r="515">
          <cell r="B515" t="str">
            <v>OM25083</v>
          </cell>
          <cell r="C515" t="str">
            <v>083 - CP Allocation Factor</v>
          </cell>
        </row>
        <row r="516">
          <cell r="B516" t="str">
            <v>OM25084</v>
          </cell>
          <cell r="C516" t="str">
            <v>084 - CP Allocation Factor</v>
          </cell>
        </row>
        <row r="517">
          <cell r="B517" t="str">
            <v>OM25085</v>
          </cell>
          <cell r="C517" t="str">
            <v>085 - CP Allocation Factor</v>
          </cell>
        </row>
        <row r="518">
          <cell r="B518" t="str">
            <v>OM25086</v>
          </cell>
          <cell r="C518" t="str">
            <v>086 - CP Allocation Factor</v>
          </cell>
        </row>
        <row r="519">
          <cell r="B519" t="str">
            <v>OM25087</v>
          </cell>
          <cell r="C519" t="str">
            <v>087 - CP Allocation Factor</v>
          </cell>
        </row>
        <row r="520">
          <cell r="B520" t="str">
            <v>OM25088</v>
          </cell>
          <cell r="C520" t="str">
            <v>088 - CP Allocation Factor</v>
          </cell>
        </row>
        <row r="521">
          <cell r="B521" t="str">
            <v>OM25089</v>
          </cell>
          <cell r="C521" t="str">
            <v>089 - CP Allocation Factor</v>
          </cell>
        </row>
        <row r="522">
          <cell r="B522" t="str">
            <v>OM25090</v>
          </cell>
          <cell r="C522" t="str">
            <v>090 - CP Allocation Factor</v>
          </cell>
        </row>
        <row r="523">
          <cell r="B523" t="str">
            <v>OM25167</v>
          </cell>
          <cell r="C523" t="str">
            <v>167 - CP Allocation Factor</v>
          </cell>
        </row>
        <row r="524">
          <cell r="B524" t="str">
            <v>OM25169</v>
          </cell>
          <cell r="C524" t="str">
            <v>169 - CP Allocation Factor</v>
          </cell>
        </row>
        <row r="525">
          <cell r="B525" t="str">
            <v>OM25182</v>
          </cell>
          <cell r="C525" t="str">
            <v>182 - CP Allocation Factor</v>
          </cell>
        </row>
        <row r="526">
          <cell r="B526" t="str">
            <v>OM25215</v>
          </cell>
          <cell r="C526" t="str">
            <v>215 - CP Allocation Factor</v>
          </cell>
        </row>
        <row r="527">
          <cell r="B527" t="str">
            <v>OM25218</v>
          </cell>
          <cell r="C527" t="str">
            <v>218 - CP Allocation Factor</v>
          </cell>
        </row>
        <row r="528">
          <cell r="B528" t="str">
            <v>OM25219</v>
          </cell>
          <cell r="C528" t="str">
            <v>219 - CP Allocation Factor</v>
          </cell>
        </row>
        <row r="529">
          <cell r="B529" t="str">
            <v>OM25220</v>
          </cell>
          <cell r="C529" t="str">
            <v>220 - CP Allocation Factor</v>
          </cell>
        </row>
        <row r="530">
          <cell r="B530" t="str">
            <v>OM25221</v>
          </cell>
          <cell r="C530" t="str">
            <v>221 - CP Allocation Factor</v>
          </cell>
        </row>
        <row r="531">
          <cell r="B531" t="str">
            <v>OM25229</v>
          </cell>
          <cell r="C531" t="str">
            <v>229 - CP Allocation Factor</v>
          </cell>
        </row>
        <row r="532">
          <cell r="B532" t="str">
            <v>OM35000</v>
          </cell>
          <cell r="C532" t="str">
            <v>000 - GCP Allocation Factor</v>
          </cell>
        </row>
        <row r="533">
          <cell r="B533" t="str">
            <v>OM35083</v>
          </cell>
          <cell r="C533" t="str">
            <v>083 - GCP Allocation Factor</v>
          </cell>
        </row>
        <row r="534">
          <cell r="B534" t="str">
            <v>OM35084</v>
          </cell>
          <cell r="C534" t="str">
            <v>084 - GCP Allocation Factor</v>
          </cell>
        </row>
        <row r="535">
          <cell r="B535" t="str">
            <v>OM35085</v>
          </cell>
          <cell r="C535" t="str">
            <v>085 - GCP Allocation Factor</v>
          </cell>
        </row>
        <row r="536">
          <cell r="B536" t="str">
            <v>OM35086</v>
          </cell>
          <cell r="C536" t="str">
            <v>086 - GCP Allocation Factor</v>
          </cell>
        </row>
        <row r="537">
          <cell r="B537" t="str">
            <v>OM35087</v>
          </cell>
          <cell r="C537" t="str">
            <v>087 - GCP Allocation Factor</v>
          </cell>
        </row>
        <row r="538">
          <cell r="B538" t="str">
            <v>OM35088</v>
          </cell>
          <cell r="C538" t="str">
            <v>088 - GCP Allocation Factor</v>
          </cell>
        </row>
        <row r="539">
          <cell r="B539" t="str">
            <v>OM35089</v>
          </cell>
          <cell r="C539" t="str">
            <v>089 - GCP Allocation Factor</v>
          </cell>
        </row>
        <row r="540">
          <cell r="B540" t="str">
            <v>OM35090</v>
          </cell>
          <cell r="C540" t="str">
            <v>090 - GCP Allocation Factor</v>
          </cell>
        </row>
        <row r="541">
          <cell r="B541" t="str">
            <v>OM35167</v>
          </cell>
          <cell r="C541" t="str">
            <v>167 - GCP Allocation Factor</v>
          </cell>
        </row>
        <row r="542">
          <cell r="B542" t="str">
            <v>OM35169</v>
          </cell>
          <cell r="C542" t="str">
            <v>169 - GCP Allocation Factor</v>
          </cell>
        </row>
        <row r="543">
          <cell r="B543" t="str">
            <v>OM35182</v>
          </cell>
          <cell r="C543" t="str">
            <v>182 - GCP Allocation Factor</v>
          </cell>
        </row>
        <row r="544">
          <cell r="B544" t="str">
            <v>OM35215</v>
          </cell>
          <cell r="C544" t="str">
            <v>215 - GCP Allocation Factor</v>
          </cell>
        </row>
        <row r="545">
          <cell r="B545" t="str">
            <v>OM35218</v>
          </cell>
          <cell r="C545" t="str">
            <v>218 - GCP Allocation Factor</v>
          </cell>
        </row>
        <row r="546">
          <cell r="B546" t="str">
            <v>OM35219</v>
          </cell>
          <cell r="C546" t="str">
            <v>219 - GCP Allocation Factor</v>
          </cell>
        </row>
        <row r="547">
          <cell r="B547" t="str">
            <v>OM35220</v>
          </cell>
          <cell r="C547" t="str">
            <v>220 - GCP Allocation Factor</v>
          </cell>
        </row>
        <row r="548">
          <cell r="B548" t="str">
            <v>OM35221</v>
          </cell>
          <cell r="C548" t="str">
            <v>221 - GCP Allocation Factor</v>
          </cell>
        </row>
        <row r="549">
          <cell r="B549" t="str">
            <v>OM35229</v>
          </cell>
          <cell r="C549" t="str">
            <v>229 - GCP Allocation Factor</v>
          </cell>
        </row>
        <row r="550">
          <cell r="B550" t="str">
            <v>OM45000</v>
          </cell>
          <cell r="C550" t="str">
            <v>000 - Energy Allocation Factor</v>
          </cell>
        </row>
        <row r="551">
          <cell r="B551" t="str">
            <v>OM45083</v>
          </cell>
          <cell r="C551" t="str">
            <v>083 - Energy Allocation Factor</v>
          </cell>
        </row>
        <row r="552">
          <cell r="B552" t="str">
            <v>OM45084</v>
          </cell>
          <cell r="C552" t="str">
            <v>084 - Energy Allocation Factor</v>
          </cell>
        </row>
        <row r="553">
          <cell r="B553" t="str">
            <v>OM45085</v>
          </cell>
          <cell r="C553" t="str">
            <v>085 - Energy Allocation Factor</v>
          </cell>
        </row>
        <row r="554">
          <cell r="B554" t="str">
            <v>OM45086</v>
          </cell>
          <cell r="C554" t="str">
            <v>086 - Energy Allocation Factor</v>
          </cell>
        </row>
        <row r="555">
          <cell r="B555" t="str">
            <v>OM45087</v>
          </cell>
          <cell r="C555" t="str">
            <v>087 - Energy Allocation Factor</v>
          </cell>
        </row>
        <row r="556">
          <cell r="B556" t="str">
            <v>OM45088</v>
          </cell>
          <cell r="C556" t="str">
            <v>088 - Energy Allocation Factor</v>
          </cell>
        </row>
        <row r="557">
          <cell r="B557" t="str">
            <v>OM45089</v>
          </cell>
          <cell r="C557" t="str">
            <v>089 - Energy Allocation Factor</v>
          </cell>
        </row>
        <row r="558">
          <cell r="B558" t="str">
            <v>OM45090</v>
          </cell>
          <cell r="C558" t="str">
            <v>090 - Energy Allocation Factor</v>
          </cell>
        </row>
        <row r="559">
          <cell r="B559" t="str">
            <v>OM45167</v>
          </cell>
          <cell r="C559" t="str">
            <v>167 - Energy Allocation Factor</v>
          </cell>
        </row>
        <row r="560">
          <cell r="B560" t="str">
            <v>OM45169</v>
          </cell>
          <cell r="C560" t="str">
            <v>169 - Energy Allocation Factor</v>
          </cell>
        </row>
        <row r="561">
          <cell r="B561" t="str">
            <v>OM45182</v>
          </cell>
          <cell r="C561" t="str">
            <v>182 - Energy Allocation Factor</v>
          </cell>
        </row>
        <row r="562">
          <cell r="B562" t="str">
            <v>OM45215</v>
          </cell>
          <cell r="C562" t="str">
            <v>215 - Energy Allocation Factor</v>
          </cell>
        </row>
        <row r="563">
          <cell r="B563" t="str">
            <v>OM45218</v>
          </cell>
          <cell r="C563" t="str">
            <v>218 - Energy Allocation Factor</v>
          </cell>
        </row>
        <row r="564">
          <cell r="B564" t="str">
            <v>OM45219</v>
          </cell>
          <cell r="C564" t="str">
            <v>219 - Energy Allocation Factor</v>
          </cell>
        </row>
        <row r="565">
          <cell r="B565" t="str">
            <v>OM45220</v>
          </cell>
          <cell r="C565" t="str">
            <v>220 - Energy Allocation Factor</v>
          </cell>
        </row>
        <row r="566">
          <cell r="B566" t="str">
            <v>OM45221</v>
          </cell>
          <cell r="C566" t="str">
            <v>221 - Energy Allocation Factor</v>
          </cell>
        </row>
        <row r="567">
          <cell r="B567" t="str">
            <v>OM45229</v>
          </cell>
          <cell r="C567" t="str">
            <v>229 - Energy Allocation Factor</v>
          </cell>
        </row>
        <row r="568">
          <cell r="B568" t="str">
            <v>OM55000</v>
          </cell>
          <cell r="C568" t="str">
            <v>000 - CP Allocation O &amp; M Exp Amount</v>
          </cell>
        </row>
        <row r="569">
          <cell r="B569" t="str">
            <v>OM55083</v>
          </cell>
          <cell r="C569" t="str">
            <v>083 - CP Allocation O &amp; M Exp Amount</v>
          </cell>
        </row>
        <row r="570">
          <cell r="B570" t="str">
            <v>OM55084</v>
          </cell>
          <cell r="C570" t="str">
            <v>084 - CP Allocation O &amp; M Exp Amount</v>
          </cell>
        </row>
        <row r="571">
          <cell r="B571" t="str">
            <v>OM55085</v>
          </cell>
          <cell r="C571" t="str">
            <v>085 - CP Allocation O &amp; M Exp Amount</v>
          </cell>
        </row>
        <row r="572">
          <cell r="B572" t="str">
            <v>OM55086</v>
          </cell>
          <cell r="C572" t="str">
            <v>086 - CP Allocation O &amp; M Exp Amount</v>
          </cell>
        </row>
        <row r="573">
          <cell r="B573" t="str">
            <v>OM55087</v>
          </cell>
          <cell r="C573" t="str">
            <v>087 - CP Allocation O &amp; M Exp Amount</v>
          </cell>
        </row>
        <row r="574">
          <cell r="B574" t="str">
            <v>OM55088</v>
          </cell>
          <cell r="C574" t="str">
            <v>088 - CP Allocation O &amp; M Exp Amount</v>
          </cell>
        </row>
        <row r="575">
          <cell r="B575" t="str">
            <v>OM55089</v>
          </cell>
          <cell r="C575" t="str">
            <v>089 - CP Allocation O &amp; M Exp Amount</v>
          </cell>
        </row>
        <row r="576">
          <cell r="B576" t="str">
            <v>OM55090</v>
          </cell>
          <cell r="C576" t="str">
            <v>090 - CP Allocation O &amp; M Exp Amount</v>
          </cell>
        </row>
        <row r="577">
          <cell r="B577" t="str">
            <v>OM55167</v>
          </cell>
          <cell r="C577" t="str">
            <v>167 - CP Allocation O &amp; M Exp Amount</v>
          </cell>
        </row>
        <row r="578">
          <cell r="B578" t="str">
            <v>OM55169</v>
          </cell>
          <cell r="C578" t="str">
            <v>169 - CP Allocation O &amp; M Exp Amount</v>
          </cell>
        </row>
        <row r="579">
          <cell r="B579" t="str">
            <v>OM55182</v>
          </cell>
          <cell r="C579" t="str">
            <v>182 - CP Allocation O &amp; M Exp Amount</v>
          </cell>
        </row>
        <row r="580">
          <cell r="B580" t="str">
            <v>OM55215</v>
          </cell>
          <cell r="C580" t="str">
            <v>215 - CP Allocation O &amp; M Exp Amount</v>
          </cell>
        </row>
        <row r="581">
          <cell r="B581" t="str">
            <v>OM55218</v>
          </cell>
          <cell r="C581" t="str">
            <v>218 - CP Allocation O &amp; M Exp Amount</v>
          </cell>
        </row>
        <row r="582">
          <cell r="B582" t="str">
            <v>OM55219</v>
          </cell>
          <cell r="C582" t="str">
            <v>219 - CP Allocation O &amp; M Exp Amount</v>
          </cell>
        </row>
        <row r="583">
          <cell r="B583" t="str">
            <v>OM55220</v>
          </cell>
          <cell r="C583" t="str">
            <v>220 - CP Allocation O &amp; M Exp Amount</v>
          </cell>
        </row>
        <row r="584">
          <cell r="B584" t="str">
            <v>OM55221</v>
          </cell>
          <cell r="C584" t="str">
            <v>221 - CP Allocation O &amp; M Exp Amount</v>
          </cell>
        </row>
        <row r="585">
          <cell r="B585" t="str">
            <v>OM55229</v>
          </cell>
          <cell r="C585" t="str">
            <v>229 - CP Allocation O &amp; M Exp Amount</v>
          </cell>
        </row>
        <row r="586">
          <cell r="B586" t="str">
            <v>OM65000</v>
          </cell>
          <cell r="C586" t="str">
            <v>000 - GCP Allocation O &amp; M Exp Amount</v>
          </cell>
        </row>
        <row r="587">
          <cell r="B587" t="str">
            <v>OM65083</v>
          </cell>
          <cell r="C587" t="str">
            <v>083 - GCP Allocation O &amp; M Exp Amount</v>
          </cell>
        </row>
        <row r="588">
          <cell r="B588" t="str">
            <v>OM65084</v>
          </cell>
          <cell r="C588" t="str">
            <v>084 - GCP Allocation O &amp; M Exp Amount</v>
          </cell>
        </row>
        <row r="589">
          <cell r="B589" t="str">
            <v>OM65085</v>
          </cell>
          <cell r="C589" t="str">
            <v>085 - GCP Allocation O &amp; M Exp Amount</v>
          </cell>
        </row>
        <row r="590">
          <cell r="B590" t="str">
            <v>OM65086</v>
          </cell>
          <cell r="C590" t="str">
            <v>086 - GCP Allocation O &amp; M Exp Amount</v>
          </cell>
        </row>
        <row r="591">
          <cell r="B591" t="str">
            <v>OM65087</v>
          </cell>
          <cell r="C591" t="str">
            <v>087 - GCP Allocation O &amp; M Exp Amount</v>
          </cell>
        </row>
        <row r="592">
          <cell r="B592" t="str">
            <v>OM65088</v>
          </cell>
          <cell r="C592" t="str">
            <v>088 - GCP Allocation O &amp; M Exp Amount</v>
          </cell>
        </row>
        <row r="593">
          <cell r="B593" t="str">
            <v>OM65089</v>
          </cell>
          <cell r="C593" t="str">
            <v>089 - GCP Allocation O &amp; M Exp Amount</v>
          </cell>
        </row>
        <row r="594">
          <cell r="B594" t="str">
            <v>OM65090</v>
          </cell>
          <cell r="C594" t="str">
            <v>090 - GCP Allocation O &amp; M Exp Amount</v>
          </cell>
        </row>
        <row r="595">
          <cell r="B595" t="str">
            <v>OM65167</v>
          </cell>
          <cell r="C595" t="str">
            <v>167 - GCP Allocation O &amp; M Exp Amount</v>
          </cell>
        </row>
        <row r="596">
          <cell r="B596" t="str">
            <v>OM65169</v>
          </cell>
          <cell r="C596" t="str">
            <v>169 - GCP Allocation O &amp; M Exp Amount</v>
          </cell>
        </row>
        <row r="597">
          <cell r="B597" t="str">
            <v>OM65182</v>
          </cell>
          <cell r="C597" t="str">
            <v>182 - GCP Allocation O &amp; M Exp Amount</v>
          </cell>
        </row>
        <row r="598">
          <cell r="B598" t="str">
            <v>OM65215</v>
          </cell>
          <cell r="C598" t="str">
            <v>215 - GCP Allocation O &amp; M Exp Amount</v>
          </cell>
        </row>
        <row r="599">
          <cell r="B599" t="str">
            <v>OM65218</v>
          </cell>
          <cell r="C599" t="str">
            <v>218 - GCP Allocation O &amp; M Exp Amount</v>
          </cell>
        </row>
        <row r="600">
          <cell r="B600" t="str">
            <v>OM65219</v>
          </cell>
          <cell r="C600" t="str">
            <v>219 - GCP Allocation O &amp; M Exp Amount</v>
          </cell>
        </row>
        <row r="601">
          <cell r="B601" t="str">
            <v>OM65220</v>
          </cell>
          <cell r="C601" t="str">
            <v>220 - GCP Allocation O &amp; M Exp Amount</v>
          </cell>
        </row>
        <row r="602">
          <cell r="B602" t="str">
            <v>OM65221</v>
          </cell>
          <cell r="C602" t="str">
            <v>221 - GCP Allocation O &amp; M Exp Amount</v>
          </cell>
        </row>
        <row r="603">
          <cell r="B603" t="str">
            <v>OM65229</v>
          </cell>
          <cell r="C603" t="str">
            <v>229 - GCP Allocation O &amp; M Exp Amount</v>
          </cell>
        </row>
        <row r="604">
          <cell r="B604" t="str">
            <v>OM75000</v>
          </cell>
          <cell r="C604" t="str">
            <v>000 - Energy Allocation O &amp; M Exp Amount</v>
          </cell>
        </row>
        <row r="605">
          <cell r="B605" t="str">
            <v>OM75083</v>
          </cell>
          <cell r="C605" t="str">
            <v>083 - Energy Allocation O &amp; M Exp Amount</v>
          </cell>
        </row>
        <row r="606">
          <cell r="B606" t="str">
            <v>OM75084</v>
          </cell>
          <cell r="C606" t="str">
            <v>084 - Energy Allocation O &amp; M Exp Amount</v>
          </cell>
        </row>
        <row r="607">
          <cell r="B607" t="str">
            <v>OM75085</v>
          </cell>
          <cell r="C607" t="str">
            <v>085 - Energy Allocation O &amp; M Exp Amount</v>
          </cell>
        </row>
        <row r="608">
          <cell r="B608" t="str">
            <v>OM75086</v>
          </cell>
          <cell r="C608" t="str">
            <v>086 - Energy Allocation O &amp; M Exp Amount</v>
          </cell>
        </row>
        <row r="609">
          <cell r="B609" t="str">
            <v>OM75087</v>
          </cell>
          <cell r="C609" t="str">
            <v>087 - Energy Allocation O &amp; M Exp Amount</v>
          </cell>
        </row>
        <row r="610">
          <cell r="B610" t="str">
            <v>OM75088</v>
          </cell>
          <cell r="C610" t="str">
            <v>088 - Energy Allocation O &amp; M Exp Amount</v>
          </cell>
        </row>
        <row r="611">
          <cell r="B611" t="str">
            <v>OM75089</v>
          </cell>
          <cell r="C611" t="str">
            <v>089 - Energy Allocation O &amp; M Exp Amount</v>
          </cell>
        </row>
        <row r="612">
          <cell r="B612" t="str">
            <v>OM75090</v>
          </cell>
          <cell r="C612" t="str">
            <v>090 - Energy Allocation O &amp; M Exp Amount</v>
          </cell>
        </row>
        <row r="613">
          <cell r="B613" t="str">
            <v>OM75167</v>
          </cell>
          <cell r="C613" t="str">
            <v>167 - Energy Allocation O &amp; M Exp Amount</v>
          </cell>
        </row>
        <row r="614">
          <cell r="B614" t="str">
            <v>OM75169</v>
          </cell>
          <cell r="C614" t="str">
            <v>169 - Energy Allocation O &amp; M Exp Amount</v>
          </cell>
        </row>
        <row r="615">
          <cell r="B615" t="str">
            <v>OM75182</v>
          </cell>
          <cell r="C615" t="str">
            <v>182 - Energy Allocation O &amp; M Exp Amount</v>
          </cell>
        </row>
        <row r="616">
          <cell r="B616" t="str">
            <v>OM75215</v>
          </cell>
          <cell r="C616" t="str">
            <v>215 - Energy Allocation O &amp; M Exp Amount</v>
          </cell>
        </row>
        <row r="617">
          <cell r="B617" t="str">
            <v>OM75218</v>
          </cell>
          <cell r="C617" t="str">
            <v>218 - Energy Allocation O &amp; M Exp Amount</v>
          </cell>
        </row>
        <row r="618">
          <cell r="B618" t="str">
            <v>OM75219</v>
          </cell>
          <cell r="C618" t="str">
            <v>219 - Energy Allocation O &amp; M Exp Amount</v>
          </cell>
        </row>
        <row r="619">
          <cell r="B619" t="str">
            <v>OM75220</v>
          </cell>
          <cell r="C619" t="str">
            <v>220 - Energy Allocation O &amp; M Exp Amount</v>
          </cell>
        </row>
        <row r="620">
          <cell r="B620" t="str">
            <v>OM75221</v>
          </cell>
          <cell r="C620" t="str">
            <v>221 - Energy Allocation O &amp; M Exp Amount</v>
          </cell>
        </row>
        <row r="621">
          <cell r="B621" t="str">
            <v>OM75229</v>
          </cell>
          <cell r="C621" t="str">
            <v>229 - Energy Allocation O &amp; M Exp Amount</v>
          </cell>
        </row>
        <row r="622">
          <cell r="B622" t="str">
            <v>OM85000</v>
          </cell>
          <cell r="C622" t="str">
            <v>000 - CP Jurisdictional Factor</v>
          </cell>
        </row>
        <row r="623">
          <cell r="B623" t="str">
            <v>OM85083</v>
          </cell>
          <cell r="C623" t="str">
            <v>083 - CP Jurisdictional Factor</v>
          </cell>
        </row>
        <row r="624">
          <cell r="B624" t="str">
            <v>OM85084</v>
          </cell>
          <cell r="C624" t="str">
            <v>084 - CP Jurisdictional Factor</v>
          </cell>
        </row>
        <row r="625">
          <cell r="B625" t="str">
            <v>OM85085</v>
          </cell>
          <cell r="C625" t="str">
            <v>085 - CP Jurisdictional Factor</v>
          </cell>
        </row>
        <row r="626">
          <cell r="B626" t="str">
            <v>OM85086</v>
          </cell>
          <cell r="C626" t="str">
            <v>086 - CP Jurisdictional Factor</v>
          </cell>
        </row>
        <row r="627">
          <cell r="B627" t="str">
            <v>OM85087</v>
          </cell>
          <cell r="C627" t="str">
            <v>087 - CP Jurisdictional Factor</v>
          </cell>
        </row>
        <row r="628">
          <cell r="B628" t="str">
            <v>OM85088</v>
          </cell>
          <cell r="C628" t="str">
            <v>088 - CP Jurisdictional Factor</v>
          </cell>
        </row>
        <row r="629">
          <cell r="B629" t="str">
            <v>OM85089</v>
          </cell>
          <cell r="C629" t="str">
            <v>089 - CP Jurisdictional Factor</v>
          </cell>
        </row>
        <row r="630">
          <cell r="B630" t="str">
            <v>OM85090</v>
          </cell>
          <cell r="C630" t="str">
            <v>090 - CP Jurisdictional Factor</v>
          </cell>
        </row>
        <row r="631">
          <cell r="B631" t="str">
            <v>OM85167</v>
          </cell>
          <cell r="C631" t="str">
            <v>167 - CP Jurisdictional Factor</v>
          </cell>
        </row>
        <row r="632">
          <cell r="B632" t="str">
            <v>OM85169</v>
          </cell>
          <cell r="C632" t="str">
            <v>169 - CP Jurisdictional Factor</v>
          </cell>
        </row>
        <row r="633">
          <cell r="B633" t="str">
            <v>OM85182</v>
          </cell>
          <cell r="C633" t="str">
            <v>182 - CP Jurisdictional Factor</v>
          </cell>
        </row>
        <row r="634">
          <cell r="B634" t="str">
            <v>OM85215</v>
          </cell>
          <cell r="C634" t="str">
            <v>215 - CP Jurisdictional Factor</v>
          </cell>
        </row>
        <row r="635">
          <cell r="B635" t="str">
            <v>OM85218</v>
          </cell>
          <cell r="C635" t="str">
            <v>218 - CP Jurisdictional Factor</v>
          </cell>
        </row>
        <row r="636">
          <cell r="B636" t="str">
            <v>OM85219</v>
          </cell>
          <cell r="C636" t="str">
            <v>219 - CP Jurisdictional Factor</v>
          </cell>
        </row>
        <row r="637">
          <cell r="B637" t="str">
            <v>OM85220</v>
          </cell>
          <cell r="C637" t="str">
            <v>220 - CP Jurisdictional Factor</v>
          </cell>
        </row>
        <row r="638">
          <cell r="B638" t="str">
            <v>OM85221</v>
          </cell>
          <cell r="C638" t="str">
            <v>221 - CP Jurisdictional Factor</v>
          </cell>
        </row>
        <row r="639">
          <cell r="B639" t="str">
            <v>OM85229</v>
          </cell>
          <cell r="C639" t="str">
            <v>229 - CP Jurisdictional Factor</v>
          </cell>
        </row>
        <row r="640">
          <cell r="B640" t="str">
            <v>OM95000</v>
          </cell>
          <cell r="C640" t="str">
            <v>000 - GCP Jurisdictional Factor</v>
          </cell>
        </row>
        <row r="641">
          <cell r="B641" t="str">
            <v>OM95083</v>
          </cell>
          <cell r="C641" t="str">
            <v>083 - GCP Jurisdictional Factor</v>
          </cell>
        </row>
        <row r="642">
          <cell r="B642" t="str">
            <v>OM95084</v>
          </cell>
          <cell r="C642" t="str">
            <v>084 - GCP Jurisdictional Factor</v>
          </cell>
        </row>
        <row r="643">
          <cell r="B643" t="str">
            <v>OM95085</v>
          </cell>
          <cell r="C643" t="str">
            <v>085 - GCP Jurisdictional Factor</v>
          </cell>
        </row>
        <row r="644">
          <cell r="B644" t="str">
            <v>OM95086</v>
          </cell>
          <cell r="C644" t="str">
            <v>086 - GCP Jurisdictional Factor</v>
          </cell>
        </row>
        <row r="645">
          <cell r="B645" t="str">
            <v>OM95087</v>
          </cell>
          <cell r="C645" t="str">
            <v>087 - GCP Jurisdictional Factor</v>
          </cell>
        </row>
        <row r="646">
          <cell r="B646" t="str">
            <v>OM95088</v>
          </cell>
          <cell r="C646" t="str">
            <v>088 - GCP Jurisdictional Factor</v>
          </cell>
        </row>
        <row r="647">
          <cell r="B647" t="str">
            <v>OM95089</v>
          </cell>
          <cell r="C647" t="str">
            <v>089 - GCP Jurisdictional Factor</v>
          </cell>
        </row>
        <row r="648">
          <cell r="B648" t="str">
            <v>OM95090</v>
          </cell>
          <cell r="C648" t="str">
            <v>090 - GCP Jurisdictional Factor</v>
          </cell>
        </row>
        <row r="649">
          <cell r="B649" t="str">
            <v>OM95167</v>
          </cell>
          <cell r="C649" t="str">
            <v>167 - GCP Jurisdictional Factor</v>
          </cell>
        </row>
        <row r="650">
          <cell r="B650" t="str">
            <v>OM95169</v>
          </cell>
          <cell r="C650" t="str">
            <v>169 - GCP Jurisdictional Factor</v>
          </cell>
        </row>
        <row r="651">
          <cell r="B651" t="str">
            <v>OM95182</v>
          </cell>
          <cell r="C651" t="str">
            <v>182 - GCP Jurisdictional Factor</v>
          </cell>
        </row>
        <row r="652">
          <cell r="B652" t="str">
            <v>OM95215</v>
          </cell>
          <cell r="C652" t="str">
            <v>215 - GCP Jurisdictional Factor</v>
          </cell>
        </row>
        <row r="653">
          <cell r="B653" t="str">
            <v>OM95218</v>
          </cell>
          <cell r="C653" t="str">
            <v>218 - GCP Jurisdictional Factor</v>
          </cell>
        </row>
        <row r="654">
          <cell r="B654" t="str">
            <v>OM95219</v>
          </cell>
          <cell r="C654" t="str">
            <v>219 - GCP Jurisdictional Factor</v>
          </cell>
        </row>
        <row r="655">
          <cell r="B655" t="str">
            <v>OM95220</v>
          </cell>
          <cell r="C655" t="str">
            <v>220 - GCP Jurisdictional Factor</v>
          </cell>
        </row>
        <row r="656">
          <cell r="B656" t="str">
            <v>OM95221</v>
          </cell>
          <cell r="C656" t="str">
            <v>221 - GCP Jurisdictional Factor</v>
          </cell>
        </row>
        <row r="657">
          <cell r="B657" t="str">
            <v>OM95229</v>
          </cell>
          <cell r="C657" t="str">
            <v>229 - GCP Jurisdictional Factor</v>
          </cell>
        </row>
        <row r="658">
          <cell r="B658" t="str">
            <v>OMA5000</v>
          </cell>
          <cell r="C658" t="str">
            <v>000 - Energy Jurisdictional Factor</v>
          </cell>
        </row>
        <row r="659">
          <cell r="B659" t="str">
            <v>OMA5083</v>
          </cell>
          <cell r="C659" t="str">
            <v>083 - Energy Jurisdictional Factor</v>
          </cell>
        </row>
        <row r="660">
          <cell r="B660" t="str">
            <v>OMA5084</v>
          </cell>
          <cell r="C660" t="str">
            <v>084 - Energy Jurisdictional Factor</v>
          </cell>
        </row>
        <row r="661">
          <cell r="B661" t="str">
            <v>OMA5085</v>
          </cell>
          <cell r="C661" t="str">
            <v>085 - Energy Jurisdictional Factor</v>
          </cell>
        </row>
        <row r="662">
          <cell r="B662" t="str">
            <v>OMA5086</v>
          </cell>
          <cell r="C662" t="str">
            <v>086 - Energy Jurisdictional Factor</v>
          </cell>
        </row>
        <row r="663">
          <cell r="B663" t="str">
            <v>OMA5087</v>
          </cell>
          <cell r="C663" t="str">
            <v>087 - Energy Jurisdictional Factor</v>
          </cell>
        </row>
        <row r="664">
          <cell r="B664" t="str">
            <v>OMA5088</v>
          </cell>
          <cell r="C664" t="str">
            <v>088 - Energy Jurisdictional Factor</v>
          </cell>
        </row>
        <row r="665">
          <cell r="B665" t="str">
            <v>OMA5089</v>
          </cell>
          <cell r="C665" t="str">
            <v>089 - Energy Jurisdictional Factor</v>
          </cell>
        </row>
        <row r="666">
          <cell r="B666" t="str">
            <v>OMA5090</v>
          </cell>
          <cell r="C666" t="str">
            <v>090 - Energy Jurisdictional Factor</v>
          </cell>
        </row>
        <row r="667">
          <cell r="B667" t="str">
            <v>OMA5167</v>
          </cell>
          <cell r="C667" t="str">
            <v>167 - Energy Jurisdictional Factor</v>
          </cell>
        </row>
        <row r="668">
          <cell r="B668" t="str">
            <v>OMA5169</v>
          </cell>
          <cell r="C668" t="str">
            <v>169 - Energy Jurisdictional Factor</v>
          </cell>
        </row>
        <row r="669">
          <cell r="B669" t="str">
            <v>OMA5182</v>
          </cell>
          <cell r="C669" t="str">
            <v>182 - Energy Jurisdictional Factor</v>
          </cell>
        </row>
        <row r="670">
          <cell r="B670" t="str">
            <v>OMA5215</v>
          </cell>
          <cell r="C670" t="str">
            <v>215 - Energy Jurisdictional Factor</v>
          </cell>
        </row>
        <row r="671">
          <cell r="B671" t="str">
            <v>OMA5218</v>
          </cell>
          <cell r="C671" t="str">
            <v>218 - Energy Jurisdictional Factor</v>
          </cell>
        </row>
        <row r="672">
          <cell r="B672" t="str">
            <v>OMA5219</v>
          </cell>
          <cell r="C672" t="str">
            <v>219 - Energy Jurisdictional Factor</v>
          </cell>
        </row>
        <row r="673">
          <cell r="B673" t="str">
            <v>OMA5220</v>
          </cell>
          <cell r="C673" t="str">
            <v>220 - Energy Jurisdictional Factor</v>
          </cell>
        </row>
        <row r="674">
          <cell r="B674" t="str">
            <v>OMA5221</v>
          </cell>
          <cell r="C674" t="str">
            <v>221 - Energy Jurisdictional Factor</v>
          </cell>
        </row>
        <row r="675">
          <cell r="B675" t="str">
            <v>OMA5229</v>
          </cell>
          <cell r="C675" t="str">
            <v>229 - Energy Jurisdictional Factor</v>
          </cell>
        </row>
        <row r="676">
          <cell r="B676" t="str">
            <v>OMB5000</v>
          </cell>
          <cell r="C676" t="str">
            <v>000 - CP Jurisdictional O &amp; M Exp Amount</v>
          </cell>
        </row>
        <row r="677">
          <cell r="B677" t="str">
            <v>OMB5083</v>
          </cell>
          <cell r="C677" t="str">
            <v>083 - CP Jurisdictional O &amp; M Exp Amount</v>
          </cell>
        </row>
        <row r="678">
          <cell r="B678" t="str">
            <v>OMB5084</v>
          </cell>
          <cell r="C678" t="str">
            <v>084 - CP Jurisdictional O &amp; M Exp Amount</v>
          </cell>
        </row>
        <row r="679">
          <cell r="B679" t="str">
            <v>OMB5085</v>
          </cell>
          <cell r="C679" t="str">
            <v>085 - CP Jurisdictional O &amp; M Exp Amount</v>
          </cell>
        </row>
        <row r="680">
          <cell r="B680" t="str">
            <v>OMB5086</v>
          </cell>
          <cell r="C680" t="str">
            <v>086 - CP Jurisdictional O &amp; M Exp Amount</v>
          </cell>
        </row>
        <row r="681">
          <cell r="B681" t="str">
            <v>OMB5087</v>
          </cell>
          <cell r="C681" t="str">
            <v>087 - CP Jurisdictional O &amp; M Exp Amount</v>
          </cell>
        </row>
        <row r="682">
          <cell r="B682" t="str">
            <v>OMB5088</v>
          </cell>
          <cell r="C682" t="str">
            <v>088 - CP Jurisdictional O &amp; M Exp Amount</v>
          </cell>
        </row>
        <row r="683">
          <cell r="B683" t="str">
            <v>OMB5089</v>
          </cell>
          <cell r="C683" t="str">
            <v>089 - CP Jurisdictional O &amp; M Exp Amount</v>
          </cell>
        </row>
        <row r="684">
          <cell r="B684" t="str">
            <v>OMB5090</v>
          </cell>
          <cell r="C684" t="str">
            <v>090 - CP Jurisdictional O &amp; M Exp Amount</v>
          </cell>
        </row>
        <row r="685">
          <cell r="B685" t="str">
            <v>OMB5167</v>
          </cell>
          <cell r="C685" t="str">
            <v>167 - CP Jurisdictional O &amp; M Exp Amount</v>
          </cell>
        </row>
        <row r="686">
          <cell r="B686" t="str">
            <v>OMB5169</v>
          </cell>
          <cell r="C686" t="str">
            <v>169 - CP Jurisdictional O &amp; M Exp Amount</v>
          </cell>
        </row>
        <row r="687">
          <cell r="B687" t="str">
            <v>OMB5182</v>
          </cell>
          <cell r="C687" t="str">
            <v>182 - CP Jurisdictional O &amp; M Exp Amount</v>
          </cell>
        </row>
        <row r="688">
          <cell r="B688" t="str">
            <v>OMB5215</v>
          </cell>
          <cell r="C688" t="str">
            <v>215 - CP Jurisdictional O &amp; M Exp Amount</v>
          </cell>
        </row>
        <row r="689">
          <cell r="B689" t="str">
            <v>OMB5218</v>
          </cell>
          <cell r="C689" t="str">
            <v>218 - CP Jurisdictional O &amp; M Exp Amount</v>
          </cell>
        </row>
        <row r="690">
          <cell r="B690" t="str">
            <v>OMB5219</v>
          </cell>
          <cell r="C690" t="str">
            <v>219 - CP Jurisdictional O &amp; M Exp Amount</v>
          </cell>
        </row>
        <row r="691">
          <cell r="B691" t="str">
            <v>OMB5220</v>
          </cell>
          <cell r="C691" t="str">
            <v>220 - CP Jurisdictional O &amp; M Exp Amount</v>
          </cell>
        </row>
        <row r="692">
          <cell r="B692" t="str">
            <v>OMB5221</v>
          </cell>
          <cell r="C692" t="str">
            <v>221 - CP Jurisdictional O &amp; M Exp Amount</v>
          </cell>
        </row>
        <row r="693">
          <cell r="B693" t="str">
            <v>OMB5229</v>
          </cell>
          <cell r="C693" t="str">
            <v>229 - CP Jurisdictional O &amp; M Exp Amount</v>
          </cell>
        </row>
        <row r="694">
          <cell r="B694" t="str">
            <v>OMC5000</v>
          </cell>
          <cell r="C694" t="str">
            <v>000 - GCP Jurisdictional O &amp; M Exp Amount</v>
          </cell>
        </row>
        <row r="695">
          <cell r="B695" t="str">
            <v>OMC5083</v>
          </cell>
          <cell r="C695" t="str">
            <v>083 - GCP Jurisdictional O &amp; M Exp Amount</v>
          </cell>
        </row>
        <row r="696">
          <cell r="B696" t="str">
            <v>OMC5084</v>
          </cell>
          <cell r="C696" t="str">
            <v>084 - GCP Jurisdictional O &amp; M Exp Amount</v>
          </cell>
        </row>
        <row r="697">
          <cell r="B697" t="str">
            <v>OMC5085</v>
          </cell>
          <cell r="C697" t="str">
            <v>085 - GCP Jurisdictional O &amp; M Exp Amount</v>
          </cell>
        </row>
        <row r="698">
          <cell r="B698" t="str">
            <v>OMC5086</v>
          </cell>
          <cell r="C698" t="str">
            <v>086 - GCP Jurisdictional O &amp; M Exp Amount</v>
          </cell>
        </row>
        <row r="699">
          <cell r="B699" t="str">
            <v>OMC5087</v>
          </cell>
          <cell r="C699" t="str">
            <v>087 - GCP Jurisdictional O &amp; M Exp Amount</v>
          </cell>
        </row>
        <row r="700">
          <cell r="B700" t="str">
            <v>OMC5088</v>
          </cell>
          <cell r="C700" t="str">
            <v>088 - GCP Jurisdictional O &amp; M Exp Amount</v>
          </cell>
        </row>
        <row r="701">
          <cell r="B701" t="str">
            <v>OMC5089</v>
          </cell>
          <cell r="C701" t="str">
            <v>089 - GCP Jurisdictional O &amp; M Exp Amount</v>
          </cell>
        </row>
        <row r="702">
          <cell r="B702" t="str">
            <v>OMC5090</v>
          </cell>
          <cell r="C702" t="str">
            <v>090 - GCP Jurisdictional O &amp; M Exp Amount</v>
          </cell>
        </row>
        <row r="703">
          <cell r="B703" t="str">
            <v>OMC5167</v>
          </cell>
          <cell r="C703" t="str">
            <v>167 - GCP Jurisdictional O &amp; M Exp Amount</v>
          </cell>
        </row>
        <row r="704">
          <cell r="B704" t="str">
            <v>OMC5169</v>
          </cell>
          <cell r="C704" t="str">
            <v>169 - GCP Jurisdictional O &amp; M Exp Amount</v>
          </cell>
        </row>
        <row r="705">
          <cell r="B705" t="str">
            <v>OMC5182</v>
          </cell>
          <cell r="C705" t="str">
            <v>182 - GCP Jurisdictional O &amp; M Exp Amount</v>
          </cell>
        </row>
        <row r="706">
          <cell r="B706" t="str">
            <v>OMC5215</v>
          </cell>
          <cell r="C706" t="str">
            <v>215 - GCP Jurisdictional O &amp; M Exp Amount</v>
          </cell>
        </row>
        <row r="707">
          <cell r="B707" t="str">
            <v>OMC5218</v>
          </cell>
          <cell r="C707" t="str">
            <v>218 - GCP Jurisdictional O &amp; M Exp Amount</v>
          </cell>
        </row>
        <row r="708">
          <cell r="B708" t="str">
            <v>OMC5219</v>
          </cell>
          <cell r="C708" t="str">
            <v>219 - GCP Jurisdictional O &amp; M Exp Amount</v>
          </cell>
        </row>
        <row r="709">
          <cell r="B709" t="str">
            <v>OMC5220</v>
          </cell>
          <cell r="C709" t="str">
            <v>220 - GCP Jurisdictional O &amp; M Exp Amount</v>
          </cell>
        </row>
        <row r="710">
          <cell r="B710" t="str">
            <v>OMC5221</v>
          </cell>
          <cell r="C710" t="str">
            <v>221 - GCP Jurisdictional O &amp; M Exp Amount</v>
          </cell>
        </row>
        <row r="711">
          <cell r="B711" t="str">
            <v>OMC5229</v>
          </cell>
          <cell r="C711" t="str">
            <v>229 - GCP Jurisdictional O &amp; M Exp Amount</v>
          </cell>
        </row>
        <row r="712">
          <cell r="B712" t="str">
            <v>OMD5000</v>
          </cell>
          <cell r="C712" t="str">
            <v>000 - Energy Jurisdictional O &amp; M Exp Amount</v>
          </cell>
        </row>
        <row r="713">
          <cell r="B713" t="str">
            <v>OMD5083</v>
          </cell>
          <cell r="C713" t="str">
            <v>083 - Energy Jurisdictional O &amp; M Exp Amount</v>
          </cell>
        </row>
        <row r="714">
          <cell r="B714" t="str">
            <v>OMD5084</v>
          </cell>
          <cell r="C714" t="str">
            <v>084 - Energy Jurisdictional O &amp; M Exp Amount</v>
          </cell>
        </row>
        <row r="715">
          <cell r="B715" t="str">
            <v>OMD5085</v>
          </cell>
          <cell r="C715" t="str">
            <v>085 - Energy Jurisdictional O &amp; M Exp Amount</v>
          </cell>
        </row>
        <row r="716">
          <cell r="B716" t="str">
            <v>OMD5086</v>
          </cell>
          <cell r="C716" t="str">
            <v>086 - Energy Jurisdictional O &amp; M Exp Amount</v>
          </cell>
        </row>
        <row r="717">
          <cell r="B717" t="str">
            <v>OMD5087</v>
          </cell>
          <cell r="C717" t="str">
            <v>087 - Energy Jurisdictional O &amp; M Exp Amount</v>
          </cell>
        </row>
        <row r="718">
          <cell r="B718" t="str">
            <v>OMD5088</v>
          </cell>
          <cell r="C718" t="str">
            <v>088 - Energy Jurisdictional O &amp; M Exp Amount</v>
          </cell>
        </row>
        <row r="719">
          <cell r="B719" t="str">
            <v>OMD5089</v>
          </cell>
          <cell r="C719" t="str">
            <v>089 - Energy Jurisdictional O &amp; M Exp Amount</v>
          </cell>
        </row>
        <row r="720">
          <cell r="B720" t="str">
            <v>OMD5090</v>
          </cell>
          <cell r="C720" t="str">
            <v>090 - Energy Jurisdictional O &amp; M Exp Amount</v>
          </cell>
        </row>
        <row r="721">
          <cell r="B721" t="str">
            <v>OMD5167</v>
          </cell>
          <cell r="C721" t="str">
            <v>167 - Energy Jurisdictional O &amp; M Exp Amount</v>
          </cell>
        </row>
        <row r="722">
          <cell r="B722" t="str">
            <v>OMD5169</v>
          </cell>
          <cell r="C722" t="str">
            <v>169 - Energy Jurisdictional O &amp; M Exp Amount</v>
          </cell>
        </row>
        <row r="723">
          <cell r="B723" t="str">
            <v>OMD5182</v>
          </cell>
          <cell r="C723" t="str">
            <v>182 - Energy Jurisdictional O &amp; M Exp Amount</v>
          </cell>
        </row>
        <row r="724">
          <cell r="B724" t="str">
            <v>OMD5215</v>
          </cell>
          <cell r="C724" t="str">
            <v>215 - Energy Jurisdictional O &amp; M Exp Amount</v>
          </cell>
        </row>
        <row r="725">
          <cell r="B725" t="str">
            <v>OMD5218</v>
          </cell>
          <cell r="C725" t="str">
            <v>218 - Energy Jurisdictional O &amp; M Exp Amount</v>
          </cell>
        </row>
        <row r="726">
          <cell r="B726" t="str">
            <v>OMD5219</v>
          </cell>
          <cell r="C726" t="str">
            <v>219 - Energy Jurisdictional O &amp; M Exp Amount</v>
          </cell>
        </row>
        <row r="727">
          <cell r="B727" t="str">
            <v>OMD5220</v>
          </cell>
          <cell r="C727" t="str">
            <v>220 - Energy Jurisdictional O &amp; M Exp Amount</v>
          </cell>
        </row>
        <row r="728">
          <cell r="B728" t="str">
            <v>OMD5221</v>
          </cell>
          <cell r="C728" t="str">
            <v>221 - Energy Jurisdictional O &amp; M Exp Amount</v>
          </cell>
        </row>
        <row r="729">
          <cell r="B729" t="str">
            <v>OMD5229</v>
          </cell>
          <cell r="C729" t="str">
            <v>229 - Energy Jurisdictional O &amp; M Exp Amount</v>
          </cell>
        </row>
        <row r="730">
          <cell r="B730" t="str">
            <v>OME5000</v>
          </cell>
          <cell r="C730" t="str">
            <v>000 - Total Jurisdictional O &amp; M Exp Amount</v>
          </cell>
        </row>
        <row r="731">
          <cell r="B731" t="str">
            <v>OME5083</v>
          </cell>
          <cell r="C731" t="str">
            <v>083 - Total Jurisdictional O &amp; M Exp Amount</v>
          </cell>
        </row>
        <row r="732">
          <cell r="B732" t="str">
            <v>OME5084</v>
          </cell>
          <cell r="C732" t="str">
            <v>084 - Total Jurisdictional O &amp; M Exp Amount</v>
          </cell>
        </row>
        <row r="733">
          <cell r="B733" t="str">
            <v>OME5085</v>
          </cell>
          <cell r="C733" t="str">
            <v>085 - Total Jurisdictional O &amp; M Exp Amount</v>
          </cell>
        </row>
        <row r="734">
          <cell r="B734" t="str">
            <v>OME5086</v>
          </cell>
          <cell r="C734" t="str">
            <v>086 - Total Jurisdictional O &amp; M Exp Amount</v>
          </cell>
        </row>
        <row r="735">
          <cell r="B735" t="str">
            <v>OME5087</v>
          </cell>
          <cell r="C735" t="str">
            <v>087 - Total Jurisdictional O &amp; M Exp Amount</v>
          </cell>
        </row>
        <row r="736">
          <cell r="B736" t="str">
            <v>OME5088</v>
          </cell>
          <cell r="C736" t="str">
            <v>088 - Total Jurisdictional O &amp; M Exp Amount</v>
          </cell>
        </row>
        <row r="737">
          <cell r="B737" t="str">
            <v>OME5089</v>
          </cell>
          <cell r="C737" t="str">
            <v>089 - Total Jurisdictional O &amp; M Exp Amount</v>
          </cell>
        </row>
        <row r="738">
          <cell r="B738" t="str">
            <v>OME5090</v>
          </cell>
          <cell r="C738" t="str">
            <v>090 - Total Jurisdictional O &amp; M Exp Amount</v>
          </cell>
        </row>
        <row r="739">
          <cell r="B739" t="str">
            <v>OME5167</v>
          </cell>
          <cell r="C739" t="str">
            <v>167 - Total Jurisdictional O &amp; M Exp Amount</v>
          </cell>
        </row>
        <row r="740">
          <cell r="B740" t="str">
            <v>OME5169</v>
          </cell>
          <cell r="C740" t="str">
            <v>169 - Total Jurisdictional O &amp; M Exp Amount</v>
          </cell>
        </row>
        <row r="741">
          <cell r="B741" t="str">
            <v>OME5182</v>
          </cell>
          <cell r="C741" t="str">
            <v>182 - Total Jurisdictional O &amp; M Exp Amount</v>
          </cell>
        </row>
        <row r="742">
          <cell r="B742" t="str">
            <v>OME5215</v>
          </cell>
          <cell r="C742" t="str">
            <v>215 - Total Jurisdictional O &amp; M Exp Amount</v>
          </cell>
        </row>
        <row r="743">
          <cell r="B743" t="str">
            <v>OME5218</v>
          </cell>
          <cell r="C743" t="str">
            <v>218 - Total Jurisdictional O &amp; M Exp Amount</v>
          </cell>
        </row>
        <row r="744">
          <cell r="B744" t="str">
            <v>OME5219</v>
          </cell>
          <cell r="C744" t="str">
            <v>219 - Total Jurisdictional O &amp; M Exp Amount</v>
          </cell>
        </row>
        <row r="745">
          <cell r="B745" t="str">
            <v>OME5220</v>
          </cell>
          <cell r="C745" t="str">
            <v>220 - Total Jurisdictional O &amp; M Exp Amount</v>
          </cell>
        </row>
        <row r="746">
          <cell r="B746" t="str">
            <v>OME5221</v>
          </cell>
          <cell r="C746" t="str">
            <v>221 - Total Jurisdictional O &amp; M Exp Amount</v>
          </cell>
        </row>
        <row r="747">
          <cell r="B747" t="str">
            <v>OME5229</v>
          </cell>
          <cell r="C747" t="str">
            <v>229 - Total Jurisdictional O &amp; M Exp Amount</v>
          </cell>
        </row>
        <row r="748">
          <cell r="B748" t="str">
            <v>PEN5000</v>
          </cell>
          <cell r="C748" t="str">
            <v>000 - Pension and Welfare</v>
          </cell>
        </row>
        <row r="749">
          <cell r="B749" t="str">
            <v>PEN5167</v>
          </cell>
          <cell r="C749" t="str">
            <v>167 - Pension and Welfare</v>
          </cell>
        </row>
        <row r="750">
          <cell r="B750" t="str">
            <v>PEN5169</v>
          </cell>
          <cell r="C750" t="str">
            <v>169 - Pension and Welfare</v>
          </cell>
        </row>
        <row r="751">
          <cell r="B751" t="str">
            <v>PEN5182</v>
          </cell>
          <cell r="C751" t="str">
            <v>182 - Pension and Welfare</v>
          </cell>
        </row>
        <row r="752">
          <cell r="B752" t="str">
            <v>PEN5215</v>
          </cell>
          <cell r="C752" t="str">
            <v>215 - Pension and Welfare</v>
          </cell>
        </row>
        <row r="753">
          <cell r="B753" t="str">
            <v>PEN5218</v>
          </cell>
          <cell r="C753" t="str">
            <v>218 - Pension and Welfare</v>
          </cell>
        </row>
        <row r="754">
          <cell r="B754" t="str">
            <v>PEN5219</v>
          </cell>
          <cell r="C754" t="str">
            <v>219 - Pension and Welfare</v>
          </cell>
        </row>
        <row r="755">
          <cell r="B755" t="str">
            <v>PEN5220</v>
          </cell>
          <cell r="C755" t="str">
            <v>220 - Pension and Welfare</v>
          </cell>
        </row>
        <row r="756">
          <cell r="B756" t="str">
            <v>PEN5221</v>
          </cell>
          <cell r="C756" t="str">
            <v>221 - Pension and Welfare</v>
          </cell>
        </row>
        <row r="757">
          <cell r="B757" t="str">
            <v>PEN5229</v>
          </cell>
          <cell r="C757" t="str">
            <v>229 - Pension and Welfare</v>
          </cell>
        </row>
        <row r="758">
          <cell r="B758" t="str">
            <v>PIF5MON</v>
          </cell>
          <cell r="C758" t="str">
            <v>GPIF Net Amount Monthly</v>
          </cell>
        </row>
        <row r="759">
          <cell r="B759" t="str">
            <v>PIF5NET</v>
          </cell>
          <cell r="C759" t="str">
            <v>GPIF Net of RAF</v>
          </cell>
        </row>
        <row r="760">
          <cell r="B760" t="str">
            <v>RAF5FEE</v>
          </cell>
          <cell r="C760" t="str">
            <v>Regulatory Assessment Fee</v>
          </cell>
        </row>
        <row r="761">
          <cell r="B761" t="str">
            <v>RES5PMO</v>
          </cell>
          <cell r="C761" t="str">
            <v>Prior Month Reinstatement</v>
          </cell>
        </row>
        <row r="762">
          <cell r="B762" t="str">
            <v>RES5PRI</v>
          </cell>
          <cell r="C762" t="str">
            <v>Restatement for Prior Periods due to Error Corrections</v>
          </cell>
        </row>
        <row r="763">
          <cell r="B763" t="str">
            <v>REV5MON</v>
          </cell>
          <cell r="C763" t="str">
            <v>Revenues applicable to Current Period</v>
          </cell>
        </row>
        <row r="764">
          <cell r="B764" t="str">
            <v>REV5NET</v>
          </cell>
          <cell r="C764" t="str">
            <v>Revenues Net of Revenue Taxes</v>
          </cell>
        </row>
        <row r="765">
          <cell r="B765" t="str">
            <v>REV5TOT</v>
          </cell>
          <cell r="C765" t="str">
            <v>Total Revenues applicable to Current Period</v>
          </cell>
        </row>
        <row r="766">
          <cell r="B766" t="str">
            <v>RR15082</v>
          </cell>
          <cell r="C766" t="str">
            <v>082 - Beginning of Month Balance</v>
          </cell>
        </row>
        <row r="767">
          <cell r="B767" t="str">
            <v>RR15216</v>
          </cell>
          <cell r="C767" t="str">
            <v>216 - Beginning of Month Balance</v>
          </cell>
        </row>
        <row r="768">
          <cell r="B768" t="str">
            <v>RR15217</v>
          </cell>
          <cell r="C768" t="str">
            <v>217 - Beginning of Month Balance</v>
          </cell>
        </row>
        <row r="769">
          <cell r="B769" t="str">
            <v>RR15228</v>
          </cell>
          <cell r="C769" t="str">
            <v>228 - Beginning of Month Balance</v>
          </cell>
        </row>
        <row r="770">
          <cell r="B770" t="str">
            <v>RR25082</v>
          </cell>
          <cell r="C770" t="str">
            <v>082 - Current Month Activity</v>
          </cell>
        </row>
        <row r="771">
          <cell r="B771" t="str">
            <v>RR25216</v>
          </cell>
          <cell r="C771" t="str">
            <v>216 - Current Month Activity</v>
          </cell>
        </row>
        <row r="772">
          <cell r="B772" t="str">
            <v>RR25217</v>
          </cell>
          <cell r="C772" t="str">
            <v>217 - Current Month Activity</v>
          </cell>
        </row>
        <row r="773">
          <cell r="B773" t="str">
            <v>RR25228</v>
          </cell>
          <cell r="C773" t="str">
            <v>228 - Current Month Activity</v>
          </cell>
        </row>
        <row r="774">
          <cell r="B774" t="str">
            <v>RR35082</v>
          </cell>
          <cell r="C774" t="str">
            <v>082 - End of Month Balance</v>
          </cell>
        </row>
        <row r="775">
          <cell r="B775" t="str">
            <v>RR35216</v>
          </cell>
          <cell r="C775" t="str">
            <v>216 - End of Month Balance</v>
          </cell>
        </row>
        <row r="776">
          <cell r="B776" t="str">
            <v>RR35217</v>
          </cell>
          <cell r="C776" t="str">
            <v>217 - End of Month Balance</v>
          </cell>
        </row>
        <row r="777">
          <cell r="B777" t="str">
            <v>RR35228</v>
          </cell>
          <cell r="C777" t="str">
            <v>228 - End of Month Balance</v>
          </cell>
        </row>
        <row r="778">
          <cell r="B778" t="str">
            <v>RR45082</v>
          </cell>
          <cell r="C778" t="str">
            <v>082 - Average Balance</v>
          </cell>
        </row>
        <row r="779">
          <cell r="B779" t="str">
            <v>RR45216</v>
          </cell>
          <cell r="C779" t="str">
            <v>216 - Average Balance</v>
          </cell>
        </row>
        <row r="780">
          <cell r="B780" t="str">
            <v>RR45217</v>
          </cell>
          <cell r="C780" t="str">
            <v>217 - Average Balance</v>
          </cell>
        </row>
        <row r="781">
          <cell r="B781" t="str">
            <v>RR45228</v>
          </cell>
          <cell r="C781" t="str">
            <v>228 - Average Balance</v>
          </cell>
        </row>
        <row r="782">
          <cell r="B782" t="str">
            <v>RR55082</v>
          </cell>
          <cell r="C782" t="str">
            <v>082 - Annual Equity Rate</v>
          </cell>
        </row>
        <row r="783">
          <cell r="B783" t="str">
            <v>RR55216</v>
          </cell>
          <cell r="C783" t="str">
            <v>216 - Annual Equity Rate</v>
          </cell>
        </row>
        <row r="784">
          <cell r="B784" t="str">
            <v>RR55217</v>
          </cell>
          <cell r="C784" t="str">
            <v>217 - Annual Equity Rate</v>
          </cell>
        </row>
        <row r="785">
          <cell r="B785" t="str">
            <v>RR55228</v>
          </cell>
          <cell r="C785" t="str">
            <v>228 - Annual Equity Rate</v>
          </cell>
        </row>
        <row r="786">
          <cell r="B786" t="str">
            <v>RR65082</v>
          </cell>
          <cell r="C786" t="str">
            <v>082 - Annual Debt Rate</v>
          </cell>
        </row>
        <row r="787">
          <cell r="B787" t="str">
            <v>RR65216</v>
          </cell>
          <cell r="C787" t="str">
            <v>216 - Annual Debt Rate</v>
          </cell>
        </row>
        <row r="788">
          <cell r="B788" t="str">
            <v>RR65217</v>
          </cell>
          <cell r="C788" t="str">
            <v>217 - Annual Debt Rate</v>
          </cell>
        </row>
        <row r="789">
          <cell r="B789" t="str">
            <v>RR65228</v>
          </cell>
          <cell r="C789" t="str">
            <v>228 - Annual Debt Rate</v>
          </cell>
        </row>
        <row r="790">
          <cell r="B790" t="str">
            <v>RR75082</v>
          </cell>
          <cell r="C790" t="str">
            <v>082 - State Tax Rate</v>
          </cell>
        </row>
        <row r="791">
          <cell r="B791" t="str">
            <v>RR75216</v>
          </cell>
          <cell r="C791" t="str">
            <v>216 - State Tax Rate</v>
          </cell>
        </row>
        <row r="792">
          <cell r="B792" t="str">
            <v>RR75217</v>
          </cell>
          <cell r="C792" t="str">
            <v>217 - State Tax Rate</v>
          </cell>
        </row>
        <row r="793">
          <cell r="B793" t="str">
            <v>RR75228</v>
          </cell>
          <cell r="C793" t="str">
            <v>228 - State Tax Rate</v>
          </cell>
        </row>
        <row r="794">
          <cell r="B794" t="str">
            <v>RR85082</v>
          </cell>
          <cell r="C794" t="str">
            <v>082 - Federal Tax Rate</v>
          </cell>
        </row>
        <row r="795">
          <cell r="B795" t="str">
            <v>RR85216</v>
          </cell>
          <cell r="C795" t="str">
            <v>216 - Federal Tax Rate</v>
          </cell>
        </row>
        <row r="796">
          <cell r="B796" t="str">
            <v>RR85217</v>
          </cell>
          <cell r="C796" t="str">
            <v>217 - Federal Tax Rate</v>
          </cell>
        </row>
        <row r="797">
          <cell r="B797" t="str">
            <v>RR85228</v>
          </cell>
          <cell r="C797" t="str">
            <v>228 - Federal Tax Rate</v>
          </cell>
        </row>
        <row r="798">
          <cell r="B798" t="str">
            <v>RR95082</v>
          </cell>
          <cell r="C798" t="str">
            <v>082 - Grossed State Tax Rate</v>
          </cell>
        </row>
        <row r="799">
          <cell r="B799" t="str">
            <v>RR95216</v>
          </cell>
          <cell r="C799" t="str">
            <v>216 - Grossed State Tax Rate</v>
          </cell>
        </row>
        <row r="800">
          <cell r="B800" t="str">
            <v>RR95217</v>
          </cell>
          <cell r="C800" t="str">
            <v>217 - Grossed State Tax Rate</v>
          </cell>
        </row>
        <row r="801">
          <cell r="B801" t="str">
            <v>RR95228</v>
          </cell>
          <cell r="C801" t="str">
            <v>228 - Grossed State Tax Rate</v>
          </cell>
        </row>
        <row r="802">
          <cell r="B802" t="str">
            <v>RRA5082</v>
          </cell>
          <cell r="C802" t="str">
            <v>082 - Grossed Federal Tax Rate</v>
          </cell>
        </row>
        <row r="803">
          <cell r="B803" t="str">
            <v>RRA5216</v>
          </cell>
          <cell r="C803" t="str">
            <v>216 - Grossed Federal Tax Rate</v>
          </cell>
        </row>
        <row r="804">
          <cell r="B804" t="str">
            <v>RRA5217</v>
          </cell>
          <cell r="C804" t="str">
            <v>217 - Grossed Federal Tax Rate</v>
          </cell>
        </row>
        <row r="805">
          <cell r="B805" t="str">
            <v>RRA5228</v>
          </cell>
          <cell r="C805" t="str">
            <v>228 - Grossed Federal Tax Rate</v>
          </cell>
        </row>
        <row r="806">
          <cell r="B806" t="str">
            <v>RRB5082</v>
          </cell>
          <cell r="C806" t="str">
            <v>082 - Return on Equity Amount</v>
          </cell>
        </row>
        <row r="807">
          <cell r="B807" t="str">
            <v>RRB5216</v>
          </cell>
          <cell r="C807" t="str">
            <v>216 - Return on Equity Amount</v>
          </cell>
        </row>
        <row r="808">
          <cell r="B808" t="str">
            <v>RRB5217</v>
          </cell>
          <cell r="C808" t="str">
            <v>217 - Return on Equity Amount</v>
          </cell>
        </row>
        <row r="809">
          <cell r="B809" t="str">
            <v>RRB5228</v>
          </cell>
          <cell r="C809" t="str">
            <v>228 - Return on Equity Amount</v>
          </cell>
        </row>
        <row r="810">
          <cell r="B810" t="str">
            <v>RRC5082</v>
          </cell>
          <cell r="C810" t="str">
            <v>082 - State Tax Amount</v>
          </cell>
        </row>
        <row r="811">
          <cell r="B811" t="str">
            <v>RRC5216</v>
          </cell>
          <cell r="C811" t="str">
            <v>216 - State Tax Amount</v>
          </cell>
        </row>
        <row r="812">
          <cell r="B812" t="str">
            <v>RRC5217</v>
          </cell>
          <cell r="C812" t="str">
            <v>217 - State Tax Amount</v>
          </cell>
        </row>
        <row r="813">
          <cell r="B813" t="str">
            <v>RRC5228</v>
          </cell>
          <cell r="C813" t="str">
            <v>228 - State Tax Amount</v>
          </cell>
        </row>
        <row r="814">
          <cell r="B814" t="str">
            <v>RRD5082</v>
          </cell>
          <cell r="C814" t="str">
            <v>082 - Federal Tax Amount</v>
          </cell>
        </row>
        <row r="815">
          <cell r="B815" t="str">
            <v>RRD5216</v>
          </cell>
          <cell r="C815" t="str">
            <v>216 - Federal Tax Amount</v>
          </cell>
        </row>
        <row r="816">
          <cell r="B816" t="str">
            <v>RRD5217</v>
          </cell>
          <cell r="C816" t="str">
            <v>217 - Federal Tax Amount</v>
          </cell>
        </row>
        <row r="817">
          <cell r="B817" t="str">
            <v>RRD5228</v>
          </cell>
          <cell r="C817" t="str">
            <v>228 - Federal Tax Amount</v>
          </cell>
        </row>
        <row r="818">
          <cell r="B818" t="str">
            <v>RRE5082</v>
          </cell>
          <cell r="C818" t="str">
            <v>082 - Return on Debt Amount</v>
          </cell>
        </row>
        <row r="819">
          <cell r="B819" t="str">
            <v>RRE5216</v>
          </cell>
          <cell r="C819" t="str">
            <v>216 - Return on Debt Amount</v>
          </cell>
        </row>
        <row r="820">
          <cell r="B820" t="str">
            <v>RRE5217</v>
          </cell>
          <cell r="C820" t="str">
            <v>217 - Return on Debt Amount</v>
          </cell>
        </row>
        <row r="821">
          <cell r="B821" t="str">
            <v>RRE5228</v>
          </cell>
          <cell r="C821" t="str">
            <v>228 - Return on Debt Amount</v>
          </cell>
        </row>
        <row r="822">
          <cell r="B822" t="str">
            <v>RRF5082</v>
          </cell>
          <cell r="C822" t="str">
            <v>082 - Total Ret Req Amount</v>
          </cell>
        </row>
        <row r="823">
          <cell r="B823" t="str">
            <v>RRF5216</v>
          </cell>
          <cell r="C823" t="str">
            <v>216 - Total Ret Req Amount</v>
          </cell>
        </row>
        <row r="824">
          <cell r="B824" t="str">
            <v>RRF5217</v>
          </cell>
          <cell r="C824" t="str">
            <v>217 - Total Ret Req Amount</v>
          </cell>
        </row>
        <row r="825">
          <cell r="B825" t="str">
            <v>RRF5228</v>
          </cell>
          <cell r="C825" t="str">
            <v>228 - Total Ret Req Amount</v>
          </cell>
        </row>
        <row r="826">
          <cell r="B826" t="str">
            <v>RRG5082</v>
          </cell>
          <cell r="C826" t="str">
            <v>082 - CP Allocation Factor</v>
          </cell>
        </row>
        <row r="827">
          <cell r="B827" t="str">
            <v>RRG5216</v>
          </cell>
          <cell r="C827" t="str">
            <v>216 - CP Allocation Factor</v>
          </cell>
        </row>
        <row r="828">
          <cell r="B828" t="str">
            <v>RRG5217</v>
          </cell>
          <cell r="C828" t="str">
            <v>217 - CP Allocation Factor</v>
          </cell>
        </row>
        <row r="829">
          <cell r="B829" t="str">
            <v>RRG5228</v>
          </cell>
          <cell r="C829" t="str">
            <v>228 - CP Allocation Factor</v>
          </cell>
        </row>
        <row r="830">
          <cell r="B830" t="str">
            <v>RRH5082</v>
          </cell>
          <cell r="C830" t="str">
            <v>082 - GCP Allocation Factor</v>
          </cell>
        </row>
        <row r="831">
          <cell r="B831" t="str">
            <v>RRH5216</v>
          </cell>
          <cell r="C831" t="str">
            <v>216 - GCP Allocation Factor</v>
          </cell>
        </row>
        <row r="832">
          <cell r="B832" t="str">
            <v>RRH5217</v>
          </cell>
          <cell r="C832" t="str">
            <v>217 - GCP Allocation Factor</v>
          </cell>
        </row>
        <row r="833">
          <cell r="B833" t="str">
            <v>RRH5228</v>
          </cell>
          <cell r="C833" t="str">
            <v>228 - GCP Allocation Factor</v>
          </cell>
        </row>
        <row r="834">
          <cell r="B834" t="str">
            <v>RRI5082</v>
          </cell>
          <cell r="C834" t="str">
            <v>082 - Energy Allocation Factor</v>
          </cell>
        </row>
        <row r="835">
          <cell r="B835" t="str">
            <v>RRI5216</v>
          </cell>
          <cell r="C835" t="str">
            <v>216 - Energy Allocation Factor</v>
          </cell>
        </row>
        <row r="836">
          <cell r="B836" t="str">
            <v>RRI5217</v>
          </cell>
          <cell r="C836" t="str">
            <v>217 - Energy Allocation Factor</v>
          </cell>
        </row>
        <row r="837">
          <cell r="B837" t="str">
            <v>RRI5228</v>
          </cell>
          <cell r="C837" t="str">
            <v>228 - Energy Allocation Factor</v>
          </cell>
        </row>
        <row r="838">
          <cell r="B838" t="str">
            <v>RRJ5082</v>
          </cell>
          <cell r="C838" t="str">
            <v>082 - CP Allocation Ret Req Amount</v>
          </cell>
        </row>
        <row r="839">
          <cell r="B839" t="str">
            <v>RRJ5216</v>
          </cell>
          <cell r="C839" t="str">
            <v>216 - CP Allocation Ret Req Amount</v>
          </cell>
        </row>
        <row r="840">
          <cell r="B840" t="str">
            <v>RRJ5217</v>
          </cell>
          <cell r="C840" t="str">
            <v>217 - CP Allocation Ret Req Amount</v>
          </cell>
        </row>
        <row r="841">
          <cell r="B841" t="str">
            <v>RRJ5228</v>
          </cell>
          <cell r="C841" t="str">
            <v>228 - CP Allocation Ret Req Amount</v>
          </cell>
        </row>
        <row r="842">
          <cell r="B842" t="str">
            <v>RRK5082</v>
          </cell>
          <cell r="C842" t="str">
            <v>082 - GCP Allocation Ret Req Amount</v>
          </cell>
        </row>
        <row r="843">
          <cell r="B843" t="str">
            <v>RRK5216</v>
          </cell>
          <cell r="C843" t="str">
            <v>216 - GCP Allocation Ret Req Amount</v>
          </cell>
        </row>
        <row r="844">
          <cell r="B844" t="str">
            <v>RRK5217</v>
          </cell>
          <cell r="C844" t="str">
            <v>217 - GCP Allocation Ret Req Amount</v>
          </cell>
        </row>
        <row r="845">
          <cell r="B845" t="str">
            <v>RRK5228</v>
          </cell>
          <cell r="C845" t="str">
            <v>228 - GCP Allocation Ret Req Amount</v>
          </cell>
        </row>
        <row r="846">
          <cell r="B846" t="str">
            <v>RRL5082</v>
          </cell>
          <cell r="C846" t="str">
            <v>082 - Energy Allocation Ret Req Amount</v>
          </cell>
        </row>
        <row r="847">
          <cell r="B847" t="str">
            <v>RRL5216</v>
          </cell>
          <cell r="C847" t="str">
            <v>216 - Energy Allocation Ret Req Amount</v>
          </cell>
        </row>
        <row r="848">
          <cell r="B848" t="str">
            <v>RRL5217</v>
          </cell>
          <cell r="C848" t="str">
            <v>217 - Energy Allocation Ret Req Amount</v>
          </cell>
        </row>
        <row r="849">
          <cell r="B849" t="str">
            <v>RRL5228</v>
          </cell>
          <cell r="C849" t="str">
            <v>228 - Energy Allocation Ret Req Amount</v>
          </cell>
        </row>
        <row r="850">
          <cell r="B850" t="str">
            <v>RRM5082</v>
          </cell>
          <cell r="C850" t="str">
            <v>082 - CP Jurisdictional Factor</v>
          </cell>
        </row>
        <row r="851">
          <cell r="B851" t="str">
            <v>RRM5216</v>
          </cell>
          <cell r="C851" t="str">
            <v>216 - CP Jurisdictional Factor</v>
          </cell>
        </row>
        <row r="852">
          <cell r="B852" t="str">
            <v>RRM5217</v>
          </cell>
          <cell r="C852" t="str">
            <v>217 - CP Jurisdictional Factor</v>
          </cell>
        </row>
        <row r="853">
          <cell r="B853" t="str">
            <v>RRM5228</v>
          </cell>
          <cell r="C853" t="str">
            <v>228 - CP Jurisdictional Factor</v>
          </cell>
        </row>
        <row r="854">
          <cell r="B854" t="str">
            <v>RRN5082</v>
          </cell>
          <cell r="C854" t="str">
            <v>082 - GCP Jurisdictional Factor</v>
          </cell>
        </row>
        <row r="855">
          <cell r="B855" t="str">
            <v>RRN5216</v>
          </cell>
          <cell r="C855" t="str">
            <v>216 - GCP Jurisdictional Factor</v>
          </cell>
        </row>
        <row r="856">
          <cell r="B856" t="str">
            <v>RRN5217</v>
          </cell>
          <cell r="C856" t="str">
            <v>217 - GCP Jurisdictional Factor</v>
          </cell>
        </row>
        <row r="857">
          <cell r="B857" t="str">
            <v>RRN5228</v>
          </cell>
          <cell r="C857" t="str">
            <v>228 - GCP Jurisdictional Factor</v>
          </cell>
        </row>
        <row r="858">
          <cell r="B858" t="str">
            <v>RRO5082</v>
          </cell>
          <cell r="C858" t="str">
            <v>082 - Energy Jurisdictional Factor</v>
          </cell>
        </row>
        <row r="859">
          <cell r="B859" t="str">
            <v>RRO5216</v>
          </cell>
          <cell r="C859" t="str">
            <v>216 - Energy Jurisdictional Factor</v>
          </cell>
        </row>
        <row r="860">
          <cell r="B860" t="str">
            <v>RRO5217</v>
          </cell>
          <cell r="C860" t="str">
            <v>217 - Energy Jurisdictional Factor</v>
          </cell>
        </row>
        <row r="861">
          <cell r="B861" t="str">
            <v>RRO5228</v>
          </cell>
          <cell r="C861" t="str">
            <v>228 - Energy Jurisdictional Factor</v>
          </cell>
        </row>
        <row r="862">
          <cell r="B862" t="str">
            <v>RRP5082</v>
          </cell>
          <cell r="C862" t="str">
            <v>082 - CP Jurisdictional Ret Req Amount</v>
          </cell>
        </row>
        <row r="863">
          <cell r="B863" t="str">
            <v>RRP5216</v>
          </cell>
          <cell r="C863" t="str">
            <v>216 - CP Jurisdictional Ret Req Amount</v>
          </cell>
        </row>
        <row r="864">
          <cell r="B864" t="str">
            <v>RRP5217</v>
          </cell>
          <cell r="C864" t="str">
            <v>217 - CP Jurisdictional Ret Req Amount</v>
          </cell>
        </row>
        <row r="865">
          <cell r="B865" t="str">
            <v>RRP5228</v>
          </cell>
          <cell r="C865" t="str">
            <v>228 - CP Jurisdictional Ret Req Amount</v>
          </cell>
        </row>
        <row r="866">
          <cell r="B866" t="str">
            <v>RRQ5082</v>
          </cell>
          <cell r="C866" t="str">
            <v>082 - GCP Jurisdictional Ret Req Amount</v>
          </cell>
        </row>
        <row r="867">
          <cell r="B867" t="str">
            <v>RRQ5216</v>
          </cell>
          <cell r="C867" t="str">
            <v>216 - GCP Jurisdictional Ret Req Amount</v>
          </cell>
        </row>
        <row r="868">
          <cell r="B868" t="str">
            <v>RRQ5217</v>
          </cell>
          <cell r="C868" t="str">
            <v>217 - GCP Jurisdictional Ret Req Amount</v>
          </cell>
        </row>
        <row r="869">
          <cell r="B869" t="str">
            <v>RRQ5228</v>
          </cell>
          <cell r="C869" t="str">
            <v>228 - GCP Jurisdictional Ret Req Amount</v>
          </cell>
        </row>
        <row r="870">
          <cell r="B870" t="str">
            <v>RRR5082</v>
          </cell>
          <cell r="C870" t="str">
            <v>082 - Energy Jurisdictional Ret Req Amount</v>
          </cell>
        </row>
        <row r="871">
          <cell r="B871" t="str">
            <v>RRR5216</v>
          </cell>
          <cell r="C871" t="str">
            <v>216 - Energy Jurisdictional Ret Req Amount</v>
          </cell>
        </row>
        <row r="872">
          <cell r="B872" t="str">
            <v>RRR5217</v>
          </cell>
          <cell r="C872" t="str">
            <v>217 - Energy Jurisdictional Ret Req Amount</v>
          </cell>
        </row>
        <row r="873">
          <cell r="B873" t="str">
            <v>RRR5228</v>
          </cell>
          <cell r="C873" t="str">
            <v>228 - Energy Jurisdictional Ret Req Amount</v>
          </cell>
        </row>
        <row r="874">
          <cell r="B874" t="str">
            <v>RRS5082</v>
          </cell>
          <cell r="C874" t="str">
            <v>082 - Total Jurisdictional Ret Req Amount</v>
          </cell>
        </row>
        <row r="875">
          <cell r="B875" t="str">
            <v>RRS5216</v>
          </cell>
          <cell r="C875" t="str">
            <v>216 - Total Jurisdictional Ret Req Amount</v>
          </cell>
        </row>
        <row r="876">
          <cell r="B876" t="str">
            <v>RRS5217</v>
          </cell>
          <cell r="C876" t="str">
            <v>217 - Total Jurisdictional Ret Req Amount</v>
          </cell>
        </row>
        <row r="877">
          <cell r="B877" t="str">
            <v>RRS5228</v>
          </cell>
          <cell r="C877" t="str">
            <v>228 - Total Jurisdictional Ret Req Amount</v>
          </cell>
        </row>
        <row r="878">
          <cell r="B878" t="str">
            <v>SHT5DEF</v>
          </cell>
          <cell r="C878" t="str">
            <v>True-up collected/(refunded) in current year +1 Applicable to Short Term</v>
          </cell>
        </row>
        <row r="879">
          <cell r="B879" t="str">
            <v>SHT5REM</v>
          </cell>
          <cell r="C879" t="str">
            <v>True-up collected/(refunded) in current year - Remaining</v>
          </cell>
        </row>
        <row r="880">
          <cell r="B880" t="str">
            <v>TES1111</v>
          </cell>
          <cell r="C880" t="str">
            <v>test</v>
          </cell>
        </row>
        <row r="881">
          <cell r="B881" t="str">
            <v>TES1123</v>
          </cell>
          <cell r="C881" t="str">
            <v>test 123</v>
          </cell>
        </row>
        <row r="882">
          <cell r="B882" t="str">
            <v>TES4566</v>
          </cell>
          <cell r="C882" t="str">
            <v>test 4566</v>
          </cell>
        </row>
        <row r="883">
          <cell r="B883" t="str">
            <v>TRU5BEG</v>
          </cell>
          <cell r="C883" t="str">
            <v>Total True-up --- Beginning of Period</v>
          </cell>
        </row>
        <row r="884">
          <cell r="B884" t="str">
            <v>TRU5END</v>
          </cell>
          <cell r="C884" t="str">
            <v>Total True-up --- End of Period</v>
          </cell>
        </row>
        <row r="885">
          <cell r="B885" t="str">
            <v>TRU5MON</v>
          </cell>
          <cell r="C885" t="str">
            <v>Prior Period True-Up Refunded/(Collected) this Period excluding Mid-course</v>
          </cell>
        </row>
        <row r="886">
          <cell r="B886" t="str">
            <v>TRU5REM</v>
          </cell>
          <cell r="C886" t="str">
            <v>True-Up to be Refunded/(Collected)</v>
          </cell>
        </row>
        <row r="887">
          <cell r="B887" t="str">
            <v>TRU5TOT</v>
          </cell>
          <cell r="C887" t="str">
            <v>Total amount to be Refunded/(Collected) in Current Year</v>
          </cell>
        </row>
        <row r="888">
          <cell r="B888" t="str">
            <v>TRU5YTD</v>
          </cell>
          <cell r="C888" t="str">
            <v>YTD True-up Amount Refunded/(Collected) in Current Year, excluding current month</v>
          </cell>
        </row>
        <row r="889">
          <cell r="B889" t="str">
            <v>UCOR.00000301.01.03.01</v>
          </cell>
          <cell r="C889" t="str">
            <v>FERC 555</v>
          </cell>
        </row>
        <row r="890">
          <cell r="B890" t="str">
            <v>UCOR.00000301.01.05.01</v>
          </cell>
          <cell r="C890" t="str">
            <v>FERC 555</v>
          </cell>
        </row>
        <row r="891">
          <cell r="B891" t="str">
            <v>UCOR.00000301.01.06.01</v>
          </cell>
          <cell r="C891" t="str">
            <v>FERC 555</v>
          </cell>
        </row>
        <row r="892">
          <cell r="B892" t="str">
            <v>UCOR.00000301.01.06.01Y</v>
          </cell>
        </row>
        <row r="893">
          <cell r="B893" t="str">
            <v>UCOR.00000301.01.07.01</v>
          </cell>
          <cell r="C893" t="str">
            <v>FERC 923</v>
          </cell>
        </row>
        <row r="894">
          <cell r="B894" t="str">
            <v>UCOR.00000306.01.05.01</v>
          </cell>
          <cell r="C894" t="str">
            <v>FERC 555</v>
          </cell>
        </row>
        <row r="895">
          <cell r="B895" t="str">
            <v>UCOR.00000306.01.06.01</v>
          </cell>
          <cell r="C895" t="str">
            <v>FERC 565</v>
          </cell>
        </row>
        <row r="896">
          <cell r="B896" t="str">
            <v>UCOR.00000306.01.07.01</v>
          </cell>
          <cell r="C896" t="str">
            <v>FERC 565</v>
          </cell>
        </row>
        <row r="897">
          <cell r="B897" t="str">
            <v>UCOR.00000306.01.07.02</v>
          </cell>
          <cell r="C897" t="str">
            <v>FERC 555</v>
          </cell>
        </row>
        <row r="898">
          <cell r="B898" t="str">
            <v>UCOR.00000601.01.01.01</v>
          </cell>
          <cell r="C898" t="str">
            <v>FERC 524.900</v>
          </cell>
        </row>
        <row r="899">
          <cell r="B899" t="str">
            <v>UCOR.00000601.01.01.02</v>
          </cell>
          <cell r="C899" t="str">
            <v>FERC 524.901</v>
          </cell>
        </row>
        <row r="900">
          <cell r="B900" t="str">
            <v>UCOR.00000622.01.02.01</v>
          </cell>
          <cell r="C900" t="str">
            <v>PSL FERC 524</v>
          </cell>
        </row>
        <row r="901">
          <cell r="B901" t="str">
            <v>UCOR.00000622.01.02.02</v>
          </cell>
          <cell r="C901" t="str">
            <v>PSL FERC 925</v>
          </cell>
        </row>
        <row r="902">
          <cell r="B902" t="str">
            <v>UCOR.00000643.01.13.01</v>
          </cell>
          <cell r="C902" t="str">
            <v>Payroll Accrual Cutover Entry-FERC 542B</v>
          </cell>
        </row>
        <row r="903">
          <cell r="B903" t="str">
            <v>UCOR.00000693.01.01.01</v>
          </cell>
          <cell r="C903" t="str">
            <v>Amortization Cedar Bay - Capacity-557F</v>
          </cell>
        </row>
        <row r="904">
          <cell r="B904" t="str">
            <v>UCOR.00000693.01.01.01Y</v>
          </cell>
          <cell r="C904" t="str">
            <v>CEDAR BAY WBS</v>
          </cell>
        </row>
        <row r="905">
          <cell r="B905" t="str">
            <v>UCOR.00000693.01.01.02</v>
          </cell>
          <cell r="C905" t="str">
            <v>Amort Cedar Bay - Tax Grossup-Capacity-5</v>
          </cell>
        </row>
        <row r="906">
          <cell r="B906" t="str">
            <v>UCOR.00000693.01.01.02Y</v>
          </cell>
          <cell r="C906" t="str">
            <v>Amort Cedar Bay - Tax Grossup-Capacity-5Y</v>
          </cell>
        </row>
        <row r="907">
          <cell r="B907" t="str">
            <v>UNUC.00000001.01.01.01</v>
          </cell>
          <cell r="C907" t="str">
            <v>(524B) Misc Nuc Power Exps-Cap Clause</v>
          </cell>
        </row>
        <row r="908">
          <cell r="B908" t="str">
            <v>UNUC.00000001.01.02.01</v>
          </cell>
          <cell r="C908" t="str">
            <v>(524B) Misc Nuc Power Exps-Cap Clause</v>
          </cell>
        </row>
        <row r="909">
          <cell r="B909" t="str">
            <v>UNUC.00000001.01.03.01</v>
          </cell>
          <cell r="C909" t="str">
            <v>(524B) Misc Nuc Power Exps-Cap Clause</v>
          </cell>
        </row>
        <row r="910">
          <cell r="B910" t="str">
            <v>UNUC.00000001.01.04.01</v>
          </cell>
          <cell r="C910" t="str">
            <v>(524B) Misc Nuc Power Exps-Cap Clause</v>
          </cell>
        </row>
        <row r="911">
          <cell r="B911" t="str">
            <v>UNUC.00000001.01.05.01</v>
          </cell>
          <cell r="C911" t="str">
            <v>(524B) Misc Nuc Power Exps-Cap Clause</v>
          </cell>
        </row>
        <row r="912">
          <cell r="B912" t="str">
            <v>UNUC.00000001.01.06.01</v>
          </cell>
          <cell r="C912" t="str">
            <v>(524B) Misc Nuc Power Exps-Cap Clause</v>
          </cell>
        </row>
        <row r="913">
          <cell r="B913" t="str">
            <v>UNUC.00000001.01.07.01</v>
          </cell>
          <cell r="C913" t="str">
            <v>(524B) Misc Nuc Power Exps-Cap Clause</v>
          </cell>
        </row>
        <row r="914">
          <cell r="B914" t="str">
            <v>UNUC.00000001.01.08.01</v>
          </cell>
          <cell r="C914" t="str">
            <v>(524B) Misc Nuc Power Exps-Cap Clause</v>
          </cell>
        </row>
        <row r="915">
          <cell r="B915" t="str">
            <v>UNUC.00000001.01.09.01</v>
          </cell>
          <cell r="C915" t="str">
            <v>(524B) Misc Nuc Power Exps-Cap Clause</v>
          </cell>
        </row>
        <row r="916">
          <cell r="B916" t="str">
            <v>UNUC.00000001.01.10.01</v>
          </cell>
          <cell r="C916" t="str">
            <v>(524B) Misc Nuc Power Exps-Cap Clause</v>
          </cell>
        </row>
        <row r="917">
          <cell r="B917" t="str">
            <v>UNUC.00000001.01.11.01</v>
          </cell>
          <cell r="C917" t="str">
            <v>(524B) Misc Nuc Power Exps-Cap Clause</v>
          </cell>
        </row>
        <row r="918">
          <cell r="B918" t="str">
            <v>UNUC.00000001.01.12.01</v>
          </cell>
          <cell r="C918" t="str">
            <v>(524B) Misc Nuc Power Exps-Cap Clause</v>
          </cell>
        </row>
        <row r="919">
          <cell r="B919" t="str">
            <v>UNUC.00000001.01.13.01</v>
          </cell>
          <cell r="C919" t="str">
            <v>(524B) Misc Nuc Power Exps-Cap Clause</v>
          </cell>
        </row>
        <row r="920">
          <cell r="B920" t="str">
            <v>UNUC.00000001.01.14.01</v>
          </cell>
          <cell r="C920" t="str">
            <v>(524B) Misc Nuc Power Exps-Cap Clause</v>
          </cell>
        </row>
        <row r="921">
          <cell r="B921" t="str">
            <v>UNUC.00000001.01.15.01</v>
          </cell>
          <cell r="C921" t="str">
            <v>(524B) Misc Nuc Power Exps-Cap Clause</v>
          </cell>
        </row>
        <row r="922">
          <cell r="B922" t="str">
            <v>UNUC.00000001.01.16.01</v>
          </cell>
          <cell r="C922" t="str">
            <v>(524B) Misc Nuc Power Exps-Cap Clause</v>
          </cell>
        </row>
        <row r="923">
          <cell r="B923" t="str">
            <v>UNUC.00000002.01.01.01</v>
          </cell>
          <cell r="C923" t="str">
            <v>(524B) Misc Nuc Power Exps-Cap Clause</v>
          </cell>
        </row>
        <row r="924">
          <cell r="B924" t="str">
            <v>UNUC.00000002.01.02.01</v>
          </cell>
          <cell r="C924" t="str">
            <v>(524B) Misc Nuc Power Exps-Cap Clause</v>
          </cell>
        </row>
        <row r="925">
          <cell r="B925" t="str">
            <v>UNUC.00000002.01.03.01</v>
          </cell>
          <cell r="C925" t="str">
            <v>(524B) Misc Nuc Power Exps-Cap Clause</v>
          </cell>
        </row>
        <row r="926">
          <cell r="B926" t="str">
            <v>UNUC.00000002.01.04.01</v>
          </cell>
          <cell r="C926" t="str">
            <v>(524B) Misc Nuc Power Exps-Cap Clause</v>
          </cell>
        </row>
        <row r="927">
          <cell r="B927" t="str">
            <v>UNUC.00000002.01.05.01</v>
          </cell>
          <cell r="C927" t="str">
            <v>(524B) Misc Nuc Power Exps-Cap Clause</v>
          </cell>
        </row>
        <row r="928">
          <cell r="B928" t="str">
            <v>UNUC.00000002.01.06.01</v>
          </cell>
          <cell r="C928" t="str">
            <v>(524B) Misc Nuc Power Exps-Cap Clause</v>
          </cell>
        </row>
        <row r="929">
          <cell r="B929" t="str">
            <v>UNUC.00000002.01.07.01</v>
          </cell>
          <cell r="C929" t="str">
            <v>(524B) Misc Nuc Power Exps-Cap Clause</v>
          </cell>
        </row>
        <row r="930">
          <cell r="B930" t="str">
            <v>UNUC.00000002.01.08.01</v>
          </cell>
          <cell r="C930" t="str">
            <v>(524B) Misc Nuc Power Exps-Cap Clause</v>
          </cell>
        </row>
        <row r="931">
          <cell r="B931" t="str">
            <v>UNUC.00000002.01.09.01</v>
          </cell>
          <cell r="C931" t="str">
            <v>(524B) Misc Nuc Power Exps-Cap Clause</v>
          </cell>
        </row>
        <row r="932">
          <cell r="B932" t="str">
            <v>UNUC.00000002.01.10.01</v>
          </cell>
          <cell r="C932" t="str">
            <v>(524B) Misc Nuc Power Exps-Cap Clause</v>
          </cell>
        </row>
        <row r="933">
          <cell r="B933" t="str">
            <v>UNUC.00000002.01.11.01</v>
          </cell>
          <cell r="C933" t="str">
            <v>(524B) Misc Nuc Power Exps-Cap Clause</v>
          </cell>
        </row>
        <row r="934">
          <cell r="B934" t="str">
            <v>UNUC.00000002.01.12.01</v>
          </cell>
          <cell r="C934" t="str">
            <v>(524B) Misc Nuc Power Exps-Cap Clause</v>
          </cell>
        </row>
        <row r="935">
          <cell r="B935" t="str">
            <v>UNUC.00000002.01.13.01</v>
          </cell>
          <cell r="C935" t="str">
            <v>(524B) Misc Nuc Power Exps-Cap Clause</v>
          </cell>
        </row>
        <row r="936">
          <cell r="B936" t="str">
            <v>UNUC.00000002.01.14.01</v>
          </cell>
          <cell r="C936" t="str">
            <v>(524B) Misc Nuc Power Exps-Cap Clause</v>
          </cell>
        </row>
        <row r="937">
          <cell r="B937" t="str">
            <v>UNUC.00000002.01.15.01</v>
          </cell>
          <cell r="C937" t="str">
            <v>(524B) Misc Nuc Power Exps-Cap Clause</v>
          </cell>
        </row>
        <row r="938">
          <cell r="B938" t="str">
            <v>UNUC.00000002.01.16.01</v>
          </cell>
          <cell r="C938" t="str">
            <v>(524B) Misc Nuc Power Exps-Cap Clause</v>
          </cell>
        </row>
        <row r="939">
          <cell r="B939" t="str">
            <v>UNUC.00000003.01.01.01</v>
          </cell>
          <cell r="C939" t="str">
            <v>(524B) Misc Nuc Power Exps-Cap Clause</v>
          </cell>
        </row>
        <row r="940">
          <cell r="B940" t="str">
            <v>UNUC.00000003.01.02.01</v>
          </cell>
          <cell r="C940" t="str">
            <v>(524B) Misc Nuc Power Exps-Cap Clause</v>
          </cell>
        </row>
        <row r="941">
          <cell r="B941" t="str">
            <v>UNUC.00000003.01.03.01</v>
          </cell>
          <cell r="C941" t="str">
            <v>(524B) Misc Nuc Power Exps-Cap Clause</v>
          </cell>
        </row>
        <row r="942">
          <cell r="B942" t="str">
            <v>UNUC.00000003.01.04.01</v>
          </cell>
          <cell r="C942" t="str">
            <v>(524B) Misc Nuc Power Exps-Cap Clause</v>
          </cell>
        </row>
        <row r="943">
          <cell r="B943" t="str">
            <v>UNUC.00000003.01.05.01</v>
          </cell>
          <cell r="C943" t="str">
            <v>(524B) Misc Nuc Power Exps-Cap Clause</v>
          </cell>
        </row>
        <row r="944">
          <cell r="B944" t="str">
            <v>UNUC.00000003.01.06.01</v>
          </cell>
          <cell r="C944" t="str">
            <v>(524B) Misc Nuc Power Exps-Cap Clause</v>
          </cell>
        </row>
        <row r="945">
          <cell r="B945" t="str">
            <v>UNUC.00000003.01.07.01</v>
          </cell>
          <cell r="C945" t="str">
            <v>Security Cap Base Contractor Wrap-up</v>
          </cell>
        </row>
        <row r="946">
          <cell r="B946" t="str">
            <v>UNUC.00000604.01.01.01</v>
          </cell>
          <cell r="C946" t="str">
            <v>(524B) Misc Nuc Power Exps - Cap Clause</v>
          </cell>
        </row>
        <row r="947">
          <cell r="B947" t="str">
            <v>UNUC.00000715.01.01.01</v>
          </cell>
          <cell r="C947" t="str">
            <v>(524B) Misc Nuc Power Exps-Cap Clause</v>
          </cell>
        </row>
        <row r="948">
          <cell r="B948" t="str">
            <v>UNUC.00000748.01.01.08</v>
          </cell>
          <cell r="C948" t="str">
            <v>(524B) Misc Nuc Power Exps - Cap Clause</v>
          </cell>
        </row>
        <row r="949">
          <cell r="B949" t="str">
            <v>UNUC.00000914.01.01.01</v>
          </cell>
          <cell r="C949" t="str">
            <v>PTN Capacity Clause Cyber Security</v>
          </cell>
        </row>
        <row r="950">
          <cell r="B950" t="str">
            <v>UNUC.00000937.01.01.01</v>
          </cell>
          <cell r="C950" t="str">
            <v>Fukushima Recoverable O&amp;M - PSL</v>
          </cell>
        </row>
        <row r="951">
          <cell r="B951" t="str">
            <v>UNUC.00000938.01.01.01</v>
          </cell>
          <cell r="C951" t="str">
            <v>Fukushima Recoverable O&amp;M - PTN</v>
          </cell>
        </row>
        <row r="952">
          <cell r="B952" t="str">
            <v>UNUC.00000938.01.01.03</v>
          </cell>
          <cell r="C952" t="str">
            <v>Fukushima Recoverable O&amp;M - PTN</v>
          </cell>
        </row>
        <row r="953">
          <cell r="B953" t="str">
            <v>UNUC.00000938.01.01.05</v>
          </cell>
          <cell r="C953" t="str">
            <v>Fukushima Recoverable O&amp;M - PTN</v>
          </cell>
        </row>
        <row r="954">
          <cell r="B954" t="str">
            <v>UNUC.00000938.01.02.01</v>
          </cell>
          <cell r="C954" t="str">
            <v>Fukushima Recoverable O&amp;M - EP</v>
          </cell>
        </row>
        <row r="955">
          <cell r="B955" t="str">
            <v>UNUC.00000969.10.01.01</v>
          </cell>
          <cell r="C955" t="str">
            <v>INSTALL - ALT</v>
          </cell>
        </row>
        <row r="956">
          <cell r="B956" t="str">
            <v>UNUC.00001012.01.01.01</v>
          </cell>
          <cell r="C956" t="str">
            <v>St. Lucie Cyber Security Maintenance Fee</v>
          </cell>
        </row>
        <row r="957">
          <cell r="B957" t="str">
            <v>UNUC.00001057.01.01.01</v>
          </cell>
          <cell r="C957" t="str">
            <v>A05-Misc Nucl Pwr Exp-Height Sec-Capacit</v>
          </cell>
        </row>
        <row r="958">
          <cell r="B958" t="str">
            <v>UNUC.00001058.01.01.01</v>
          </cell>
          <cell r="C958" t="str">
            <v>A05-Misc Nucl Pwr Exp-Height Sec-Capacit</v>
          </cell>
        </row>
        <row r="959">
          <cell r="B959" t="str">
            <v>UNUC.00001062.01.01.01</v>
          </cell>
          <cell r="C959" t="str">
            <v>A05-Misc Nucl Pwr Exp-Height Sec-Capacit</v>
          </cell>
        </row>
        <row r="960">
          <cell r="B960" t="str">
            <v>UNUC.00001132.01.01.01</v>
          </cell>
          <cell r="C960" t="str">
            <v>(528A) Maint Supv &amp; Engineering-Fukushim</v>
          </cell>
        </row>
        <row r="961">
          <cell r="B961" t="str">
            <v>UNUC.00001132.01.02.01</v>
          </cell>
          <cell r="C961" t="str">
            <v>(524G) Misc Nuclear Pwr Exp-Fukushima-Re</v>
          </cell>
        </row>
        <row r="962">
          <cell r="B962" t="str">
            <v>UNUC.00001132.01.03.01</v>
          </cell>
          <cell r="C962" t="str">
            <v>(524G) Misc Nuclear Pwr Exp-Fukushima-Re</v>
          </cell>
        </row>
        <row r="963">
          <cell r="B963" t="str">
            <v>UNUC.00001132.01.04.01</v>
          </cell>
          <cell r="C963" t="str">
            <v>(524G) Misc Nuclear Pwr Exp-Fukushima-Re</v>
          </cell>
        </row>
        <row r="964">
          <cell r="B964" t="str">
            <v>UNUC.00001134.40.01.01</v>
          </cell>
          <cell r="C964" t="str">
            <v>PTN FLOODING Mods Recoverable O&amp;M</v>
          </cell>
        </row>
        <row r="965">
          <cell r="B965" t="str">
            <v>UNUC.00001174.01.01.01</v>
          </cell>
          <cell r="C965" t="str">
            <v>A05-Misc Nucl Pwr Exp-Height Sec-Capacit</v>
          </cell>
        </row>
        <row r="966">
          <cell r="B966" t="str">
            <v>UPGD.00000399.01.01.01</v>
          </cell>
          <cell r="C966" t="str">
            <v>PCU PLANT SECURITY-506</v>
          </cell>
        </row>
        <row r="967">
          <cell r="B967" t="str">
            <v>UPGD.00000620.01.01.01</v>
          </cell>
          <cell r="C967" t="str">
            <v>PRV 3&amp;4 PLANT SECURITY-506</v>
          </cell>
        </row>
        <row r="968">
          <cell r="B968" t="str">
            <v>UPGD.00000621.01.01.01</v>
          </cell>
          <cell r="C968" t="str">
            <v>PSN 3 PLANT SECURITY-506</v>
          </cell>
        </row>
        <row r="969">
          <cell r="B969" t="str">
            <v>UPGD.00000622.01.01.01</v>
          </cell>
          <cell r="C969" t="str">
            <v>PPE PLANT SECURITY-506</v>
          </cell>
        </row>
        <row r="970">
          <cell r="B970" t="str">
            <v>UPGD.00000623.01.01.01</v>
          </cell>
          <cell r="C970" t="str">
            <v>PCC 1&amp;2 PLANT SECURITY-506</v>
          </cell>
        </row>
        <row r="971">
          <cell r="B971" t="str">
            <v>UPGD.00000624.01.01.01</v>
          </cell>
          <cell r="C971" t="str">
            <v>PMT 1&amp;2 PLANT SECURITY-506</v>
          </cell>
        </row>
        <row r="972">
          <cell r="B972" t="str">
            <v>UPGD.00000625.01.01.01</v>
          </cell>
          <cell r="C972" t="str">
            <v>PMR 1&amp;2 PLANT SECURITY-506</v>
          </cell>
        </row>
        <row r="973">
          <cell r="B973" t="str">
            <v>UPGD.00000625.02.01.01</v>
          </cell>
          <cell r="C973" t="str">
            <v>PMR 1&amp;2 NERC CIP-506B</v>
          </cell>
        </row>
        <row r="974">
          <cell r="B974" t="str">
            <v>UPGD.00000625.03.01.01</v>
          </cell>
          <cell r="C974" t="str">
            <v>PMR 1&amp;2 CYBER SECURITY-506B</v>
          </cell>
        </row>
        <row r="975">
          <cell r="B975" t="str">
            <v>UPGD.00000626.01.01.01</v>
          </cell>
          <cell r="C975" t="str">
            <v>PPE 3&amp;4 PLANT SECURITY-506</v>
          </cell>
        </row>
        <row r="976">
          <cell r="B976" t="str">
            <v>UPGD.00000627.01.01.01</v>
          </cell>
          <cell r="C976" t="str">
            <v>PTF 1&amp;2 PLANT SECURITY-506</v>
          </cell>
        </row>
        <row r="977">
          <cell r="B977" t="str">
            <v>UPGD.00000628.01.01.01</v>
          </cell>
          <cell r="C977" t="str">
            <v>TMT PLANT SECURITY-506</v>
          </cell>
        </row>
        <row r="978">
          <cell r="B978" t="str">
            <v>UPGD.00000629.01.01.01</v>
          </cell>
          <cell r="C978" t="str">
            <v>TCC PLANT SECURITY-506</v>
          </cell>
        </row>
        <row r="979">
          <cell r="B979" t="str">
            <v>UPGD.00000630.01.01.01</v>
          </cell>
          <cell r="C979" t="str">
            <v>TPE PLANT SECURITY-506</v>
          </cell>
        </row>
        <row r="980">
          <cell r="B980" t="str">
            <v>UPGD.00000631.01.01.01</v>
          </cell>
          <cell r="C980" t="str">
            <v>FUELS INFRASTRUCTURE  PLANT SECURITY-506</v>
          </cell>
        </row>
        <row r="981">
          <cell r="B981" t="str">
            <v>UPGD.00000631.01.01.02</v>
          </cell>
          <cell r="C981" t="str">
            <v>FUELS INFRASTRUCTURE  PLANT SECURITY-549</v>
          </cell>
        </row>
        <row r="982">
          <cell r="B982" t="str">
            <v>UPGD.00000632.01.01.01</v>
          </cell>
          <cell r="C982" t="str">
            <v>PPN 1&amp;2 PLANT SECURITY-549</v>
          </cell>
        </row>
        <row r="983">
          <cell r="B983" t="str">
            <v>UPGD.00000633.01.01.01</v>
          </cell>
          <cell r="C983" t="str">
            <v>PFM 2 PLANT SECURITY-549</v>
          </cell>
        </row>
        <row r="984">
          <cell r="B984" t="str">
            <v>UPGD.00000633.03.01.01</v>
          </cell>
          <cell r="C984" t="str">
            <v>PFM 2 CYBER SECURITY-549B</v>
          </cell>
        </row>
        <row r="985">
          <cell r="B985" t="str">
            <v>UPGD.00000634.01.01.01</v>
          </cell>
          <cell r="C985" t="str">
            <v>PSN 4&amp;5 PLANT SECURITY-549</v>
          </cell>
        </row>
        <row r="986">
          <cell r="B986" t="str">
            <v>UPGD.00000634.03.01.01</v>
          </cell>
          <cell r="C986" t="str">
            <v>PSN 4&amp;5 CYBER SECURITY-549B</v>
          </cell>
        </row>
        <row r="987">
          <cell r="B987" t="str">
            <v>UPGD.00000635.01.01.01</v>
          </cell>
          <cell r="C987" t="str">
            <v>GTPP PLANT SECURITY-549</v>
          </cell>
        </row>
        <row r="988">
          <cell r="B988" t="str">
            <v>UPGD.00000635.03.01.01</v>
          </cell>
          <cell r="C988" t="str">
            <v>GTPP CYBER SECURITY-549B</v>
          </cell>
        </row>
        <row r="989">
          <cell r="B989" t="str">
            <v>UPGD.00000636.01.01.01</v>
          </cell>
          <cell r="C989" t="str">
            <v>PMT 3 PLANT SECURITY-549</v>
          </cell>
        </row>
        <row r="990">
          <cell r="B990" t="str">
            <v>UPGD.00000689.01.01.01</v>
          </cell>
          <cell r="C990" t="str">
            <v>TMR PLANT SECURITY-506</v>
          </cell>
        </row>
        <row r="991">
          <cell r="B991" t="str">
            <v>UPGD.00000728.01.01.01</v>
          </cell>
          <cell r="C991" t="str">
            <v>PTF 5 PLANT SECURITY (ECRC)-549</v>
          </cell>
        </row>
        <row r="992">
          <cell r="B992" t="str">
            <v>UPGD.00000729.01.01.01</v>
          </cell>
          <cell r="C992" t="str">
            <v>PMR 8 PLANT SECURITY (ECRC)-549</v>
          </cell>
        </row>
        <row r="993">
          <cell r="B993" t="str">
            <v>UPGD.00000729.02.01.01</v>
          </cell>
          <cell r="C993" t="str">
            <v>PMR 8 NERC CIP-549B</v>
          </cell>
        </row>
        <row r="994">
          <cell r="B994" t="str">
            <v>UPGD.00000729.03.01.01</v>
          </cell>
          <cell r="C994" t="str">
            <v>PMR 8 CYBER SECURITY-549B</v>
          </cell>
        </row>
        <row r="995">
          <cell r="B995" t="str">
            <v>UPGD.00000730.01.01.01</v>
          </cell>
          <cell r="C995" t="str">
            <v>PGD PLANT SECURITY-506</v>
          </cell>
        </row>
        <row r="996">
          <cell r="B996" t="str">
            <v>UPGD.00000730.01.01.02</v>
          </cell>
          <cell r="C996" t="str">
            <v>PGD PLANT SECURITY-549</v>
          </cell>
        </row>
        <row r="997">
          <cell r="B997" t="str">
            <v>UPGD.00000962.01.01.01</v>
          </cell>
          <cell r="C997" t="str">
            <v>NERC CIP SUPPORT - DUE DILLIGENCE-506</v>
          </cell>
        </row>
        <row r="998">
          <cell r="B998" t="str">
            <v>UPGD.00000962.01.01.02</v>
          </cell>
          <cell r="C998" t="str">
            <v>NERC CIP SUPPORT - DUE DILLIGENCE-549</v>
          </cell>
        </row>
        <row r="999">
          <cell r="B999" t="str">
            <v>UPGD.00000963.01.01.01</v>
          </cell>
          <cell r="C999" t="str">
            <v>NERC CIP SUPPORT - INTRUMENT &amp; CONTR-506</v>
          </cell>
        </row>
        <row r="1000">
          <cell r="B1000" t="str">
            <v>UPGD.00000963.01.01.02</v>
          </cell>
          <cell r="C1000" t="str">
            <v>NERC CIP SUPPORT - INTRUMENT &amp; CONTR-549</v>
          </cell>
        </row>
        <row r="1001">
          <cell r="B1001" t="str">
            <v>UPGD.00001275.01.01.01</v>
          </cell>
          <cell r="C1001" t="str">
            <v>PROD ASSURANCE - PLANT SECURITY-506</v>
          </cell>
        </row>
        <row r="1002">
          <cell r="B1002" t="str">
            <v>UPGD.00001275.01.01.02</v>
          </cell>
          <cell r="C1002" t="str">
            <v>PROD ASSURANCE - PLANT SECURITY-549</v>
          </cell>
        </row>
        <row r="1003">
          <cell r="B1003" t="str">
            <v>UPGD.00001282.01.01.01</v>
          </cell>
          <cell r="C1003" t="str">
            <v>PMR 3&amp;4 PLANT SECURITY-549</v>
          </cell>
        </row>
        <row r="1004">
          <cell r="B1004" t="str">
            <v>UPGD.00001282.02.01.01</v>
          </cell>
          <cell r="C1004" t="str">
            <v>PMR 3&amp;4 NERC CIP-549B</v>
          </cell>
        </row>
        <row r="1005">
          <cell r="B1005" t="str">
            <v>UPGD.00001282.03.01.01</v>
          </cell>
          <cell r="C1005" t="str">
            <v>PMR 3&amp;4 CYBER SECURITY-549B</v>
          </cell>
        </row>
        <row r="1006">
          <cell r="B1006" t="str">
            <v>UPGD.00001327.01.01.01</v>
          </cell>
          <cell r="C1006" t="str">
            <v>NERC CIP SUPPORT - APPS/DATA SYSTEMS-506</v>
          </cell>
        </row>
        <row r="1007">
          <cell r="B1007" t="str">
            <v>UPGD.00001327.01.01.02</v>
          </cell>
          <cell r="C1007" t="str">
            <v>NERC CIP SUPPORT - APPS/DATA SYSTEMS-549</v>
          </cell>
        </row>
        <row r="1008">
          <cell r="B1008" t="str">
            <v>UPGD.00001446.01.01.01</v>
          </cell>
          <cell r="C1008" t="str">
            <v>PFL PLANT SECURITY-549</v>
          </cell>
        </row>
        <row r="1009">
          <cell r="B1009" t="str">
            <v>UPGD.00001446.03.01.01</v>
          </cell>
          <cell r="C1009" t="str">
            <v>PFL CYBER SECURITY-549B</v>
          </cell>
        </row>
        <row r="1010">
          <cell r="B1010" t="str">
            <v>UPGD.00003208.01.01.01</v>
          </cell>
          <cell r="C1010" t="str">
            <v>PPE 5 PLANT SECURITY-549</v>
          </cell>
        </row>
        <row r="1011">
          <cell r="B1011" t="str">
            <v>UPGD.00003814.01.01.01</v>
          </cell>
          <cell r="C1011" t="str">
            <v>PWC PLANT SECURITY NERC-549</v>
          </cell>
        </row>
        <row r="1012">
          <cell r="B1012" t="str">
            <v>UPGD.00003814.03.01.01</v>
          </cell>
          <cell r="C1012" t="str">
            <v>PWC CYBER SECURITY-549B</v>
          </cell>
        </row>
        <row r="1013">
          <cell r="B1013" t="str">
            <v>UPGD.00004447.02.01.01</v>
          </cell>
          <cell r="C1013" t="str">
            <v>PFM 3 CYBER SECURITY-549B</v>
          </cell>
        </row>
        <row r="1014">
          <cell r="B1014" t="str">
            <v>UPGD.00004811.01.01.01</v>
          </cell>
          <cell r="C1014" t="str">
            <v>PJK 1&amp;2 NERC Compliance - 506B</v>
          </cell>
        </row>
        <row r="1015">
          <cell r="B1015" t="str">
            <v>UPGD.00004811.03.01.01</v>
          </cell>
          <cell r="C1015" t="str">
            <v>SJRPP 1&amp;2 CYBER SECURITY - 506B</v>
          </cell>
        </row>
        <row r="1016">
          <cell r="B1016" t="str">
            <v>UPGD.00005600.01.01.01</v>
          </cell>
          <cell r="C1016" t="str">
            <v>PRV 5 PLANT SECURITY-549</v>
          </cell>
        </row>
        <row r="1017">
          <cell r="B1017" t="str">
            <v>UPGD.00005601.01.01.01</v>
          </cell>
          <cell r="C1017" t="str">
            <v>PCC 3 PLANT SECURITY-549</v>
          </cell>
        </row>
        <row r="1018">
          <cell r="B1018" t="str">
            <v>UPGD.00005601.03.01.01</v>
          </cell>
          <cell r="C1018" t="str">
            <v>PCC 3 CYBER SECURITY-549B</v>
          </cell>
        </row>
        <row r="1019">
          <cell r="B1019" t="str">
            <v>UPGD.00005815.01.01.01</v>
          </cell>
          <cell r="C1019" t="str">
            <v>CEDAR BAY - Amort Exp BkTxDiff-557F</v>
          </cell>
        </row>
        <row r="1020">
          <cell r="B1020" t="str">
            <v>UPGD.00005815.01.01.01Y</v>
          </cell>
          <cell r="C1020" t="str">
            <v>CEDAR BAY - Amort Exp BkTxDiff-557FY</v>
          </cell>
        </row>
        <row r="1021">
          <cell r="B1021" t="str">
            <v>UPGD.00006146.01.01.02</v>
          </cell>
          <cell r="C1021" t="str">
            <v>PCS CAPACITY PROJECTS - FORECAST - 549</v>
          </cell>
        </row>
        <row r="1022">
          <cell r="B1022" t="str">
            <v>XAN5100</v>
          </cell>
          <cell r="C1022" t="str">
            <v>Interest Rate - Last Day of the Month</v>
          </cell>
        </row>
        <row r="1023">
          <cell r="B1023" t="str">
            <v>XAN5200</v>
          </cell>
          <cell r="C1023" t="str">
            <v>Regulatory Assessment Fee Rate</v>
          </cell>
        </row>
        <row r="1024">
          <cell r="B1024" t="str">
            <v>XAN5300</v>
          </cell>
          <cell r="C1024" t="str">
            <v>Annual Rate of Return for Debt</v>
          </cell>
        </row>
        <row r="1025">
          <cell r="B1025" t="str">
            <v>XAN5400</v>
          </cell>
          <cell r="C1025" t="str">
            <v>Annual Rate of Return for Equity</v>
          </cell>
        </row>
        <row r="1026">
          <cell r="B1026" t="str">
            <v>XAN5500</v>
          </cell>
          <cell r="C1026" t="str">
            <v>Federal Tax Rate</v>
          </cell>
        </row>
        <row r="1027">
          <cell r="B1027" t="str">
            <v>XAN5600</v>
          </cell>
          <cell r="C1027" t="str">
            <v>State Tax Rate</v>
          </cell>
        </row>
        <row r="1028">
          <cell r="B1028" t="str">
            <v>XAN5700</v>
          </cell>
          <cell r="C102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5002</v>
          </cell>
          <cell r="D3" t="str">
            <v>CAPITAL</v>
          </cell>
          <cell r="E3" t="str">
            <v>002-Incremental Security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5003</v>
          </cell>
          <cell r="D4" t="str">
            <v>CAPITAL</v>
          </cell>
          <cell r="E4" t="str">
            <v>301-Residential Home Energy Survey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5004</v>
          </cell>
          <cell r="D5" t="str">
            <v>CAPITAL</v>
          </cell>
          <cell r="E5" t="str">
            <v>302-Load management (On call)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5006</v>
          </cell>
          <cell r="D6" t="str">
            <v>CAPITAL</v>
          </cell>
          <cell r="E6" t="str">
            <v>304-Business PV for School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5007</v>
          </cell>
          <cell r="D7" t="str">
            <v>CAPITAL</v>
          </cell>
          <cell r="E7" t="str">
            <v>305-Solar Pilot Projects Common Exp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5008</v>
          </cell>
          <cell r="D8" t="str">
            <v>CAPITAL</v>
          </cell>
          <cell r="E8" t="str">
            <v>307-Business Energy Evaluation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5001</v>
          </cell>
          <cell r="D9" t="str">
            <v>CAPITAL</v>
          </cell>
          <cell r="E9" t="str">
            <v>001-FUKISHIMA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5005</v>
          </cell>
          <cell r="D10" t="str">
            <v>CAPITAL</v>
          </cell>
          <cell r="E10" t="str">
            <v>303-Common Expenses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221</v>
          </cell>
          <cell r="D12" t="str">
            <v>OM_EXP</v>
          </cell>
          <cell r="E12" t="str">
            <v>Cedar Bay Both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220</v>
          </cell>
          <cell r="D13" t="str">
            <v>OM_EXP</v>
          </cell>
          <cell r="E13" t="str">
            <v>Cedar Bay Asset Liab - 9 - OM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219</v>
          </cell>
          <cell r="D14" t="str">
            <v>OM_EXP</v>
          </cell>
          <cell r="E14" t="str">
            <v>Cedar Bay Asset Liab - 8 - OM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83</v>
          </cell>
          <cell r="D15" t="str">
            <v>OM_EXP</v>
          </cell>
          <cell r="E15" t="str">
            <v>Payments to Non-cogenerators (UPS &amp; SJRPP)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84</v>
          </cell>
          <cell r="D16" t="str">
            <v>OM_EXP</v>
          </cell>
          <cell r="E16" t="str">
            <v>Short-Term Capacity Purchases CCR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85</v>
          </cell>
          <cell r="D17" t="str">
            <v>OM_EXP</v>
          </cell>
          <cell r="E17" t="str">
            <v>QF Capacity Charges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229</v>
          </cell>
          <cell r="D18" t="str">
            <v>OM_EXP</v>
          </cell>
          <cell r="E18" t="str">
            <v>Indiantown Reg Assets - O&amp;M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87</v>
          </cell>
          <cell r="D19" t="str">
            <v>OM_EXP</v>
          </cell>
          <cell r="E19" t="str">
            <v>Okeelanta Settlement (Capacity)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88</v>
          </cell>
          <cell r="D20" t="str">
            <v>OM_EXP</v>
          </cell>
          <cell r="E20" t="str">
            <v>Incremental Plant Security Costs-Order No. PSC-01-1761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89</v>
          </cell>
          <cell r="D21" t="str">
            <v>OM_EXP</v>
          </cell>
          <cell r="E21" t="str">
            <v>Transmission of Electricity by Others</v>
          </cell>
          <cell r="F21">
            <v>1</v>
          </cell>
          <cell r="G21">
            <v>0</v>
          </cell>
          <cell r="H21">
            <v>0</v>
          </cell>
        </row>
        <row r="22">
          <cell r="C22">
            <v>90</v>
          </cell>
          <cell r="D22" t="str">
            <v>OM_EXP</v>
          </cell>
          <cell r="E22" t="str">
            <v>Transmission Revenues from Capacity Sales</v>
          </cell>
          <cell r="F22">
            <v>1</v>
          </cell>
          <cell r="G22">
            <v>0</v>
          </cell>
          <cell r="H22">
            <v>0</v>
          </cell>
        </row>
        <row r="23">
          <cell r="C23">
            <v>182</v>
          </cell>
          <cell r="D23" t="str">
            <v>OM_EXP</v>
          </cell>
          <cell r="E23" t="str">
            <v>SJRPP Outside Services Legal Fees</v>
          </cell>
          <cell r="F23">
            <v>1</v>
          </cell>
          <cell r="G23">
            <v>0</v>
          </cell>
          <cell r="H23">
            <v>0</v>
          </cell>
        </row>
        <row r="24">
          <cell r="C24">
            <v>215</v>
          </cell>
          <cell r="D24" t="str">
            <v>OM_EXP</v>
          </cell>
          <cell r="E24" t="str">
            <v xml:space="preserve">Incremental Nuclear NCR Compliance Costs O&amp;M </v>
          </cell>
          <cell r="F24">
            <v>1</v>
          </cell>
          <cell r="G24">
            <v>0</v>
          </cell>
          <cell r="H24">
            <v>0</v>
          </cell>
        </row>
        <row r="25">
          <cell r="C25">
            <v>218</v>
          </cell>
          <cell r="D25" t="str">
            <v>OM_EXP</v>
          </cell>
          <cell r="E25" t="str">
            <v>Cedar Bay Reg Liability OM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217</v>
          </cell>
          <cell r="D26" t="str">
            <v>RET_REQ</v>
          </cell>
          <cell r="E26" t="str">
            <v>Cedar Bay Assets - RR</v>
          </cell>
          <cell r="F26">
            <v>1</v>
          </cell>
          <cell r="G26">
            <v>0</v>
          </cell>
          <cell r="H26">
            <v>0</v>
          </cell>
        </row>
        <row r="27">
          <cell r="C27">
            <v>216</v>
          </cell>
          <cell r="D27" t="str">
            <v>RET_REQ</v>
          </cell>
          <cell r="E27" t="str">
            <v>Cedar Bay Liab - RR</v>
          </cell>
          <cell r="F27">
            <v>1</v>
          </cell>
          <cell r="G27">
            <v>0</v>
          </cell>
          <cell r="H27">
            <v>0</v>
          </cell>
        </row>
        <row r="28">
          <cell r="C28">
            <v>228</v>
          </cell>
          <cell r="D28" t="str">
            <v>RET_REQ</v>
          </cell>
          <cell r="E28" t="str">
            <v>Indiantown Reg Asset</v>
          </cell>
          <cell r="F28">
            <v>1</v>
          </cell>
          <cell r="G28">
            <v>0</v>
          </cell>
          <cell r="H28">
            <v>0</v>
          </cell>
        </row>
        <row r="29">
          <cell r="C29">
            <v>82</v>
          </cell>
          <cell r="D29" t="str">
            <v>RET_REQ</v>
          </cell>
          <cell r="E29" t="str">
            <v>Return on SJRPP Suspension Liability</v>
          </cell>
          <cell r="F29">
            <v>1</v>
          </cell>
          <cell r="G29">
            <v>0</v>
          </cell>
          <cell r="H29">
            <v>0</v>
          </cell>
        </row>
      </sheetData>
      <sheetData sheetId="3">
        <row r="2">
          <cell r="A2">
            <v>2017</v>
          </cell>
          <cell r="B2" t="str">
            <v>JUN</v>
          </cell>
          <cell r="D2" t="str">
            <v>MAN5006</v>
          </cell>
          <cell r="E2">
            <v>0</v>
          </cell>
        </row>
        <row r="3">
          <cell r="A3">
            <v>2017</v>
          </cell>
          <cell r="B3" t="str">
            <v>JUN</v>
          </cell>
          <cell r="D3" t="str">
            <v>MAN5007</v>
          </cell>
          <cell r="E3">
            <v>0</v>
          </cell>
        </row>
        <row r="4">
          <cell r="A4">
            <v>2017</v>
          </cell>
          <cell r="B4" t="str">
            <v>JUN</v>
          </cell>
          <cell r="D4" t="str">
            <v>MAN5008</v>
          </cell>
          <cell r="E4">
            <v>0</v>
          </cell>
        </row>
        <row r="5">
          <cell r="A5">
            <v>2017</v>
          </cell>
          <cell r="B5" t="str">
            <v>JUN</v>
          </cell>
          <cell r="D5" t="str">
            <v>MAN5009</v>
          </cell>
          <cell r="E5">
            <v>0</v>
          </cell>
        </row>
        <row r="6">
          <cell r="A6">
            <v>2017</v>
          </cell>
          <cell r="B6" t="str">
            <v>JUN</v>
          </cell>
          <cell r="D6" t="str">
            <v>MAN500A</v>
          </cell>
          <cell r="E6">
            <v>0</v>
          </cell>
        </row>
        <row r="7">
          <cell r="A7">
            <v>2017</v>
          </cell>
          <cell r="B7" t="str">
            <v>JUN</v>
          </cell>
          <cell r="D7" t="str">
            <v>MAN500B</v>
          </cell>
          <cell r="E7">
            <v>7586581</v>
          </cell>
        </row>
        <row r="8">
          <cell r="A8">
            <v>2017</v>
          </cell>
          <cell r="B8" t="str">
            <v>JUN</v>
          </cell>
          <cell r="D8" t="str">
            <v>MAN5010</v>
          </cell>
          <cell r="E8">
            <v>0</v>
          </cell>
        </row>
        <row r="9">
          <cell r="A9">
            <v>2017</v>
          </cell>
          <cell r="B9" t="str">
            <v>JUN</v>
          </cell>
          <cell r="D9" t="str">
            <v>MAN5011</v>
          </cell>
          <cell r="E9">
            <v>0.95046580000000003</v>
          </cell>
        </row>
        <row r="10">
          <cell r="A10">
            <v>2017</v>
          </cell>
          <cell r="B10" t="str">
            <v>JUN</v>
          </cell>
          <cell r="D10" t="str">
            <v>MAN5101</v>
          </cell>
          <cell r="E10">
            <v>1890528</v>
          </cell>
        </row>
        <row r="11">
          <cell r="A11">
            <v>2017</v>
          </cell>
          <cell r="B11" t="str">
            <v>JUN</v>
          </cell>
          <cell r="D11" t="str">
            <v>MAN5102</v>
          </cell>
          <cell r="E11">
            <v>0</v>
          </cell>
        </row>
        <row r="12">
          <cell r="A12">
            <v>2017</v>
          </cell>
          <cell r="B12" t="str">
            <v>JUN</v>
          </cell>
          <cell r="D12" t="str">
            <v>MAN510B</v>
          </cell>
          <cell r="E12">
            <v>0</v>
          </cell>
        </row>
        <row r="13">
          <cell r="A13">
            <v>2017</v>
          </cell>
          <cell r="B13" t="str">
            <v>JUN</v>
          </cell>
          <cell r="D13" t="str">
            <v>MAN5CEA</v>
          </cell>
          <cell r="E13">
            <v>0</v>
          </cell>
        </row>
        <row r="14">
          <cell r="A14">
            <v>2017</v>
          </cell>
          <cell r="B14" t="str">
            <v>JUN</v>
          </cell>
          <cell r="D14" t="str">
            <v>MAN5CEL</v>
          </cell>
          <cell r="E14">
            <v>0</v>
          </cell>
        </row>
        <row r="15">
          <cell r="A15">
            <v>2017</v>
          </cell>
          <cell r="B15" t="str">
            <v>JUN</v>
          </cell>
          <cell r="D15" t="str">
            <v>MAN5CEW</v>
          </cell>
          <cell r="E15">
            <v>0</v>
          </cell>
        </row>
        <row r="16">
          <cell r="A16">
            <v>2017</v>
          </cell>
          <cell r="B16" t="str">
            <v>JUN</v>
          </cell>
          <cell r="D16" t="str">
            <v>MAN5INDIAN</v>
          </cell>
          <cell r="E16">
            <v>-1275081.68</v>
          </cell>
        </row>
        <row r="17">
          <cell r="A17">
            <v>2017</v>
          </cell>
          <cell r="B17" t="str">
            <v>JUN</v>
          </cell>
          <cell r="D17" t="str">
            <v>MAN5WC3</v>
          </cell>
          <cell r="E17">
            <v>0</v>
          </cell>
        </row>
        <row r="18">
          <cell r="A18">
            <v>2017</v>
          </cell>
          <cell r="B18" t="str">
            <v>JUN</v>
          </cell>
          <cell r="D18" t="str">
            <v>XAN5100</v>
          </cell>
          <cell r="E18">
            <v>1.0800000000000001E-2</v>
          </cell>
        </row>
        <row r="19">
          <cell r="A19">
            <v>2017</v>
          </cell>
          <cell r="B19" t="str">
            <v>JUN</v>
          </cell>
          <cell r="D19" t="str">
            <v>XAN5200</v>
          </cell>
          <cell r="E19">
            <v>7.2000000000000005E-4</v>
          </cell>
        </row>
        <row r="20">
          <cell r="A20">
            <v>2017</v>
          </cell>
          <cell r="B20" t="str">
            <v>JUN</v>
          </cell>
          <cell r="D20" t="str">
            <v>XAN5300</v>
          </cell>
          <cell r="E20">
            <v>1.3984E-2</v>
          </cell>
        </row>
        <row r="21">
          <cell r="A21">
            <v>2017</v>
          </cell>
          <cell r="B21" t="str">
            <v>JUN</v>
          </cell>
          <cell r="D21" t="str">
            <v>XAN5400</v>
          </cell>
          <cell r="E21">
            <v>4.8009000000000003E-2</v>
          </cell>
        </row>
        <row r="22">
          <cell r="A22">
            <v>2017</v>
          </cell>
          <cell r="B22" t="str">
            <v>JUN</v>
          </cell>
          <cell r="D22" t="str">
            <v>XAN5500</v>
          </cell>
          <cell r="E22">
            <v>0.35</v>
          </cell>
        </row>
        <row r="23">
          <cell r="A23">
            <v>2017</v>
          </cell>
          <cell r="B23" t="str">
            <v>JUN</v>
          </cell>
          <cell r="D23" t="str">
            <v>XAN5600</v>
          </cell>
          <cell r="E23">
            <v>5.5E-2</v>
          </cell>
        </row>
        <row r="24">
          <cell r="A24">
            <v>2017</v>
          </cell>
          <cell r="B24" t="str">
            <v>JUN</v>
          </cell>
          <cell r="D24" t="str">
            <v>UCOR.00000301.01.06.01Y</v>
          </cell>
          <cell r="E24">
            <v>-756990</v>
          </cell>
        </row>
        <row r="25">
          <cell r="A25">
            <v>2017</v>
          </cell>
          <cell r="B25" t="str">
            <v>JUN</v>
          </cell>
          <cell r="D25" t="str">
            <v>6660000181Y</v>
          </cell>
          <cell r="E25">
            <v>0</v>
          </cell>
        </row>
        <row r="26">
          <cell r="A26">
            <v>2017</v>
          </cell>
          <cell r="B26" t="str">
            <v>JUN</v>
          </cell>
          <cell r="D26" t="str">
            <v>UCOR.00000693.01.01.01Y</v>
          </cell>
          <cell r="E26">
            <v>0</v>
          </cell>
        </row>
        <row r="27">
          <cell r="A27">
            <v>2017</v>
          </cell>
          <cell r="B27" t="str">
            <v>JUN</v>
          </cell>
          <cell r="D27" t="str">
            <v>UCOR.00000693.01.01.02Y</v>
          </cell>
          <cell r="E27">
            <v>0</v>
          </cell>
        </row>
        <row r="28">
          <cell r="A28">
            <v>2017</v>
          </cell>
          <cell r="B28" t="str">
            <v>JUN</v>
          </cell>
          <cell r="D28" t="str">
            <v>UPGD.00005815.01.01.01Y</v>
          </cell>
          <cell r="E28">
            <v>0</v>
          </cell>
        </row>
        <row r="29">
          <cell r="A29">
            <v>2017</v>
          </cell>
          <cell r="B29" t="str">
            <v>JUN</v>
          </cell>
          <cell r="D29" t="str">
            <v>6360002520Y</v>
          </cell>
          <cell r="E29">
            <v>4647322</v>
          </cell>
        </row>
        <row r="30">
          <cell r="A30">
            <v>2017</v>
          </cell>
          <cell r="B30" t="str">
            <v>JUN</v>
          </cell>
          <cell r="D30" t="str">
            <v>6690000061Y</v>
          </cell>
          <cell r="E30">
            <v>-60868</v>
          </cell>
        </row>
        <row r="31">
          <cell r="A31">
            <v>2017</v>
          </cell>
          <cell r="B31" t="str">
            <v>JUN</v>
          </cell>
          <cell r="D31" t="str">
            <v>6360002678Y</v>
          </cell>
          <cell r="E31">
            <v>4180555.56</v>
          </cell>
        </row>
        <row r="32">
          <cell r="A32">
            <v>2017</v>
          </cell>
          <cell r="B32" t="str">
            <v>JUN</v>
          </cell>
          <cell r="D32" t="str">
            <v>CIN5001</v>
          </cell>
          <cell r="E32">
            <v>2453079.38</v>
          </cell>
        </row>
        <row r="33">
          <cell r="A33">
            <v>2017</v>
          </cell>
          <cell r="B33" t="str">
            <v>JUN</v>
          </cell>
          <cell r="D33" t="str">
            <v>CIN5002</v>
          </cell>
          <cell r="E33">
            <v>10568954.59</v>
          </cell>
        </row>
        <row r="34">
          <cell r="A34">
            <v>2017</v>
          </cell>
          <cell r="B34" t="str">
            <v>JUN</v>
          </cell>
          <cell r="D34" t="str">
            <v>RR15082</v>
          </cell>
          <cell r="E34">
            <v>-15203523</v>
          </cell>
        </row>
        <row r="35">
          <cell r="A35">
            <v>2017</v>
          </cell>
          <cell r="B35" t="str">
            <v>JUN</v>
          </cell>
          <cell r="D35" t="str">
            <v>RR15216</v>
          </cell>
          <cell r="E35">
            <v>-5539025</v>
          </cell>
        </row>
        <row r="36">
          <cell r="A36">
            <v>2017</v>
          </cell>
          <cell r="B36" t="str">
            <v>JUN</v>
          </cell>
          <cell r="D36" t="str">
            <v>RR15217</v>
          </cell>
          <cell r="E36">
            <v>422906299</v>
          </cell>
        </row>
        <row r="37">
          <cell r="A37">
            <v>2017</v>
          </cell>
          <cell r="B37" t="str">
            <v>JUN</v>
          </cell>
          <cell r="D37" t="str">
            <v>RR15228</v>
          </cell>
          <cell r="E37">
            <v>430597222.19999999</v>
          </cell>
        </row>
        <row r="38">
          <cell r="A38">
            <v>2017</v>
          </cell>
          <cell r="B38" t="str">
            <v>JUN</v>
          </cell>
          <cell r="D38" t="str">
            <v>CIP5001</v>
          </cell>
          <cell r="E38">
            <v>87096924.920000002</v>
          </cell>
        </row>
        <row r="39">
          <cell r="A39">
            <v>2017</v>
          </cell>
          <cell r="B39" t="str">
            <v>JUN</v>
          </cell>
          <cell r="D39" t="str">
            <v>CIP5002</v>
          </cell>
          <cell r="E39">
            <v>10983233.880000001</v>
          </cell>
        </row>
        <row r="40">
          <cell r="A40">
            <v>2017</v>
          </cell>
          <cell r="B40" t="str">
            <v>JUN</v>
          </cell>
          <cell r="D40" t="str">
            <v>CIQ5001</v>
          </cell>
          <cell r="E40">
            <v>5149027.2699999996</v>
          </cell>
        </row>
        <row r="41">
          <cell r="A41">
            <v>2017</v>
          </cell>
          <cell r="B41" t="str">
            <v>JUN</v>
          </cell>
          <cell r="D41" t="str">
            <v>CIQ5002</v>
          </cell>
          <cell r="E41">
            <v>806170.32</v>
          </cell>
        </row>
        <row r="42">
          <cell r="A42">
            <v>2017</v>
          </cell>
          <cell r="B42" t="str">
            <v>JUN</v>
          </cell>
          <cell r="D42" t="str">
            <v>XAN5700</v>
          </cell>
          <cell r="E42">
            <v>9.4999999999999998E-3</v>
          </cell>
        </row>
        <row r="43">
          <cell r="A43">
            <v>2017</v>
          </cell>
          <cell r="B43" t="str">
            <v>JUN</v>
          </cell>
          <cell r="D43" t="str">
            <v>AM45081</v>
          </cell>
          <cell r="E43">
            <v>-114</v>
          </cell>
        </row>
        <row r="44">
          <cell r="A44">
            <v>2017</v>
          </cell>
          <cell r="B44" t="str">
            <v>JUN</v>
          </cell>
          <cell r="D44" t="str">
            <v>AM15081</v>
          </cell>
          <cell r="E44">
            <v>0</v>
          </cell>
        </row>
        <row r="45">
          <cell r="A45">
            <v>2017</v>
          </cell>
          <cell r="B45" t="str">
            <v>JUN</v>
          </cell>
          <cell r="D45" t="str">
            <v>GLB5BEG</v>
          </cell>
          <cell r="E45">
            <v>-959068.10955103196</v>
          </cell>
        </row>
        <row r="46">
          <cell r="A46">
            <v>2017</v>
          </cell>
          <cell r="B46" t="str">
            <v>JUN</v>
          </cell>
          <cell r="D46" t="str">
            <v>O/U5YTD</v>
          </cell>
          <cell r="E46">
            <v>-18770501.168586001</v>
          </cell>
        </row>
        <row r="47">
          <cell r="A47">
            <v>2017</v>
          </cell>
          <cell r="B47" t="str">
            <v>JUN</v>
          </cell>
          <cell r="D47" t="str">
            <v>TRU5YTD</v>
          </cell>
          <cell r="E47">
            <v>7278858.75</v>
          </cell>
        </row>
        <row r="48">
          <cell r="A48">
            <v>2017</v>
          </cell>
          <cell r="B48" t="str">
            <v>JUN</v>
          </cell>
          <cell r="D48" t="str">
            <v>1MC5YTD</v>
          </cell>
          <cell r="E48">
            <v>0</v>
          </cell>
        </row>
        <row r="49">
          <cell r="A49">
            <v>2017</v>
          </cell>
          <cell r="B49" t="str">
            <v>JUN</v>
          </cell>
          <cell r="D49" t="str">
            <v>2MC5YTD</v>
          </cell>
          <cell r="E49">
            <v>0</v>
          </cell>
        </row>
        <row r="50">
          <cell r="A50">
            <v>2017</v>
          </cell>
          <cell r="B50" t="str">
            <v>JUN</v>
          </cell>
          <cell r="D50" t="str">
            <v>3MC5YTD</v>
          </cell>
          <cell r="E50">
            <v>0</v>
          </cell>
        </row>
        <row r="51">
          <cell r="A51">
            <v>2017</v>
          </cell>
          <cell r="B51" t="str">
            <v>JUN</v>
          </cell>
          <cell r="D51" t="str">
            <v>INT5YTD</v>
          </cell>
          <cell r="E51">
            <v>34470.6967485606</v>
          </cell>
        </row>
        <row r="52">
          <cell r="A52">
            <v>2017</v>
          </cell>
          <cell r="B52" t="str">
            <v>JUN</v>
          </cell>
          <cell r="D52" t="str">
            <v>2MC5TOT</v>
          </cell>
          <cell r="E52">
            <v>0</v>
          </cell>
        </row>
        <row r="53">
          <cell r="A53">
            <v>2017</v>
          </cell>
          <cell r="B53" t="str">
            <v>JUN</v>
          </cell>
          <cell r="D53" t="str">
            <v>O/U5MON</v>
          </cell>
          <cell r="E53">
            <v>2068434.9805193101</v>
          </cell>
        </row>
        <row r="54">
          <cell r="A54">
            <v>2017</v>
          </cell>
          <cell r="B54" t="str">
            <v>JUN</v>
          </cell>
          <cell r="D54" t="str">
            <v>EXP5TOT</v>
          </cell>
          <cell r="E54">
            <v>25823034.892691799</v>
          </cell>
        </row>
        <row r="55">
          <cell r="A55">
            <v>2017</v>
          </cell>
          <cell r="B55" t="str">
            <v>JUN</v>
          </cell>
          <cell r="D55" t="str">
            <v>LIN5LOS</v>
          </cell>
          <cell r="E55">
            <v>0</v>
          </cell>
        </row>
        <row r="56">
          <cell r="A56">
            <v>2017</v>
          </cell>
          <cell r="B56" t="str">
            <v>JUN</v>
          </cell>
          <cell r="D56" t="str">
            <v>REV5TOT</v>
          </cell>
          <cell r="E56">
            <v>27891469.873211201</v>
          </cell>
        </row>
        <row r="57">
          <cell r="A57">
            <v>2017</v>
          </cell>
          <cell r="B57" t="str">
            <v>JUN</v>
          </cell>
          <cell r="D57" t="str">
            <v>RES5PMO</v>
          </cell>
          <cell r="E57">
            <v>0</v>
          </cell>
        </row>
        <row r="58">
          <cell r="A58">
            <v>2017</v>
          </cell>
          <cell r="B58" t="str">
            <v>JUN</v>
          </cell>
          <cell r="D58" t="str">
            <v>GLB5END</v>
          </cell>
          <cell r="E58">
            <v>-346956.96355859301</v>
          </cell>
        </row>
        <row r="59">
          <cell r="A59">
            <v>2017</v>
          </cell>
          <cell r="B59" t="str">
            <v>JUN</v>
          </cell>
          <cell r="D59" t="str">
            <v>INT5MON</v>
          </cell>
          <cell r="E59">
            <v>8.4579999999999996E-4</v>
          </cell>
        </row>
        <row r="60">
          <cell r="A60">
            <v>2017</v>
          </cell>
          <cell r="B60" t="str">
            <v>JUN</v>
          </cell>
          <cell r="D60" t="str">
            <v>ADJ5PRI</v>
          </cell>
          <cell r="E60">
            <v>0</v>
          </cell>
        </row>
        <row r="61">
          <cell r="A61">
            <v>2017</v>
          </cell>
          <cell r="B61" t="str">
            <v>JUN</v>
          </cell>
          <cell r="D61" t="str">
            <v>AVG5AMT</v>
          </cell>
          <cell r="E61">
            <v>-652736.49429137702</v>
          </cell>
        </row>
        <row r="62">
          <cell r="A62">
            <v>2017</v>
          </cell>
          <cell r="B62" t="str">
            <v>JUN</v>
          </cell>
          <cell r="D62" t="str">
            <v>GLE5MON</v>
          </cell>
          <cell r="E62">
            <v>612111.14599243901</v>
          </cell>
        </row>
        <row r="63">
          <cell r="A63">
            <v>2017</v>
          </cell>
          <cell r="B63" t="str">
            <v>JUN</v>
          </cell>
          <cell r="D63" t="str">
            <v>RES5PRI</v>
          </cell>
          <cell r="E63">
            <v>0</v>
          </cell>
        </row>
        <row r="64">
          <cell r="A64">
            <v>2017</v>
          </cell>
          <cell r="B64" t="str">
            <v>JUN</v>
          </cell>
          <cell r="D64" t="str">
            <v>INT5YER</v>
          </cell>
          <cell r="E64">
            <v>1.0149999999999999E-2</v>
          </cell>
        </row>
        <row r="65">
          <cell r="A65">
            <v>2017</v>
          </cell>
          <cell r="B65" t="str">
            <v>JUN</v>
          </cell>
          <cell r="D65" t="str">
            <v>INT5AMT</v>
          </cell>
          <cell r="E65">
            <v>-552.08452687164595</v>
          </cell>
        </row>
        <row r="66">
          <cell r="A66">
            <v>2017</v>
          </cell>
          <cell r="B66" t="str">
            <v>JUN</v>
          </cell>
          <cell r="D66" t="str">
            <v>TRU5BEG</v>
          </cell>
          <cell r="E66">
            <v>-959068.10955103196</v>
          </cell>
        </row>
        <row r="67">
          <cell r="A67">
            <v>2017</v>
          </cell>
          <cell r="B67" t="str">
            <v>JUN</v>
          </cell>
          <cell r="D67" t="str">
            <v>TRU5END</v>
          </cell>
          <cell r="E67">
            <v>-346404.87903172098</v>
          </cell>
        </row>
        <row r="68">
          <cell r="A68">
            <v>2017</v>
          </cell>
          <cell r="B68" t="str">
            <v>JUN</v>
          </cell>
          <cell r="D68" t="str">
            <v>CIR5002</v>
          </cell>
          <cell r="E68">
            <v>12163519.5</v>
          </cell>
        </row>
        <row r="69">
          <cell r="A69">
            <v>2017</v>
          </cell>
          <cell r="B69" t="str">
            <v>JUN</v>
          </cell>
          <cell r="D69" t="str">
            <v>CIS5001</v>
          </cell>
          <cell r="E69">
            <v>5477504.2199999997</v>
          </cell>
        </row>
        <row r="70">
          <cell r="A70">
            <v>2017</v>
          </cell>
          <cell r="B70" t="str">
            <v>JUN</v>
          </cell>
          <cell r="D70" t="str">
            <v>CIS5002</v>
          </cell>
          <cell r="E70">
            <v>849462.69</v>
          </cell>
        </row>
        <row r="71">
          <cell r="A71">
            <v>2017</v>
          </cell>
          <cell r="B71" t="str">
            <v>JUN</v>
          </cell>
          <cell r="D71" t="str">
            <v>COB5001</v>
          </cell>
          <cell r="E71">
            <v>19628.775806780999</v>
          </cell>
        </row>
        <row r="72">
          <cell r="A72">
            <v>2017</v>
          </cell>
          <cell r="B72" t="str">
            <v>JUN</v>
          </cell>
          <cell r="D72" t="str">
            <v>COB5002</v>
          </cell>
          <cell r="E72">
            <v>4905.99549718457</v>
          </cell>
        </row>
        <row r="73">
          <cell r="A73">
            <v>2017</v>
          </cell>
          <cell r="B73" t="str">
            <v>JUN</v>
          </cell>
          <cell r="D73" t="str">
            <v>COC5001</v>
          </cell>
          <cell r="E73">
            <v>192169.83307338101</v>
          </cell>
        </row>
        <row r="74">
          <cell r="A74">
            <v>2017</v>
          </cell>
          <cell r="B74" t="str">
            <v>JUN</v>
          </cell>
          <cell r="D74" t="str">
            <v>COC5002</v>
          </cell>
          <cell r="E74">
            <v>48030.725147261503</v>
          </cell>
        </row>
        <row r="75">
          <cell r="A75">
            <v>2017</v>
          </cell>
          <cell r="B75" t="str">
            <v>JUN</v>
          </cell>
          <cell r="D75" t="str">
            <v>COE5001</v>
          </cell>
          <cell r="E75">
            <v>975765.67298081506</v>
          </cell>
        </row>
        <row r="76">
          <cell r="A76">
            <v>2017</v>
          </cell>
          <cell r="B76" t="str">
            <v>JUN</v>
          </cell>
          <cell r="D76" t="str">
            <v>COE5002</v>
          </cell>
          <cell r="E76">
            <v>205075.029885756</v>
          </cell>
        </row>
        <row r="77">
          <cell r="A77">
            <v>2017</v>
          </cell>
          <cell r="B77" t="str">
            <v>JUN</v>
          </cell>
          <cell r="D77" t="str">
            <v>CI55001</v>
          </cell>
          <cell r="E77">
            <v>2467411.1800000002</v>
          </cell>
        </row>
        <row r="78">
          <cell r="A78">
            <v>2017</v>
          </cell>
          <cell r="B78" t="str">
            <v>JUN</v>
          </cell>
          <cell r="D78" t="str">
            <v>CI55002</v>
          </cell>
          <cell r="E78">
            <v>10078458.65</v>
          </cell>
        </row>
        <row r="79">
          <cell r="A79">
            <v>2017</v>
          </cell>
          <cell r="B79" t="str">
            <v>JUN</v>
          </cell>
          <cell r="D79" t="str">
            <v>1MC5MON</v>
          </cell>
          <cell r="E79">
            <v>0</v>
          </cell>
        </row>
        <row r="80">
          <cell r="A80">
            <v>2017</v>
          </cell>
          <cell r="B80" t="str">
            <v>JUN</v>
          </cell>
          <cell r="D80" t="str">
            <v>1MC5TOT</v>
          </cell>
          <cell r="E80">
            <v>0</v>
          </cell>
        </row>
        <row r="81">
          <cell r="A81">
            <v>2017</v>
          </cell>
          <cell r="B81" t="str">
            <v>JUN</v>
          </cell>
          <cell r="D81" t="str">
            <v>TRU5MON</v>
          </cell>
          <cell r="E81">
            <v>1455771.75</v>
          </cell>
        </row>
        <row r="82">
          <cell r="A82">
            <v>2017</v>
          </cell>
          <cell r="B82" t="str">
            <v>JUN</v>
          </cell>
          <cell r="D82" t="str">
            <v>TRU5TOT</v>
          </cell>
          <cell r="E82">
            <v>17469261</v>
          </cell>
        </row>
        <row r="83">
          <cell r="A83">
            <v>2017</v>
          </cell>
          <cell r="B83" t="str">
            <v>JUN</v>
          </cell>
          <cell r="D83" t="str">
            <v>2MC5MON</v>
          </cell>
          <cell r="E83">
            <v>0</v>
          </cell>
        </row>
        <row r="84">
          <cell r="A84">
            <v>2017</v>
          </cell>
          <cell r="B84" t="str">
            <v>JUN</v>
          </cell>
          <cell r="D84" t="str">
            <v>RAF5FEE</v>
          </cell>
          <cell r="E84">
            <v>19047.416788800001</v>
          </cell>
        </row>
        <row r="85">
          <cell r="A85">
            <v>2017</v>
          </cell>
          <cell r="B85" t="str">
            <v>JUN</v>
          </cell>
          <cell r="D85" t="str">
            <v>REV5NET</v>
          </cell>
          <cell r="E85">
            <v>26435698.123211201</v>
          </cell>
        </row>
        <row r="86">
          <cell r="A86">
            <v>2017</v>
          </cell>
          <cell r="B86" t="str">
            <v>JUN</v>
          </cell>
          <cell r="D86" t="str">
            <v>REV5MON</v>
          </cell>
          <cell r="E86">
            <v>27891469.873211201</v>
          </cell>
        </row>
        <row r="87">
          <cell r="A87">
            <v>2017</v>
          </cell>
          <cell r="B87" t="str">
            <v>JUN</v>
          </cell>
          <cell r="D87" t="str">
            <v>AM25081</v>
          </cell>
          <cell r="E87">
            <v>0</v>
          </cell>
        </row>
        <row r="88">
          <cell r="A88">
            <v>2017</v>
          </cell>
          <cell r="B88" t="str">
            <v>JUN</v>
          </cell>
          <cell r="D88" t="str">
            <v>AM35081</v>
          </cell>
          <cell r="E88">
            <v>0</v>
          </cell>
        </row>
        <row r="89">
          <cell r="A89">
            <v>2017</v>
          </cell>
          <cell r="B89" t="str">
            <v>JUN</v>
          </cell>
          <cell r="D89" t="str">
            <v>AM55081</v>
          </cell>
          <cell r="E89">
            <v>0</v>
          </cell>
        </row>
        <row r="90">
          <cell r="A90">
            <v>2017</v>
          </cell>
          <cell r="B90" t="str">
            <v>JUN</v>
          </cell>
          <cell r="D90" t="str">
            <v>AM65081</v>
          </cell>
          <cell r="E90">
            <v>9.4999999999999998E-3</v>
          </cell>
        </row>
        <row r="91">
          <cell r="A91">
            <v>2017</v>
          </cell>
          <cell r="B91" t="str">
            <v>JUN</v>
          </cell>
          <cell r="D91" t="str">
            <v>AM75081</v>
          </cell>
          <cell r="E91">
            <v>1.0800000000000001E-2</v>
          </cell>
        </row>
        <row r="92">
          <cell r="A92">
            <v>2017</v>
          </cell>
          <cell r="B92" t="str">
            <v>JUN</v>
          </cell>
          <cell r="D92" t="str">
            <v>AM85081</v>
          </cell>
          <cell r="E92">
            <v>1.0149999999999999E-2</v>
          </cell>
        </row>
        <row r="93">
          <cell r="A93">
            <v>2017</v>
          </cell>
          <cell r="B93" t="str">
            <v>JUN</v>
          </cell>
          <cell r="D93" t="str">
            <v>AM95081</v>
          </cell>
          <cell r="E93">
            <v>8.4579999999999996E-4</v>
          </cell>
        </row>
        <row r="94">
          <cell r="A94">
            <v>2017</v>
          </cell>
          <cell r="B94" t="str">
            <v>JUN</v>
          </cell>
          <cell r="D94" t="str">
            <v>AMA5081</v>
          </cell>
          <cell r="E94">
            <v>0</v>
          </cell>
        </row>
        <row r="95">
          <cell r="A95">
            <v>2017</v>
          </cell>
          <cell r="B95" t="str">
            <v>JUN</v>
          </cell>
          <cell r="D95" t="str">
            <v>AMB5081</v>
          </cell>
          <cell r="E95">
            <v>0.95046580000000003</v>
          </cell>
        </row>
        <row r="96">
          <cell r="A96">
            <v>2017</v>
          </cell>
          <cell r="B96" t="str">
            <v>JUN</v>
          </cell>
          <cell r="D96" t="str">
            <v>AMC5081</v>
          </cell>
          <cell r="E96">
            <v>0</v>
          </cell>
        </row>
        <row r="97">
          <cell r="A97">
            <v>2017</v>
          </cell>
          <cell r="B97" t="str">
            <v>JUN</v>
          </cell>
          <cell r="D97" t="str">
            <v>RR25082</v>
          </cell>
          <cell r="E97">
            <v>756990</v>
          </cell>
        </row>
        <row r="98">
          <cell r="A98">
            <v>2017</v>
          </cell>
          <cell r="B98" t="str">
            <v>JUN</v>
          </cell>
          <cell r="D98" t="str">
            <v>RR25216</v>
          </cell>
          <cell r="E98">
            <v>60868</v>
          </cell>
        </row>
        <row r="99">
          <cell r="A99">
            <v>2017</v>
          </cell>
          <cell r="B99" t="str">
            <v>JUN</v>
          </cell>
          <cell r="D99" t="str">
            <v>RR25217</v>
          </cell>
          <cell r="E99">
            <v>-4647322</v>
          </cell>
        </row>
        <row r="100">
          <cell r="A100">
            <v>2017</v>
          </cell>
          <cell r="B100" t="str">
            <v>JUN</v>
          </cell>
          <cell r="D100" t="str">
            <v>RR25228</v>
          </cell>
          <cell r="E100">
            <v>-4180555.56</v>
          </cell>
        </row>
        <row r="101">
          <cell r="A101">
            <v>2017</v>
          </cell>
          <cell r="B101" t="str">
            <v>JUN</v>
          </cell>
          <cell r="D101" t="str">
            <v>RR35082</v>
          </cell>
          <cell r="E101">
            <v>-14446533</v>
          </cell>
        </row>
        <row r="102">
          <cell r="A102">
            <v>2017</v>
          </cell>
          <cell r="B102" t="str">
            <v>JUN</v>
          </cell>
          <cell r="D102" t="str">
            <v>RR35216</v>
          </cell>
          <cell r="E102">
            <v>-5478157</v>
          </cell>
        </row>
        <row r="103">
          <cell r="A103">
            <v>2017</v>
          </cell>
          <cell r="B103" t="str">
            <v>JUN</v>
          </cell>
          <cell r="D103" t="str">
            <v>RR35217</v>
          </cell>
          <cell r="E103">
            <v>418258977</v>
          </cell>
        </row>
        <row r="104">
          <cell r="A104">
            <v>2017</v>
          </cell>
          <cell r="B104" t="str">
            <v>JUN</v>
          </cell>
          <cell r="D104" t="str">
            <v>RR35228</v>
          </cell>
          <cell r="E104">
            <v>426416666.63999999</v>
          </cell>
        </row>
        <row r="105">
          <cell r="A105">
            <v>2017</v>
          </cell>
          <cell r="B105" t="str">
            <v>JUN</v>
          </cell>
          <cell r="D105" t="str">
            <v>RR45082</v>
          </cell>
          <cell r="E105">
            <v>-14825028</v>
          </cell>
        </row>
        <row r="106">
          <cell r="A106">
            <v>2017</v>
          </cell>
          <cell r="B106" t="str">
            <v>JUN</v>
          </cell>
          <cell r="D106" t="str">
            <v>RR45216</v>
          </cell>
          <cell r="E106">
            <v>-5508591</v>
          </cell>
        </row>
        <row r="107">
          <cell r="A107">
            <v>2017</v>
          </cell>
          <cell r="B107" t="str">
            <v>JUN</v>
          </cell>
          <cell r="D107" t="str">
            <v>RR45217</v>
          </cell>
          <cell r="E107">
            <v>420582638</v>
          </cell>
        </row>
        <row r="108">
          <cell r="A108">
            <v>2017</v>
          </cell>
          <cell r="B108" t="str">
            <v>JUN</v>
          </cell>
          <cell r="D108" t="str">
            <v>RR45228</v>
          </cell>
          <cell r="E108">
            <v>428506944.42000002</v>
          </cell>
        </row>
        <row r="109">
          <cell r="A109">
            <v>2017</v>
          </cell>
          <cell r="B109" t="str">
            <v>JUN</v>
          </cell>
          <cell r="D109" t="str">
            <v>RR85082</v>
          </cell>
          <cell r="E109">
            <v>0.35</v>
          </cell>
        </row>
        <row r="110">
          <cell r="A110">
            <v>2017</v>
          </cell>
          <cell r="B110" t="str">
            <v>JUN</v>
          </cell>
          <cell r="D110" t="str">
            <v>RR85216</v>
          </cell>
          <cell r="E110">
            <v>0.35</v>
          </cell>
        </row>
        <row r="111">
          <cell r="A111">
            <v>2017</v>
          </cell>
          <cell r="B111" t="str">
            <v>JUN</v>
          </cell>
          <cell r="D111" t="str">
            <v>RR85217</v>
          </cell>
          <cell r="E111">
            <v>0.35</v>
          </cell>
        </row>
        <row r="112">
          <cell r="A112">
            <v>2017</v>
          </cell>
          <cell r="B112" t="str">
            <v>JUN</v>
          </cell>
          <cell r="D112" t="str">
            <v>RR85228</v>
          </cell>
          <cell r="E112">
            <v>0.35</v>
          </cell>
        </row>
        <row r="113">
          <cell r="A113">
            <v>2017</v>
          </cell>
          <cell r="B113" t="str">
            <v>JUN</v>
          </cell>
          <cell r="D113" t="str">
            <v>RR95082</v>
          </cell>
          <cell r="E113">
            <v>5.8201058201058198E-2</v>
          </cell>
        </row>
        <row r="114">
          <cell r="A114">
            <v>2017</v>
          </cell>
          <cell r="B114" t="str">
            <v>JUN</v>
          </cell>
          <cell r="D114" t="str">
            <v>RR95216</v>
          </cell>
          <cell r="E114">
            <v>5.8201058201058198E-2</v>
          </cell>
        </row>
        <row r="115">
          <cell r="A115">
            <v>2017</v>
          </cell>
          <cell r="B115" t="str">
            <v>JUN</v>
          </cell>
          <cell r="D115" t="str">
            <v>RR95217</v>
          </cell>
          <cell r="E115">
            <v>5.8201058201058198E-2</v>
          </cell>
        </row>
        <row r="116">
          <cell r="A116">
            <v>2017</v>
          </cell>
          <cell r="B116" t="str">
            <v>JUN</v>
          </cell>
          <cell r="D116" t="str">
            <v>RR95228</v>
          </cell>
          <cell r="E116">
            <v>5.8201058201058198E-2</v>
          </cell>
        </row>
        <row r="117">
          <cell r="A117">
            <v>2017</v>
          </cell>
          <cell r="B117" t="str">
            <v>JUN</v>
          </cell>
          <cell r="D117" t="str">
            <v>RRA5082</v>
          </cell>
          <cell r="E117">
            <v>0.53846153846153799</v>
          </cell>
        </row>
        <row r="118">
          <cell r="A118">
            <v>2017</v>
          </cell>
          <cell r="B118" t="str">
            <v>JUN</v>
          </cell>
          <cell r="D118" t="str">
            <v>RRA5216</v>
          </cell>
          <cell r="E118">
            <v>0.53846153846153799</v>
          </cell>
        </row>
        <row r="119">
          <cell r="A119">
            <v>2017</v>
          </cell>
          <cell r="B119" t="str">
            <v>JUN</v>
          </cell>
          <cell r="D119" t="str">
            <v>RRA5217</v>
          </cell>
          <cell r="E119">
            <v>0.53846153846153799</v>
          </cell>
        </row>
        <row r="120">
          <cell r="A120">
            <v>2017</v>
          </cell>
          <cell r="B120" t="str">
            <v>JUN</v>
          </cell>
          <cell r="D120" t="str">
            <v>RRA5228</v>
          </cell>
          <cell r="E120">
            <v>0.53846153846153799</v>
          </cell>
        </row>
        <row r="121">
          <cell r="A121">
            <v>2017</v>
          </cell>
          <cell r="B121" t="str">
            <v>JUN</v>
          </cell>
          <cell r="D121" t="str">
            <v>RRD5082</v>
          </cell>
          <cell r="E121">
            <v>-33795.995454358897</v>
          </cell>
        </row>
        <row r="122">
          <cell r="A122">
            <v>2017</v>
          </cell>
          <cell r="B122" t="str">
            <v>JUN</v>
          </cell>
          <cell r="D122" t="str">
            <v>RRD5216</v>
          </cell>
          <cell r="E122">
            <v>-12557.704201025599</v>
          </cell>
        </row>
        <row r="123">
          <cell r="A123">
            <v>2017</v>
          </cell>
          <cell r="B123" t="str">
            <v>JUN</v>
          </cell>
          <cell r="D123" t="str">
            <v>RRD5217</v>
          </cell>
          <cell r="E123">
            <v>958784.62570393097</v>
          </cell>
        </row>
        <row r="124">
          <cell r="A124">
            <v>2017</v>
          </cell>
          <cell r="B124" t="str">
            <v>JUN</v>
          </cell>
          <cell r="D124" t="str">
            <v>RRD5228</v>
          </cell>
          <cell r="E124">
            <v>976849.33517694299</v>
          </cell>
        </row>
        <row r="125">
          <cell r="A125">
            <v>2017</v>
          </cell>
          <cell r="B125" t="str">
            <v>JUN</v>
          </cell>
          <cell r="D125" t="str">
            <v>RRF5082</v>
          </cell>
          <cell r="E125">
            <v>-113835.592140854</v>
          </cell>
        </row>
        <row r="126">
          <cell r="A126">
            <v>2017</v>
          </cell>
          <cell r="B126" t="str">
            <v>JUN</v>
          </cell>
          <cell r="D126" t="str">
            <v>RRF5216</v>
          </cell>
          <cell r="E126">
            <v>-42298.315952373203</v>
          </cell>
        </row>
        <row r="127">
          <cell r="A127">
            <v>2017</v>
          </cell>
          <cell r="B127" t="str">
            <v>JUN</v>
          </cell>
          <cell r="D127" t="str">
            <v>RRF5217</v>
          </cell>
          <cell r="E127">
            <v>3229489.5929297698</v>
          </cell>
        </row>
        <row r="128">
          <cell r="A128">
            <v>2017</v>
          </cell>
          <cell r="B128" t="str">
            <v>JUN</v>
          </cell>
          <cell r="D128" t="str">
            <v>RRF5228</v>
          </cell>
          <cell r="E128">
            <v>3290337.2428381699</v>
          </cell>
        </row>
        <row r="129">
          <cell r="A129">
            <v>2017</v>
          </cell>
          <cell r="B129" t="str">
            <v>JUN</v>
          </cell>
          <cell r="D129" t="str">
            <v>RRK5082</v>
          </cell>
          <cell r="E129">
            <v>0</v>
          </cell>
        </row>
        <row r="130">
          <cell r="A130">
            <v>2017</v>
          </cell>
          <cell r="B130" t="str">
            <v>JUN</v>
          </cell>
          <cell r="D130" t="str">
            <v>6660000181</v>
          </cell>
          <cell r="E130">
            <v>0</v>
          </cell>
        </row>
        <row r="131">
          <cell r="A131">
            <v>2017</v>
          </cell>
          <cell r="B131" t="str">
            <v>JUN</v>
          </cell>
          <cell r="D131" t="str">
            <v>BG15217</v>
          </cell>
          <cell r="E131">
            <v>0</v>
          </cell>
        </row>
        <row r="132">
          <cell r="A132">
            <v>2017</v>
          </cell>
          <cell r="B132" t="str">
            <v>JUN</v>
          </cell>
          <cell r="D132" t="str">
            <v>BGD5001</v>
          </cell>
          <cell r="E132">
            <v>0</v>
          </cell>
        </row>
        <row r="133">
          <cell r="A133">
            <v>2017</v>
          </cell>
          <cell r="B133" t="str">
            <v>JUN</v>
          </cell>
          <cell r="D133" t="str">
            <v>BGP5001</v>
          </cell>
          <cell r="E133">
            <v>0</v>
          </cell>
        </row>
        <row r="134">
          <cell r="A134">
            <v>2017</v>
          </cell>
          <cell r="B134" t="str">
            <v>JUN</v>
          </cell>
          <cell r="D134" t="str">
            <v>CI65001</v>
          </cell>
          <cell r="E134">
            <v>0</v>
          </cell>
        </row>
        <row r="135">
          <cell r="A135">
            <v>2017</v>
          </cell>
          <cell r="B135" t="str">
            <v>JUN</v>
          </cell>
          <cell r="D135" t="str">
            <v>CI65002</v>
          </cell>
          <cell r="E135">
            <v>0</v>
          </cell>
        </row>
        <row r="136">
          <cell r="A136">
            <v>2017</v>
          </cell>
          <cell r="B136" t="str">
            <v>JUN</v>
          </cell>
          <cell r="D136" t="str">
            <v>CID5001</v>
          </cell>
          <cell r="E136">
            <v>0</v>
          </cell>
        </row>
        <row r="137">
          <cell r="A137">
            <v>2017</v>
          </cell>
          <cell r="B137" t="str">
            <v>JUN</v>
          </cell>
          <cell r="D137" t="str">
            <v>CID5002</v>
          </cell>
          <cell r="E137">
            <v>0</v>
          </cell>
        </row>
        <row r="138">
          <cell r="A138">
            <v>2017</v>
          </cell>
          <cell r="B138" t="str">
            <v>JUN</v>
          </cell>
          <cell r="D138" t="str">
            <v>CIW5001</v>
          </cell>
          <cell r="E138">
            <v>0</v>
          </cell>
        </row>
        <row r="139">
          <cell r="A139">
            <v>2017</v>
          </cell>
          <cell r="B139" t="str">
            <v>JUN</v>
          </cell>
          <cell r="D139" t="str">
            <v>MAN5001</v>
          </cell>
          <cell r="E139">
            <v>5938824</v>
          </cell>
        </row>
        <row r="140">
          <cell r="A140">
            <v>2017</v>
          </cell>
          <cell r="B140" t="str">
            <v>JUN</v>
          </cell>
          <cell r="D140" t="str">
            <v>MAN5002</v>
          </cell>
          <cell r="E140">
            <v>9639909</v>
          </cell>
        </row>
        <row r="141">
          <cell r="A141">
            <v>2017</v>
          </cell>
          <cell r="B141" t="str">
            <v>JUN</v>
          </cell>
          <cell r="D141" t="str">
            <v>MAN5003</v>
          </cell>
          <cell r="E141">
            <v>0</v>
          </cell>
        </row>
        <row r="142">
          <cell r="A142">
            <v>2017</v>
          </cell>
          <cell r="B142" t="str">
            <v>JUN</v>
          </cell>
          <cell r="D142" t="str">
            <v>MAN5005</v>
          </cell>
          <cell r="E142">
            <v>0</v>
          </cell>
        </row>
        <row r="143">
          <cell r="A143">
            <v>2017</v>
          </cell>
          <cell r="B143" t="str">
            <v>JUN</v>
          </cell>
          <cell r="D143" t="str">
            <v>6350000868</v>
          </cell>
          <cell r="E143">
            <v>-113858.9</v>
          </cell>
        </row>
        <row r="144">
          <cell r="A144">
            <v>2017</v>
          </cell>
          <cell r="B144" t="str">
            <v>JUN</v>
          </cell>
          <cell r="D144" t="str">
            <v>6350000870</v>
          </cell>
          <cell r="E144">
            <v>-79476.14</v>
          </cell>
        </row>
        <row r="145">
          <cell r="A145">
            <v>2017</v>
          </cell>
          <cell r="B145" t="str">
            <v>JUN</v>
          </cell>
          <cell r="D145" t="str">
            <v>UNUC.00001132.01.03.01</v>
          </cell>
          <cell r="E145">
            <v>14044.49</v>
          </cell>
        </row>
        <row r="146">
          <cell r="A146">
            <v>2017</v>
          </cell>
          <cell r="B146" t="str">
            <v>JUN</v>
          </cell>
          <cell r="D146" t="str">
            <v>UCOR.00000301.01.05.01</v>
          </cell>
          <cell r="E146">
            <v>4619618.34</v>
          </cell>
        </row>
        <row r="147">
          <cell r="A147">
            <v>2017</v>
          </cell>
          <cell r="B147" t="str">
            <v>JUN</v>
          </cell>
          <cell r="D147" t="str">
            <v>UCOR.00000622.01.02.01</v>
          </cell>
          <cell r="E147">
            <v>-113461.16</v>
          </cell>
        </row>
        <row r="148">
          <cell r="A148">
            <v>2017</v>
          </cell>
          <cell r="B148" t="str">
            <v>JUN</v>
          </cell>
          <cell r="D148" t="str">
            <v>UNUC.00000001.01.03.01</v>
          </cell>
          <cell r="E148">
            <v>863.29</v>
          </cell>
        </row>
        <row r="149">
          <cell r="A149">
            <v>2017</v>
          </cell>
          <cell r="B149" t="str">
            <v>JUN</v>
          </cell>
          <cell r="D149" t="str">
            <v>UNUC.00000001.01.05.01</v>
          </cell>
          <cell r="E149">
            <v>42831.6</v>
          </cell>
        </row>
        <row r="150">
          <cell r="A150">
            <v>2017</v>
          </cell>
          <cell r="B150" t="str">
            <v>JUN</v>
          </cell>
          <cell r="D150" t="str">
            <v>UNUC.00000002.01.06.01</v>
          </cell>
          <cell r="E150">
            <v>39838.120000000003</v>
          </cell>
        </row>
        <row r="151">
          <cell r="A151">
            <v>2017</v>
          </cell>
          <cell r="B151" t="str">
            <v>JUN</v>
          </cell>
          <cell r="D151" t="str">
            <v>UPGD.00003208.01.01.01</v>
          </cell>
          <cell r="E151">
            <v>33917.019999999997</v>
          </cell>
        </row>
        <row r="152">
          <cell r="A152">
            <v>2017</v>
          </cell>
          <cell r="B152" t="str">
            <v>JUN</v>
          </cell>
          <cell r="D152" t="str">
            <v>UCOR.00000306.01.07.01</v>
          </cell>
          <cell r="E152">
            <v>886609.49</v>
          </cell>
        </row>
        <row r="153">
          <cell r="A153">
            <v>2017</v>
          </cell>
          <cell r="B153" t="str">
            <v>JUN</v>
          </cell>
          <cell r="D153" t="str">
            <v>6350000872</v>
          </cell>
          <cell r="E153">
            <v>-6868.94</v>
          </cell>
        </row>
        <row r="154">
          <cell r="A154">
            <v>2017</v>
          </cell>
          <cell r="B154" t="str">
            <v>JUN</v>
          </cell>
          <cell r="D154" t="str">
            <v>UNUC.00000001.01.06.01</v>
          </cell>
          <cell r="E154">
            <v>7825.95</v>
          </cell>
        </row>
        <row r="155">
          <cell r="A155">
            <v>2017</v>
          </cell>
          <cell r="B155" t="str">
            <v>JUN</v>
          </cell>
          <cell r="D155" t="str">
            <v>UNUC.00000002.01.03.01</v>
          </cell>
          <cell r="E155">
            <v>228495.15</v>
          </cell>
        </row>
        <row r="156">
          <cell r="A156">
            <v>2017</v>
          </cell>
          <cell r="B156" t="str">
            <v>JUN</v>
          </cell>
          <cell r="D156" t="str">
            <v>UNUC.00000002.01.10.01</v>
          </cell>
          <cell r="E156">
            <v>9091.15</v>
          </cell>
        </row>
        <row r="157">
          <cell r="A157">
            <v>2017</v>
          </cell>
          <cell r="B157" t="str">
            <v>JUN</v>
          </cell>
          <cell r="D157" t="str">
            <v>UPGD.00000963.01.01.01</v>
          </cell>
          <cell r="E157">
            <v>3665.41</v>
          </cell>
        </row>
        <row r="158">
          <cell r="A158">
            <v>2017</v>
          </cell>
          <cell r="B158" t="str">
            <v>JUN</v>
          </cell>
          <cell r="D158" t="str">
            <v>UPGD.00003814.01.01.01</v>
          </cell>
          <cell r="E158">
            <v>16291.41</v>
          </cell>
        </row>
        <row r="159">
          <cell r="A159">
            <v>2017</v>
          </cell>
          <cell r="B159" t="str">
            <v>JUN</v>
          </cell>
          <cell r="D159" t="str">
            <v>UNUC.00000937.01.01.01</v>
          </cell>
          <cell r="E159">
            <v>90537.36</v>
          </cell>
        </row>
        <row r="160">
          <cell r="A160">
            <v>2017</v>
          </cell>
          <cell r="B160" t="str">
            <v>JUN</v>
          </cell>
          <cell r="D160" t="str">
            <v>UNUC.00001132.01.01.01</v>
          </cell>
          <cell r="E160">
            <v>1680.81</v>
          </cell>
        </row>
        <row r="161">
          <cell r="A161">
            <v>2017</v>
          </cell>
          <cell r="B161" t="str">
            <v>JUN</v>
          </cell>
          <cell r="D161" t="str">
            <v>UNUC.00000001.01.02.01</v>
          </cell>
          <cell r="E161">
            <v>19661</v>
          </cell>
        </row>
        <row r="162">
          <cell r="A162">
            <v>2017</v>
          </cell>
          <cell r="B162" t="str">
            <v>JUN</v>
          </cell>
          <cell r="D162" t="str">
            <v>UNUC.00000001.01.14.01</v>
          </cell>
          <cell r="E162">
            <v>11936.21</v>
          </cell>
        </row>
        <row r="163">
          <cell r="A163">
            <v>2017</v>
          </cell>
          <cell r="B163" t="str">
            <v>JUN</v>
          </cell>
          <cell r="D163" t="str">
            <v>UNUC.00000002.01.01.01</v>
          </cell>
          <cell r="E163">
            <v>899927.04000000004</v>
          </cell>
        </row>
        <row r="164">
          <cell r="A164">
            <v>2017</v>
          </cell>
          <cell r="B164" t="str">
            <v>JUN</v>
          </cell>
          <cell r="D164" t="str">
            <v>UNUC.00000002.01.13.01</v>
          </cell>
          <cell r="E164">
            <v>41798.29</v>
          </cell>
        </row>
        <row r="165">
          <cell r="A165">
            <v>2017</v>
          </cell>
          <cell r="B165" t="str">
            <v>JUN</v>
          </cell>
          <cell r="D165" t="str">
            <v>UPGD.00000628.01.01.01</v>
          </cell>
          <cell r="E165">
            <v>20644.830000000002</v>
          </cell>
        </row>
        <row r="166">
          <cell r="A166">
            <v>2017</v>
          </cell>
          <cell r="B166" t="str">
            <v>JUN</v>
          </cell>
          <cell r="D166" t="str">
            <v>6350000866</v>
          </cell>
          <cell r="E166">
            <v>-421540</v>
          </cell>
        </row>
        <row r="167">
          <cell r="A167">
            <v>2017</v>
          </cell>
          <cell r="B167" t="str">
            <v>JUN</v>
          </cell>
          <cell r="D167" t="str">
            <v>6350000871</v>
          </cell>
          <cell r="E167">
            <v>-473.72</v>
          </cell>
        </row>
        <row r="168">
          <cell r="A168">
            <v>2017</v>
          </cell>
          <cell r="B168" t="str">
            <v>JUN</v>
          </cell>
          <cell r="D168" t="str">
            <v>UNUC.00001132.01.04.01</v>
          </cell>
          <cell r="E168">
            <v>9844.01</v>
          </cell>
        </row>
        <row r="169">
          <cell r="A169">
            <v>2017</v>
          </cell>
          <cell r="B169" t="str">
            <v>JUN</v>
          </cell>
          <cell r="D169" t="str">
            <v>UNUC.00001134.40.01.01</v>
          </cell>
          <cell r="E169">
            <v>16572</v>
          </cell>
        </row>
        <row r="170">
          <cell r="A170">
            <v>2017</v>
          </cell>
          <cell r="B170" t="str">
            <v>JUN</v>
          </cell>
          <cell r="D170" t="str">
            <v>6690000061</v>
          </cell>
          <cell r="E170">
            <v>-60868</v>
          </cell>
        </row>
        <row r="171">
          <cell r="A171">
            <v>2017</v>
          </cell>
          <cell r="B171" t="str">
            <v>JUN</v>
          </cell>
          <cell r="D171" t="str">
            <v>6360002678</v>
          </cell>
          <cell r="E171">
            <v>4180555.56</v>
          </cell>
        </row>
        <row r="172">
          <cell r="A172">
            <v>2017</v>
          </cell>
          <cell r="B172" t="str">
            <v>JUN</v>
          </cell>
          <cell r="D172" t="str">
            <v>UCOR.00000693.01.01.02</v>
          </cell>
          <cell r="E172">
            <v>0</v>
          </cell>
        </row>
        <row r="173">
          <cell r="A173">
            <v>2017</v>
          </cell>
          <cell r="B173" t="str">
            <v>JUN</v>
          </cell>
          <cell r="D173" t="str">
            <v>UPGD.00001446.03.01.01</v>
          </cell>
          <cell r="E173">
            <v>0</v>
          </cell>
        </row>
        <row r="174">
          <cell r="A174">
            <v>2017</v>
          </cell>
          <cell r="B174" t="str">
            <v>JUN</v>
          </cell>
          <cell r="D174" t="str">
            <v>UPGD.00000635.01.01.01</v>
          </cell>
          <cell r="E174">
            <v>0</v>
          </cell>
        </row>
        <row r="175">
          <cell r="A175">
            <v>2017</v>
          </cell>
          <cell r="B175" t="str">
            <v>JUN</v>
          </cell>
          <cell r="D175" t="str">
            <v>UPGD.00000631.01.01.01</v>
          </cell>
          <cell r="E175">
            <v>0</v>
          </cell>
        </row>
        <row r="176">
          <cell r="A176">
            <v>2017</v>
          </cell>
          <cell r="B176" t="str">
            <v>JUN</v>
          </cell>
          <cell r="D176" t="str">
            <v>UPGD.00001327.01.01.02</v>
          </cell>
          <cell r="E176">
            <v>0</v>
          </cell>
        </row>
        <row r="177">
          <cell r="A177">
            <v>2017</v>
          </cell>
          <cell r="B177" t="str">
            <v>JUN</v>
          </cell>
          <cell r="D177" t="str">
            <v>UNUC.00000003.01.06.01</v>
          </cell>
          <cell r="E177">
            <v>0</v>
          </cell>
        </row>
        <row r="178">
          <cell r="A178">
            <v>2017</v>
          </cell>
          <cell r="B178" t="str">
            <v>JUN</v>
          </cell>
          <cell r="D178" t="str">
            <v>UPGD.00001327.01.01.01</v>
          </cell>
          <cell r="E178">
            <v>0</v>
          </cell>
        </row>
        <row r="179">
          <cell r="A179">
            <v>2017</v>
          </cell>
          <cell r="B179" t="str">
            <v>JUN</v>
          </cell>
          <cell r="D179" t="str">
            <v>UPGD.00000632.01.01.01</v>
          </cell>
          <cell r="E179">
            <v>0</v>
          </cell>
        </row>
        <row r="180">
          <cell r="A180">
            <v>2017</v>
          </cell>
          <cell r="B180" t="str">
            <v>JUN</v>
          </cell>
          <cell r="D180" t="str">
            <v>UPGD.00000399.01.01.01</v>
          </cell>
          <cell r="E180">
            <v>0</v>
          </cell>
        </row>
        <row r="181">
          <cell r="A181">
            <v>2017</v>
          </cell>
          <cell r="B181" t="str">
            <v>JUN</v>
          </cell>
          <cell r="D181" t="str">
            <v>UPGD.00000729.03.01.01</v>
          </cell>
          <cell r="E181">
            <v>0</v>
          </cell>
        </row>
        <row r="182">
          <cell r="A182">
            <v>2017</v>
          </cell>
          <cell r="B182" t="str">
            <v>JUN</v>
          </cell>
          <cell r="D182" t="str">
            <v>UNUC.00000938.01.01.03</v>
          </cell>
          <cell r="E182">
            <v>0</v>
          </cell>
        </row>
        <row r="183">
          <cell r="A183">
            <v>2017</v>
          </cell>
          <cell r="B183" t="str">
            <v>JUN</v>
          </cell>
          <cell r="D183" t="str">
            <v>4405810</v>
          </cell>
          <cell r="E183">
            <v>0</v>
          </cell>
        </row>
        <row r="184">
          <cell r="A184">
            <v>2017</v>
          </cell>
          <cell r="B184" t="str">
            <v>JUN</v>
          </cell>
          <cell r="D184" t="str">
            <v>4405940</v>
          </cell>
          <cell r="E184">
            <v>0</v>
          </cell>
        </row>
        <row r="185">
          <cell r="A185">
            <v>2017</v>
          </cell>
          <cell r="B185" t="str">
            <v>JUN</v>
          </cell>
          <cell r="D185" t="str">
            <v>4405000</v>
          </cell>
          <cell r="E185">
            <v>27729827.219999999</v>
          </cell>
        </row>
        <row r="186">
          <cell r="A186">
            <v>2017</v>
          </cell>
          <cell r="B186" t="str">
            <v>JUN</v>
          </cell>
          <cell r="D186" t="str">
            <v>4405840</v>
          </cell>
          <cell r="E186">
            <v>0</v>
          </cell>
        </row>
        <row r="187">
          <cell r="A187">
            <v>2017</v>
          </cell>
          <cell r="B187" t="str">
            <v>JUN</v>
          </cell>
          <cell r="D187" t="str">
            <v>CI75001</v>
          </cell>
          <cell r="E187">
            <v>107500.55</v>
          </cell>
        </row>
        <row r="188">
          <cell r="A188">
            <v>2017</v>
          </cell>
          <cell r="B188" t="str">
            <v>JUN</v>
          </cell>
          <cell r="D188" t="str">
            <v>CI75002</v>
          </cell>
          <cell r="E188">
            <v>1180285.6200000001</v>
          </cell>
        </row>
        <row r="189">
          <cell r="A189">
            <v>2017</v>
          </cell>
          <cell r="B189" t="str">
            <v>JUN</v>
          </cell>
          <cell r="D189" t="str">
            <v>CI95001</v>
          </cell>
          <cell r="E189">
            <v>0</v>
          </cell>
        </row>
        <row r="190">
          <cell r="A190">
            <v>2017</v>
          </cell>
          <cell r="B190" t="str">
            <v>JUN</v>
          </cell>
          <cell r="D190" t="str">
            <v>CI95002</v>
          </cell>
          <cell r="E190">
            <v>0</v>
          </cell>
        </row>
        <row r="191">
          <cell r="A191">
            <v>2017</v>
          </cell>
          <cell r="B191" t="str">
            <v>JUN</v>
          </cell>
          <cell r="D191" t="str">
            <v>CI15001</v>
          </cell>
          <cell r="E191">
            <v>328476.95</v>
          </cell>
        </row>
        <row r="192">
          <cell r="A192">
            <v>2017</v>
          </cell>
          <cell r="B192" t="str">
            <v>JUN</v>
          </cell>
          <cell r="D192" t="str">
            <v>CI15002</v>
          </cell>
          <cell r="E192">
            <v>43292.37</v>
          </cell>
        </row>
        <row r="193">
          <cell r="A193">
            <v>2017</v>
          </cell>
          <cell r="B193" t="str">
            <v>JUN</v>
          </cell>
          <cell r="D193" t="str">
            <v>CI85001</v>
          </cell>
          <cell r="E193">
            <v>0</v>
          </cell>
        </row>
        <row r="194">
          <cell r="A194">
            <v>2017</v>
          </cell>
          <cell r="B194" t="str">
            <v>JUN</v>
          </cell>
          <cell r="D194" t="str">
            <v>CI85002</v>
          </cell>
          <cell r="E194">
            <v>0</v>
          </cell>
        </row>
        <row r="195">
          <cell r="A195">
            <v>2017</v>
          </cell>
          <cell r="B195" t="str">
            <v>JUN</v>
          </cell>
          <cell r="D195" t="str">
            <v>CIA5001</v>
          </cell>
          <cell r="E195">
            <v>0</v>
          </cell>
        </row>
        <row r="196">
          <cell r="A196">
            <v>2017</v>
          </cell>
          <cell r="B196" t="str">
            <v>JUN</v>
          </cell>
          <cell r="D196" t="str">
            <v>CIA5002</v>
          </cell>
          <cell r="E196">
            <v>0</v>
          </cell>
        </row>
        <row r="197">
          <cell r="A197">
            <v>2017</v>
          </cell>
          <cell r="B197" t="str">
            <v>JUN</v>
          </cell>
          <cell r="D197" t="str">
            <v>CIB5001</v>
          </cell>
          <cell r="E197">
            <v>0</v>
          </cell>
        </row>
        <row r="198">
          <cell r="A198">
            <v>2017</v>
          </cell>
          <cell r="B198" t="str">
            <v>JUN</v>
          </cell>
          <cell r="D198" t="str">
            <v>CIB5002</v>
          </cell>
          <cell r="E198">
            <v>0</v>
          </cell>
        </row>
        <row r="199">
          <cell r="A199">
            <v>2017</v>
          </cell>
          <cell r="B199" t="str">
            <v>JUN</v>
          </cell>
          <cell r="D199" t="str">
            <v>CIC5001</v>
          </cell>
          <cell r="E199">
            <v>0</v>
          </cell>
        </row>
        <row r="200">
          <cell r="A200">
            <v>2017</v>
          </cell>
          <cell r="B200" t="str">
            <v>JUN</v>
          </cell>
          <cell r="D200" t="str">
            <v>CIC5002</v>
          </cell>
          <cell r="E200">
            <v>0</v>
          </cell>
        </row>
        <row r="201">
          <cell r="A201">
            <v>2017</v>
          </cell>
          <cell r="B201" t="str">
            <v>JUN</v>
          </cell>
          <cell r="D201" t="str">
            <v>CI45002</v>
          </cell>
          <cell r="E201">
            <v>-490495.94</v>
          </cell>
        </row>
        <row r="202">
          <cell r="A202">
            <v>2017</v>
          </cell>
          <cell r="B202" t="str">
            <v>JUN</v>
          </cell>
          <cell r="D202" t="str">
            <v>CI45001</v>
          </cell>
          <cell r="E202">
            <v>14331.8</v>
          </cell>
        </row>
        <row r="203">
          <cell r="A203">
            <v>2017</v>
          </cell>
          <cell r="B203" t="str">
            <v>JUN</v>
          </cell>
          <cell r="D203" t="str">
            <v>RRK5216</v>
          </cell>
          <cell r="E203">
            <v>0</v>
          </cell>
        </row>
        <row r="204">
          <cell r="A204">
            <v>2017</v>
          </cell>
          <cell r="B204" t="str">
            <v>JUN</v>
          </cell>
          <cell r="D204" t="str">
            <v>RRK5217</v>
          </cell>
          <cell r="E204">
            <v>0</v>
          </cell>
        </row>
        <row r="205">
          <cell r="A205">
            <v>2017</v>
          </cell>
          <cell r="B205" t="str">
            <v>JUN</v>
          </cell>
          <cell r="D205" t="str">
            <v>RRK5228</v>
          </cell>
          <cell r="E205">
            <v>0</v>
          </cell>
        </row>
        <row r="206">
          <cell r="A206">
            <v>2017</v>
          </cell>
          <cell r="B206" t="str">
            <v>JUN</v>
          </cell>
          <cell r="D206" t="str">
            <v>RRL5082</v>
          </cell>
          <cell r="E206">
            <v>0</v>
          </cell>
        </row>
        <row r="207">
          <cell r="A207">
            <v>2017</v>
          </cell>
          <cell r="B207" t="str">
            <v>JUN</v>
          </cell>
          <cell r="D207" t="str">
            <v>RRL5216</v>
          </cell>
          <cell r="E207">
            <v>0</v>
          </cell>
        </row>
        <row r="208">
          <cell r="A208">
            <v>2017</v>
          </cell>
          <cell r="B208" t="str">
            <v>JUN</v>
          </cell>
          <cell r="D208" t="str">
            <v>RRL5217</v>
          </cell>
          <cell r="E208">
            <v>0</v>
          </cell>
        </row>
        <row r="209">
          <cell r="A209">
            <v>2017</v>
          </cell>
          <cell r="B209" t="str">
            <v>JUN</v>
          </cell>
          <cell r="D209" t="str">
            <v>RRL5228</v>
          </cell>
          <cell r="E209">
            <v>0</v>
          </cell>
        </row>
        <row r="210">
          <cell r="A210">
            <v>2017</v>
          </cell>
          <cell r="B210" t="str">
            <v>JUN</v>
          </cell>
          <cell r="D210" t="str">
            <v>RRS5082</v>
          </cell>
          <cell r="E210">
            <v>-108196.83715263</v>
          </cell>
        </row>
        <row r="211">
          <cell r="A211">
            <v>2017</v>
          </cell>
          <cell r="B211" t="str">
            <v>JUN</v>
          </cell>
          <cell r="D211" t="str">
            <v>RRS5216</v>
          </cell>
          <cell r="E211">
            <v>-40203.102710325198</v>
          </cell>
        </row>
        <row r="212">
          <cell r="A212">
            <v>2017</v>
          </cell>
          <cell r="B212" t="str">
            <v>JUN</v>
          </cell>
          <cell r="D212" t="str">
            <v>RRS5217</v>
          </cell>
          <cell r="E212">
            <v>3069519.4095356702</v>
          </cell>
        </row>
        <row r="213">
          <cell r="A213">
            <v>2017</v>
          </cell>
          <cell r="B213" t="str">
            <v>JUN</v>
          </cell>
          <cell r="D213" t="str">
            <v>RRS5228</v>
          </cell>
          <cell r="E213">
            <v>3127353.0197839802</v>
          </cell>
        </row>
        <row r="214">
          <cell r="A214">
            <v>2017</v>
          </cell>
          <cell r="B214" t="str">
            <v>JUN</v>
          </cell>
          <cell r="D214" t="str">
            <v>CIR5001</v>
          </cell>
          <cell r="E214">
            <v>87204425.469999999</v>
          </cell>
        </row>
        <row r="215">
          <cell r="A215">
            <v>2017</v>
          </cell>
          <cell r="B215" t="str">
            <v>JUN</v>
          </cell>
          <cell r="D215" t="str">
            <v>UPGD.00001282.03.01.01</v>
          </cell>
          <cell r="E215">
            <v>0</v>
          </cell>
        </row>
        <row r="216">
          <cell r="A216">
            <v>2017</v>
          </cell>
          <cell r="B216" t="str">
            <v>JUN</v>
          </cell>
          <cell r="D216" t="str">
            <v>UPGD.00001446.01.01.01</v>
          </cell>
          <cell r="E216">
            <v>0</v>
          </cell>
        </row>
        <row r="217">
          <cell r="A217">
            <v>2017</v>
          </cell>
          <cell r="B217" t="str">
            <v>JUN</v>
          </cell>
          <cell r="D217" t="str">
            <v>UNUC.00000001.01.12.01</v>
          </cell>
          <cell r="E217">
            <v>0</v>
          </cell>
        </row>
        <row r="218">
          <cell r="A218">
            <v>2017</v>
          </cell>
          <cell r="B218" t="str">
            <v>JUN</v>
          </cell>
          <cell r="D218" t="str">
            <v>UNUC.00001058.01.01.01</v>
          </cell>
          <cell r="E218">
            <v>0</v>
          </cell>
        </row>
        <row r="219">
          <cell r="A219">
            <v>2017</v>
          </cell>
          <cell r="B219" t="str">
            <v>JUN</v>
          </cell>
          <cell r="D219" t="str">
            <v>UCOR.00000622.01.02.02</v>
          </cell>
          <cell r="E219">
            <v>0</v>
          </cell>
        </row>
        <row r="220">
          <cell r="A220">
            <v>2017</v>
          </cell>
          <cell r="B220" t="str">
            <v>JUN</v>
          </cell>
          <cell r="D220" t="str">
            <v>UPGD.00005601.03.01.01</v>
          </cell>
          <cell r="E220">
            <v>0</v>
          </cell>
        </row>
        <row r="221">
          <cell r="A221">
            <v>2017</v>
          </cell>
          <cell r="B221" t="str">
            <v>JUN</v>
          </cell>
          <cell r="D221" t="str">
            <v>UPGD.00004447.02.01.01</v>
          </cell>
          <cell r="E221">
            <v>0</v>
          </cell>
        </row>
        <row r="222">
          <cell r="A222">
            <v>2017</v>
          </cell>
          <cell r="B222" t="str">
            <v>JUN</v>
          </cell>
          <cell r="D222" t="str">
            <v>UPGD.00004811.01.01.01</v>
          </cell>
          <cell r="E222">
            <v>0</v>
          </cell>
        </row>
        <row r="223">
          <cell r="A223">
            <v>2017</v>
          </cell>
          <cell r="B223" t="str">
            <v>JUN</v>
          </cell>
          <cell r="D223" t="str">
            <v>UNUC.00000002.01.11.01</v>
          </cell>
          <cell r="E223">
            <v>0</v>
          </cell>
        </row>
        <row r="224">
          <cell r="A224">
            <v>2017</v>
          </cell>
          <cell r="B224" t="str">
            <v>JUN</v>
          </cell>
          <cell r="D224" t="str">
            <v>UPGD.00000634.01.01.01</v>
          </cell>
          <cell r="E224">
            <v>0</v>
          </cell>
        </row>
        <row r="225">
          <cell r="A225">
            <v>2017</v>
          </cell>
          <cell r="B225" t="str">
            <v>JUN</v>
          </cell>
          <cell r="D225" t="str">
            <v>UNUC.00000001.01.04.01</v>
          </cell>
          <cell r="E225">
            <v>0</v>
          </cell>
        </row>
        <row r="226">
          <cell r="A226">
            <v>2017</v>
          </cell>
          <cell r="B226" t="str">
            <v>JUN</v>
          </cell>
          <cell r="D226" t="str">
            <v>UPGD.00000625.03.01.01</v>
          </cell>
          <cell r="E226">
            <v>0</v>
          </cell>
        </row>
        <row r="227">
          <cell r="A227">
            <v>2017</v>
          </cell>
          <cell r="B227" t="str">
            <v>JUN</v>
          </cell>
          <cell r="D227" t="str">
            <v>UNUC.00000002.01.02.01</v>
          </cell>
          <cell r="E227">
            <v>0</v>
          </cell>
        </row>
        <row r="228">
          <cell r="A228">
            <v>2017</v>
          </cell>
          <cell r="B228" t="str">
            <v>JUN</v>
          </cell>
          <cell r="D228" t="str">
            <v>UNUC.00000938.01.01.05</v>
          </cell>
          <cell r="E228">
            <v>0</v>
          </cell>
        </row>
        <row r="229">
          <cell r="A229">
            <v>2017</v>
          </cell>
          <cell r="B229" t="str">
            <v>JUN</v>
          </cell>
          <cell r="D229" t="str">
            <v>UPGD.00000629.01.01.01</v>
          </cell>
          <cell r="E229">
            <v>0</v>
          </cell>
        </row>
        <row r="230">
          <cell r="A230">
            <v>2017</v>
          </cell>
          <cell r="B230" t="str">
            <v>JUN</v>
          </cell>
          <cell r="D230" t="str">
            <v>UNUC.00000001.01.11.01</v>
          </cell>
          <cell r="E230">
            <v>0</v>
          </cell>
        </row>
        <row r="231">
          <cell r="A231">
            <v>2017</v>
          </cell>
          <cell r="B231" t="str">
            <v>JUN</v>
          </cell>
          <cell r="D231" t="str">
            <v>UPGD.00000633.03.01.01</v>
          </cell>
          <cell r="E231">
            <v>0</v>
          </cell>
        </row>
        <row r="232">
          <cell r="A232">
            <v>2017</v>
          </cell>
          <cell r="B232" t="str">
            <v>JUN</v>
          </cell>
          <cell r="D232" t="str">
            <v>UPGD.00000730.01.01.01</v>
          </cell>
          <cell r="E232">
            <v>0</v>
          </cell>
        </row>
        <row r="233">
          <cell r="A233">
            <v>2017</v>
          </cell>
          <cell r="B233" t="str">
            <v>JUN</v>
          </cell>
          <cell r="D233" t="str">
            <v>UPGD.00000728.01.01.01</v>
          </cell>
          <cell r="E233">
            <v>0</v>
          </cell>
        </row>
        <row r="234">
          <cell r="A234">
            <v>2017</v>
          </cell>
          <cell r="B234" t="str">
            <v>JUN</v>
          </cell>
          <cell r="D234" t="str">
            <v>UPGD.00000620.01.01.01</v>
          </cell>
          <cell r="E234">
            <v>0</v>
          </cell>
        </row>
        <row r="235">
          <cell r="A235">
            <v>2017</v>
          </cell>
          <cell r="B235" t="str">
            <v>JUN</v>
          </cell>
          <cell r="D235" t="str">
            <v>UNUC.00001012.01.01.01</v>
          </cell>
          <cell r="E235">
            <v>0</v>
          </cell>
        </row>
        <row r="236">
          <cell r="A236">
            <v>2017</v>
          </cell>
          <cell r="B236" t="str">
            <v>JUN</v>
          </cell>
          <cell r="D236" t="str">
            <v>UNUC.00000003.01.05.01</v>
          </cell>
          <cell r="E236">
            <v>0</v>
          </cell>
        </row>
        <row r="237">
          <cell r="A237">
            <v>2017</v>
          </cell>
          <cell r="B237" t="str">
            <v>JUN</v>
          </cell>
          <cell r="D237" t="str">
            <v>UPGD.00000626.01.01.01</v>
          </cell>
          <cell r="E237">
            <v>0</v>
          </cell>
        </row>
        <row r="238">
          <cell r="A238">
            <v>2017</v>
          </cell>
          <cell r="B238" t="str">
            <v>JUN</v>
          </cell>
          <cell r="D238" t="str">
            <v>UPGD.00004811.03.01.01</v>
          </cell>
          <cell r="E238">
            <v>0</v>
          </cell>
        </row>
        <row r="239">
          <cell r="A239">
            <v>2017</v>
          </cell>
          <cell r="B239" t="str">
            <v>JUN</v>
          </cell>
          <cell r="D239" t="str">
            <v>UNUC.00000001.01.08.01</v>
          </cell>
          <cell r="E239">
            <v>0</v>
          </cell>
        </row>
        <row r="240">
          <cell r="A240">
            <v>2017</v>
          </cell>
          <cell r="B240" t="str">
            <v>JUN</v>
          </cell>
          <cell r="D240" t="str">
            <v>UNUC.00000002.01.09.01</v>
          </cell>
          <cell r="E240">
            <v>0</v>
          </cell>
        </row>
        <row r="241">
          <cell r="A241">
            <v>2017</v>
          </cell>
          <cell r="B241" t="str">
            <v>JUN</v>
          </cell>
          <cell r="D241" t="str">
            <v>UNUC.00000001.01.16.01</v>
          </cell>
          <cell r="E241">
            <v>0</v>
          </cell>
        </row>
        <row r="242">
          <cell r="A242">
            <v>2017</v>
          </cell>
          <cell r="B242" t="str">
            <v>JUN</v>
          </cell>
          <cell r="D242" t="str">
            <v>UNUC.00000001.01.09.01</v>
          </cell>
          <cell r="E242">
            <v>0</v>
          </cell>
        </row>
        <row r="243">
          <cell r="A243">
            <v>2017</v>
          </cell>
          <cell r="B243" t="str">
            <v>JUN</v>
          </cell>
          <cell r="D243" t="str">
            <v>UNUC.00000002.01.14.01</v>
          </cell>
          <cell r="E243">
            <v>0</v>
          </cell>
        </row>
        <row r="244">
          <cell r="A244">
            <v>2017</v>
          </cell>
          <cell r="B244" t="str">
            <v>JUN</v>
          </cell>
          <cell r="D244" t="str">
            <v>UNUC.00000938.01.02.01</v>
          </cell>
          <cell r="E244">
            <v>0</v>
          </cell>
        </row>
        <row r="245">
          <cell r="A245">
            <v>2017</v>
          </cell>
          <cell r="B245" t="str">
            <v>JUN</v>
          </cell>
          <cell r="D245" t="str">
            <v>UPGD.00000729.02.01.01</v>
          </cell>
          <cell r="E245">
            <v>0</v>
          </cell>
        </row>
        <row r="246">
          <cell r="A246">
            <v>2017</v>
          </cell>
          <cell r="B246" t="str">
            <v>JUN</v>
          </cell>
          <cell r="D246" t="str">
            <v>UCOR.00000693.01.01.01</v>
          </cell>
          <cell r="E246">
            <v>0</v>
          </cell>
        </row>
        <row r="247">
          <cell r="A247">
            <v>2017</v>
          </cell>
          <cell r="B247" t="str">
            <v>JUN</v>
          </cell>
          <cell r="D247" t="str">
            <v>UCOR.00000306.01.05.01</v>
          </cell>
          <cell r="E247">
            <v>0</v>
          </cell>
        </row>
        <row r="248">
          <cell r="A248">
            <v>2017</v>
          </cell>
          <cell r="B248" t="str">
            <v>JUN</v>
          </cell>
          <cell r="D248" t="str">
            <v>UNUC.00000969.10.01.01</v>
          </cell>
          <cell r="E248">
            <v>2998.11</v>
          </cell>
        </row>
        <row r="249">
          <cell r="A249">
            <v>2017</v>
          </cell>
          <cell r="B249" t="str">
            <v>JUN</v>
          </cell>
          <cell r="D249" t="str">
            <v>UPGD.00000634.03.01.01</v>
          </cell>
          <cell r="E249">
            <v>9179.16</v>
          </cell>
        </row>
        <row r="250">
          <cell r="A250">
            <v>2017</v>
          </cell>
          <cell r="B250" t="str">
            <v>JUN</v>
          </cell>
          <cell r="D250" t="str">
            <v>UPGD.00000962.01.01.02</v>
          </cell>
          <cell r="E250">
            <v>3799.22</v>
          </cell>
        </row>
        <row r="251">
          <cell r="A251">
            <v>2017</v>
          </cell>
          <cell r="B251" t="str">
            <v>JUN</v>
          </cell>
          <cell r="D251" t="str">
            <v>UNUC.00000001.01.13.01</v>
          </cell>
          <cell r="E251">
            <v>34710.910000000003</v>
          </cell>
        </row>
        <row r="252">
          <cell r="A252">
            <v>2017</v>
          </cell>
          <cell r="B252" t="str">
            <v>JUN</v>
          </cell>
          <cell r="D252" t="str">
            <v>UNUC.00000003.01.01.01</v>
          </cell>
          <cell r="E252">
            <v>56252.59</v>
          </cell>
        </row>
        <row r="253">
          <cell r="A253">
            <v>2017</v>
          </cell>
          <cell r="B253" t="str">
            <v>JUN</v>
          </cell>
          <cell r="D253" t="str">
            <v>UNUC.00000715.01.01.01</v>
          </cell>
          <cell r="E253">
            <v>1222</v>
          </cell>
        </row>
        <row r="254">
          <cell r="A254">
            <v>2017</v>
          </cell>
          <cell r="B254" t="str">
            <v>JUN</v>
          </cell>
          <cell r="D254" t="str">
            <v>UNUC.00000748.01.01.08</v>
          </cell>
          <cell r="E254">
            <v>27083.35</v>
          </cell>
        </row>
        <row r="255">
          <cell r="A255">
            <v>2017</v>
          </cell>
          <cell r="B255" t="str">
            <v>JUN</v>
          </cell>
          <cell r="D255" t="str">
            <v>UNUC.00001057.01.01.01</v>
          </cell>
          <cell r="E255">
            <v>312</v>
          </cell>
        </row>
        <row r="256">
          <cell r="A256">
            <v>2017</v>
          </cell>
          <cell r="B256" t="str">
            <v>JUN</v>
          </cell>
          <cell r="D256" t="str">
            <v>UPGD.00000622.01.01.01</v>
          </cell>
          <cell r="E256">
            <v>-295995</v>
          </cell>
        </row>
        <row r="257">
          <cell r="A257">
            <v>2017</v>
          </cell>
          <cell r="B257" t="str">
            <v>JUN</v>
          </cell>
          <cell r="D257" t="str">
            <v>UPGD.00000633.01.01.01</v>
          </cell>
          <cell r="E257">
            <v>12906.34</v>
          </cell>
        </row>
        <row r="258">
          <cell r="A258">
            <v>2017</v>
          </cell>
          <cell r="B258" t="str">
            <v>JUN</v>
          </cell>
          <cell r="D258" t="str">
            <v>UPGD.00005600.01.01.01</v>
          </cell>
          <cell r="E258">
            <v>4810.7299999999996</v>
          </cell>
        </row>
        <row r="259">
          <cell r="A259">
            <v>2017</v>
          </cell>
          <cell r="B259" t="str">
            <v>JUN</v>
          </cell>
          <cell r="D259" t="str">
            <v>UCOR.00000301.01.06.01</v>
          </cell>
          <cell r="E259">
            <v>-756990</v>
          </cell>
        </row>
        <row r="260">
          <cell r="A260">
            <v>2017</v>
          </cell>
          <cell r="B260" t="str">
            <v>JUN</v>
          </cell>
          <cell r="D260" t="str">
            <v>UNUC.00000002.01.05.01</v>
          </cell>
          <cell r="E260">
            <v>23629.95</v>
          </cell>
        </row>
        <row r="261">
          <cell r="A261">
            <v>2017</v>
          </cell>
          <cell r="B261" t="str">
            <v>JUN</v>
          </cell>
          <cell r="D261" t="str">
            <v>UNUC.00000003.01.07.01</v>
          </cell>
          <cell r="E261">
            <v>19500</v>
          </cell>
        </row>
        <row r="262">
          <cell r="A262">
            <v>2017</v>
          </cell>
          <cell r="B262" t="str">
            <v>JUN</v>
          </cell>
          <cell r="D262" t="str">
            <v>UNUC.00000938.01.01.01</v>
          </cell>
          <cell r="E262">
            <v>6237.96</v>
          </cell>
        </row>
        <row r="263">
          <cell r="A263">
            <v>2017</v>
          </cell>
          <cell r="B263" t="str">
            <v>JUN</v>
          </cell>
          <cell r="D263" t="str">
            <v>UNUC.00001132.01.02.01</v>
          </cell>
          <cell r="E263">
            <v>323.79000000000002</v>
          </cell>
        </row>
        <row r="264">
          <cell r="A264">
            <v>2017</v>
          </cell>
          <cell r="B264" t="str">
            <v>JUN</v>
          </cell>
          <cell r="D264" t="str">
            <v>UCOR.00000301.01.03.01</v>
          </cell>
          <cell r="E264">
            <v>7776267.0199999996</v>
          </cell>
        </row>
        <row r="265">
          <cell r="A265">
            <v>2017</v>
          </cell>
          <cell r="B265" t="str">
            <v>JUN</v>
          </cell>
          <cell r="D265" t="str">
            <v>UNUC.00000001.01.07.01</v>
          </cell>
          <cell r="E265">
            <v>3012.62</v>
          </cell>
        </row>
        <row r="266">
          <cell r="A266">
            <v>2017</v>
          </cell>
          <cell r="B266" t="str">
            <v>JUN</v>
          </cell>
          <cell r="D266" t="str">
            <v>UNUC.00000001.01.10.01</v>
          </cell>
          <cell r="E266">
            <v>9902.0300000000007</v>
          </cell>
        </row>
        <row r="267">
          <cell r="A267">
            <v>2017</v>
          </cell>
          <cell r="B267" t="str">
            <v>JUN</v>
          </cell>
          <cell r="D267" t="str">
            <v>UNUC.00000001.01.15.01</v>
          </cell>
          <cell r="E267">
            <v>187018.75</v>
          </cell>
        </row>
        <row r="268">
          <cell r="A268">
            <v>2017</v>
          </cell>
          <cell r="B268" t="str">
            <v>JUN</v>
          </cell>
          <cell r="D268" t="str">
            <v>UNUC.00000002.01.07.01</v>
          </cell>
          <cell r="E268">
            <v>2425</v>
          </cell>
        </row>
        <row r="269">
          <cell r="A269">
            <v>2017</v>
          </cell>
          <cell r="B269" t="str">
            <v>JUN</v>
          </cell>
          <cell r="D269" t="str">
            <v>UNUC.00000604.01.01.01</v>
          </cell>
          <cell r="E269">
            <v>9889.1299999999992</v>
          </cell>
        </row>
        <row r="270">
          <cell r="A270">
            <v>2017</v>
          </cell>
          <cell r="B270" t="str">
            <v>JUN</v>
          </cell>
          <cell r="D270" t="str">
            <v>UPGD.00000963.01.01.02</v>
          </cell>
          <cell r="E270">
            <v>3665.38</v>
          </cell>
        </row>
        <row r="271">
          <cell r="A271">
            <v>2017</v>
          </cell>
          <cell r="B271" t="str">
            <v>JUN</v>
          </cell>
          <cell r="D271" t="str">
            <v>6350000869</v>
          </cell>
          <cell r="E271">
            <v>86818.8</v>
          </cell>
        </row>
        <row r="272">
          <cell r="A272">
            <v>2017</v>
          </cell>
          <cell r="B272" t="str">
            <v>JUN</v>
          </cell>
          <cell r="D272" t="str">
            <v>6360002520</v>
          </cell>
          <cell r="E272">
            <v>4647322</v>
          </cell>
        </row>
        <row r="273">
          <cell r="A273">
            <v>2017</v>
          </cell>
          <cell r="B273" t="str">
            <v>JUN</v>
          </cell>
          <cell r="D273" t="str">
            <v>6360002521</v>
          </cell>
          <cell r="E273">
            <v>2918525</v>
          </cell>
        </row>
        <row r="274">
          <cell r="A274">
            <v>2017</v>
          </cell>
          <cell r="B274" t="str">
            <v>JUN</v>
          </cell>
          <cell r="D274" t="str">
            <v>UCOR.00000306.01.07.02</v>
          </cell>
          <cell r="E274">
            <v>1189600</v>
          </cell>
        </row>
        <row r="275">
          <cell r="A275">
            <v>2017</v>
          </cell>
          <cell r="B275" t="str">
            <v>JUN</v>
          </cell>
          <cell r="D275" t="str">
            <v>6700000041</v>
          </cell>
          <cell r="E275">
            <v>-7665667.0199999996</v>
          </cell>
        </row>
        <row r="276">
          <cell r="A276">
            <v>2017</v>
          </cell>
          <cell r="B276" t="str">
            <v>JUN</v>
          </cell>
          <cell r="D276" t="str">
            <v>UNUC.00000001.01.01.01</v>
          </cell>
          <cell r="E276">
            <v>709808.98</v>
          </cell>
        </row>
        <row r="277">
          <cell r="A277">
            <v>2017</v>
          </cell>
          <cell r="B277" t="str">
            <v>JUN</v>
          </cell>
          <cell r="D277" t="str">
            <v>UNUC.00000002.01.15.01</v>
          </cell>
          <cell r="E277">
            <v>174705.19</v>
          </cell>
        </row>
        <row r="278">
          <cell r="A278">
            <v>2017</v>
          </cell>
          <cell r="B278" t="str">
            <v>JUN</v>
          </cell>
          <cell r="D278" t="str">
            <v>UNUC.00001174.01.01.01</v>
          </cell>
          <cell r="E278">
            <v>17401.189999999999</v>
          </cell>
        </row>
        <row r="279">
          <cell r="A279">
            <v>2017</v>
          </cell>
          <cell r="B279" t="str">
            <v>JUN</v>
          </cell>
          <cell r="D279" t="str">
            <v>UPGD.00000962.01.01.01</v>
          </cell>
          <cell r="E279">
            <v>3798.68</v>
          </cell>
        </row>
        <row r="280">
          <cell r="A280">
            <v>2017</v>
          </cell>
          <cell r="B280" t="str">
            <v>JUN</v>
          </cell>
          <cell r="D280" t="str">
            <v>UPGD.00003814.03.01.01</v>
          </cell>
          <cell r="E280">
            <v>159.6</v>
          </cell>
        </row>
        <row r="281">
          <cell r="A281">
            <v>2017</v>
          </cell>
          <cell r="B281" t="str">
            <v>JUN</v>
          </cell>
          <cell r="D281" t="str">
            <v>UPGD.00006146.01.01.02</v>
          </cell>
          <cell r="E281">
            <v>-48.07</v>
          </cell>
        </row>
        <row r="282">
          <cell r="A282">
            <v>2017</v>
          </cell>
          <cell r="B282" t="str">
            <v>MAY</v>
          </cell>
          <cell r="D282" t="str">
            <v>MAN5INDIAN</v>
          </cell>
          <cell r="E282">
            <v>-1166125.74</v>
          </cell>
        </row>
        <row r="283">
          <cell r="A283">
            <v>2017</v>
          </cell>
          <cell r="B283" t="str">
            <v>MAY</v>
          </cell>
          <cell r="D283" t="str">
            <v>MAN5WC3</v>
          </cell>
          <cell r="E283">
            <v>0</v>
          </cell>
        </row>
        <row r="284">
          <cell r="A284">
            <v>2017</v>
          </cell>
          <cell r="B284" t="str">
            <v>MAY</v>
          </cell>
          <cell r="D284" t="str">
            <v>XAN5100</v>
          </cell>
          <cell r="E284">
            <v>9.4999999999999998E-3</v>
          </cell>
        </row>
        <row r="285">
          <cell r="A285">
            <v>2017</v>
          </cell>
          <cell r="B285" t="str">
            <v>MAY</v>
          </cell>
          <cell r="D285" t="str">
            <v>XAN5200</v>
          </cell>
          <cell r="E285">
            <v>7.2000000000000005E-4</v>
          </cell>
        </row>
        <row r="286">
          <cell r="A286">
            <v>2017</v>
          </cell>
          <cell r="B286" t="str">
            <v>MAY</v>
          </cell>
          <cell r="D286" t="str">
            <v>XAN5300</v>
          </cell>
          <cell r="E286">
            <v>1.3984E-2</v>
          </cell>
        </row>
        <row r="287">
          <cell r="A287">
            <v>2017</v>
          </cell>
          <cell r="B287" t="str">
            <v>MAY</v>
          </cell>
          <cell r="D287" t="str">
            <v>XAN5400</v>
          </cell>
          <cell r="E287">
            <v>4.8009000000000003E-2</v>
          </cell>
        </row>
        <row r="288">
          <cell r="A288">
            <v>2017</v>
          </cell>
          <cell r="B288" t="str">
            <v>MAY</v>
          </cell>
          <cell r="D288" t="str">
            <v>XAN5500</v>
          </cell>
          <cell r="E288">
            <v>0.35</v>
          </cell>
        </row>
        <row r="289">
          <cell r="A289">
            <v>2017</v>
          </cell>
          <cell r="B289" t="str">
            <v>MAY</v>
          </cell>
          <cell r="D289" t="str">
            <v>XAN5600</v>
          </cell>
          <cell r="E289">
            <v>5.5E-2</v>
          </cell>
        </row>
        <row r="290">
          <cell r="A290">
            <v>2017</v>
          </cell>
          <cell r="B290" t="str">
            <v>MAY</v>
          </cell>
          <cell r="D290" t="str">
            <v>UCOR.00000301.01.06.01Y</v>
          </cell>
          <cell r="E290">
            <v>-756990</v>
          </cell>
        </row>
        <row r="291">
          <cell r="A291">
            <v>2017</v>
          </cell>
          <cell r="B291" t="str">
            <v>MAY</v>
          </cell>
          <cell r="D291" t="str">
            <v>6660000181Y</v>
          </cell>
          <cell r="E291">
            <v>0</v>
          </cell>
        </row>
        <row r="292">
          <cell r="A292">
            <v>2017</v>
          </cell>
          <cell r="B292" t="str">
            <v>MAY</v>
          </cell>
          <cell r="D292" t="str">
            <v>UCOR.00000693.01.01.01Y</v>
          </cell>
          <cell r="E292">
            <v>0</v>
          </cell>
        </row>
        <row r="293">
          <cell r="A293">
            <v>2017</v>
          </cell>
          <cell r="B293" t="str">
            <v>MAY</v>
          </cell>
          <cell r="D293" t="str">
            <v>UCOR.00000693.01.01.02Y</v>
          </cell>
          <cell r="E293">
            <v>0</v>
          </cell>
        </row>
        <row r="294">
          <cell r="A294">
            <v>2017</v>
          </cell>
          <cell r="B294" t="str">
            <v>MAY</v>
          </cell>
          <cell r="D294" t="str">
            <v>UPGD.00005815.01.01.01Y</v>
          </cell>
          <cell r="E294">
            <v>0</v>
          </cell>
        </row>
        <row r="295">
          <cell r="A295">
            <v>2017</v>
          </cell>
          <cell r="B295" t="str">
            <v>MAY</v>
          </cell>
          <cell r="D295" t="str">
            <v>6360002520Y</v>
          </cell>
          <cell r="E295">
            <v>4647322</v>
          </cell>
        </row>
        <row r="296">
          <cell r="A296">
            <v>2017</v>
          </cell>
          <cell r="B296" t="str">
            <v>MAY</v>
          </cell>
          <cell r="D296" t="str">
            <v>6690000061Y</v>
          </cell>
          <cell r="E296">
            <v>-60868</v>
          </cell>
        </row>
        <row r="297">
          <cell r="A297">
            <v>2017</v>
          </cell>
          <cell r="B297" t="str">
            <v>MAY</v>
          </cell>
          <cell r="D297" t="str">
            <v>6360002678Y</v>
          </cell>
          <cell r="E297">
            <v>4180555.56</v>
          </cell>
        </row>
        <row r="298">
          <cell r="A298">
            <v>2017</v>
          </cell>
          <cell r="B298" t="str">
            <v>MAY</v>
          </cell>
          <cell r="D298" t="str">
            <v>CIN5001</v>
          </cell>
          <cell r="E298">
            <v>2453079.38</v>
          </cell>
        </row>
        <row r="299">
          <cell r="A299">
            <v>2017</v>
          </cell>
          <cell r="B299" t="str">
            <v>MAY</v>
          </cell>
          <cell r="D299" t="str">
            <v>CIN5002</v>
          </cell>
          <cell r="E299">
            <v>9726734.9700000007</v>
          </cell>
        </row>
        <row r="300">
          <cell r="A300">
            <v>2017</v>
          </cell>
          <cell r="B300" t="str">
            <v>MAY</v>
          </cell>
          <cell r="D300" t="str">
            <v>CIP5001</v>
          </cell>
          <cell r="E300">
            <v>86992104.640000001</v>
          </cell>
        </row>
        <row r="301">
          <cell r="A301">
            <v>2017</v>
          </cell>
          <cell r="B301" t="str">
            <v>MAY</v>
          </cell>
          <cell r="D301" t="str">
            <v>CIP5002</v>
          </cell>
          <cell r="E301">
            <v>11967399.41</v>
          </cell>
        </row>
        <row r="302">
          <cell r="A302">
            <v>2017</v>
          </cell>
          <cell r="B302" t="str">
            <v>MAY</v>
          </cell>
          <cell r="D302" t="str">
            <v>CIQ5001</v>
          </cell>
          <cell r="E302">
            <v>4820911.62</v>
          </cell>
        </row>
        <row r="303">
          <cell r="A303">
            <v>2017</v>
          </cell>
          <cell r="B303" t="str">
            <v>MAY</v>
          </cell>
          <cell r="D303" t="str">
            <v>CIQ5002</v>
          </cell>
          <cell r="E303">
            <v>762518.06</v>
          </cell>
        </row>
        <row r="304">
          <cell r="A304">
            <v>2017</v>
          </cell>
          <cell r="B304" t="str">
            <v>MAY</v>
          </cell>
          <cell r="D304" t="str">
            <v>XAN5700</v>
          </cell>
          <cell r="E304">
            <v>8.6E-3</v>
          </cell>
        </row>
        <row r="305">
          <cell r="A305">
            <v>2017</v>
          </cell>
          <cell r="B305" t="str">
            <v>MAY</v>
          </cell>
          <cell r="D305" t="str">
            <v>AM45081</v>
          </cell>
          <cell r="E305">
            <v>-113</v>
          </cell>
        </row>
        <row r="306">
          <cell r="A306">
            <v>2017</v>
          </cell>
          <cell r="B306" t="str">
            <v>MAY</v>
          </cell>
          <cell r="D306" t="str">
            <v>AM15081</v>
          </cell>
          <cell r="E306">
            <v>0</v>
          </cell>
        </row>
        <row r="307">
          <cell r="A307">
            <v>2017</v>
          </cell>
          <cell r="B307" t="str">
            <v>MAY</v>
          </cell>
          <cell r="D307" t="str">
            <v>RR15082</v>
          </cell>
          <cell r="E307">
            <v>-15960513</v>
          </cell>
        </row>
        <row r="308">
          <cell r="A308">
            <v>2017</v>
          </cell>
          <cell r="B308" t="str">
            <v>MAY</v>
          </cell>
          <cell r="D308" t="str">
            <v>RR15216</v>
          </cell>
          <cell r="E308">
            <v>-5599893</v>
          </cell>
        </row>
        <row r="309">
          <cell r="A309">
            <v>2017</v>
          </cell>
          <cell r="B309" t="str">
            <v>MAY</v>
          </cell>
          <cell r="D309" t="str">
            <v>RR15217</v>
          </cell>
          <cell r="E309">
            <v>427553621</v>
          </cell>
        </row>
        <row r="310">
          <cell r="A310">
            <v>2017</v>
          </cell>
          <cell r="B310" t="str">
            <v>MAY</v>
          </cell>
          <cell r="D310" t="str">
            <v>RR15228</v>
          </cell>
          <cell r="E310">
            <v>434777777.75999999</v>
          </cell>
        </row>
        <row r="311">
          <cell r="A311">
            <v>2017</v>
          </cell>
          <cell r="B311" t="str">
            <v>MAY</v>
          </cell>
          <cell r="D311" t="str">
            <v>GLB5BEG</v>
          </cell>
          <cell r="E311">
            <v>1789175.87863006</v>
          </cell>
        </row>
        <row r="312">
          <cell r="A312">
            <v>2017</v>
          </cell>
          <cell r="B312" t="str">
            <v>MAY</v>
          </cell>
          <cell r="D312" t="str">
            <v>O/U5YTD</v>
          </cell>
          <cell r="E312">
            <v>-17477716.014765698</v>
          </cell>
        </row>
        <row r="313">
          <cell r="A313">
            <v>2017</v>
          </cell>
          <cell r="B313" t="str">
            <v>MAY</v>
          </cell>
          <cell r="D313" t="str">
            <v>TRU5YTD</v>
          </cell>
          <cell r="E313">
            <v>5823087</v>
          </cell>
        </row>
        <row r="314">
          <cell r="A314">
            <v>2017</v>
          </cell>
          <cell r="B314" t="str">
            <v>MAY</v>
          </cell>
          <cell r="D314" t="str">
            <v>1MC5YTD</v>
          </cell>
          <cell r="E314">
            <v>0</v>
          </cell>
        </row>
        <row r="315">
          <cell r="A315">
            <v>2017</v>
          </cell>
          <cell r="B315" t="str">
            <v>MAY</v>
          </cell>
          <cell r="D315" t="str">
            <v>2MC5YTD</v>
          </cell>
          <cell r="E315">
            <v>0</v>
          </cell>
        </row>
        <row r="316">
          <cell r="A316">
            <v>2017</v>
          </cell>
          <cell r="B316" t="str">
            <v>MAY</v>
          </cell>
          <cell r="D316" t="str">
            <v>3MC5YTD</v>
          </cell>
          <cell r="E316">
            <v>0</v>
          </cell>
        </row>
        <row r="317">
          <cell r="A317">
            <v>2017</v>
          </cell>
          <cell r="B317" t="str">
            <v>MAY</v>
          </cell>
          <cell r="D317" t="str">
            <v>INT5YTD</v>
          </cell>
          <cell r="E317">
            <v>34157.781109328498</v>
          </cell>
        </row>
        <row r="318">
          <cell r="A318">
            <v>2017</v>
          </cell>
          <cell r="B318" t="str">
            <v>MAY</v>
          </cell>
          <cell r="D318" t="str">
            <v>2MC5TOT</v>
          </cell>
          <cell r="E318">
            <v>0</v>
          </cell>
        </row>
        <row r="319">
          <cell r="A319">
            <v>2017</v>
          </cell>
          <cell r="B319" t="str">
            <v>MAY</v>
          </cell>
          <cell r="D319" t="str">
            <v>1MC5MON</v>
          </cell>
          <cell r="E319">
            <v>0</v>
          </cell>
        </row>
        <row r="320">
          <cell r="A320">
            <v>2017</v>
          </cell>
          <cell r="B320" t="str">
            <v>MAY</v>
          </cell>
          <cell r="D320" t="str">
            <v>1MC5TOT</v>
          </cell>
          <cell r="E320">
            <v>0</v>
          </cell>
        </row>
        <row r="321">
          <cell r="A321">
            <v>2017</v>
          </cell>
          <cell r="B321" t="str">
            <v>MAY</v>
          </cell>
          <cell r="D321" t="str">
            <v>TRU5MON</v>
          </cell>
          <cell r="E321">
            <v>1455771.75</v>
          </cell>
        </row>
        <row r="322">
          <cell r="A322">
            <v>2017</v>
          </cell>
          <cell r="B322" t="str">
            <v>MAY</v>
          </cell>
          <cell r="D322" t="str">
            <v>TRU5TOT</v>
          </cell>
          <cell r="E322">
            <v>17469261</v>
          </cell>
        </row>
        <row r="323">
          <cell r="A323">
            <v>2017</v>
          </cell>
          <cell r="B323" t="str">
            <v>MAY</v>
          </cell>
          <cell r="D323" t="str">
            <v>2MC5MON</v>
          </cell>
          <cell r="E323">
            <v>0</v>
          </cell>
        </row>
        <row r="324">
          <cell r="A324">
            <v>2017</v>
          </cell>
          <cell r="B324" t="str">
            <v>MAY</v>
          </cell>
          <cell r="D324" t="str">
            <v>RAF5FEE</v>
          </cell>
          <cell r="E324">
            <v>17429.185979999998</v>
          </cell>
        </row>
        <row r="325">
          <cell r="A325">
            <v>2017</v>
          </cell>
          <cell r="B325" t="str">
            <v>MAY</v>
          </cell>
          <cell r="D325" t="str">
            <v>REV5NET</v>
          </cell>
          <cell r="E325">
            <v>24189773.56402</v>
          </cell>
        </row>
        <row r="326">
          <cell r="A326">
            <v>2017</v>
          </cell>
          <cell r="B326" t="str">
            <v>MAY</v>
          </cell>
          <cell r="D326" t="str">
            <v>REV5MON</v>
          </cell>
          <cell r="E326">
            <v>25645545.31402</v>
          </cell>
        </row>
        <row r="327">
          <cell r="A327">
            <v>2017</v>
          </cell>
          <cell r="B327" t="str">
            <v>MAY</v>
          </cell>
          <cell r="D327" t="str">
            <v>AM25081</v>
          </cell>
          <cell r="E327">
            <v>0</v>
          </cell>
        </row>
        <row r="328">
          <cell r="A328">
            <v>2017</v>
          </cell>
          <cell r="B328" t="str">
            <v>MAY</v>
          </cell>
          <cell r="D328" t="str">
            <v>AM35081</v>
          </cell>
          <cell r="E328">
            <v>0</v>
          </cell>
        </row>
        <row r="329">
          <cell r="A329">
            <v>2017</v>
          </cell>
          <cell r="B329" t="str">
            <v>MAY</v>
          </cell>
          <cell r="D329" t="str">
            <v>AM55081</v>
          </cell>
          <cell r="E329">
            <v>0</v>
          </cell>
        </row>
        <row r="330">
          <cell r="A330">
            <v>2017</v>
          </cell>
          <cell r="B330" t="str">
            <v>MAY</v>
          </cell>
          <cell r="D330" t="str">
            <v>AM65081</v>
          </cell>
          <cell r="E330">
            <v>8.6E-3</v>
          </cell>
        </row>
        <row r="331">
          <cell r="A331">
            <v>2017</v>
          </cell>
          <cell r="B331" t="str">
            <v>MAY</v>
          </cell>
          <cell r="D331" t="str">
            <v>AM75081</v>
          </cell>
          <cell r="E331">
            <v>9.4999999999999998E-3</v>
          </cell>
        </row>
        <row r="332">
          <cell r="A332">
            <v>2017</v>
          </cell>
          <cell r="B332" t="str">
            <v>MAY</v>
          </cell>
          <cell r="D332" t="str">
            <v>AM85081</v>
          </cell>
          <cell r="E332">
            <v>9.0500000000000008E-3</v>
          </cell>
        </row>
        <row r="333">
          <cell r="A333">
            <v>2017</v>
          </cell>
          <cell r="B333" t="str">
            <v>MAY</v>
          </cell>
          <cell r="D333" t="str">
            <v>AM95081</v>
          </cell>
          <cell r="E333">
            <v>7.5420000000000001E-4</v>
          </cell>
        </row>
        <row r="334">
          <cell r="A334">
            <v>2017</v>
          </cell>
          <cell r="B334" t="str">
            <v>MAY</v>
          </cell>
          <cell r="D334" t="str">
            <v>AMA5081</v>
          </cell>
          <cell r="E334">
            <v>0</v>
          </cell>
        </row>
        <row r="335">
          <cell r="A335">
            <v>2017</v>
          </cell>
          <cell r="B335" t="str">
            <v>MAY</v>
          </cell>
          <cell r="D335" t="str">
            <v>AMB5081</v>
          </cell>
          <cell r="E335">
            <v>0.95046580000000003</v>
          </cell>
        </row>
        <row r="336">
          <cell r="A336">
            <v>2017</v>
          </cell>
          <cell r="B336" t="str">
            <v>MAY</v>
          </cell>
          <cell r="D336" t="str">
            <v>AMC5081</v>
          </cell>
          <cell r="E336">
            <v>0</v>
          </cell>
        </row>
        <row r="337">
          <cell r="A337">
            <v>2017</v>
          </cell>
          <cell r="B337" t="str">
            <v>JUN</v>
          </cell>
          <cell r="D337" t="str">
            <v>UPGD.00000630.01.01.01</v>
          </cell>
          <cell r="E337">
            <v>0</v>
          </cell>
        </row>
        <row r="338">
          <cell r="A338">
            <v>2017</v>
          </cell>
          <cell r="B338" t="str">
            <v>JUN</v>
          </cell>
          <cell r="D338" t="str">
            <v>UPGD.00000689.01.01.01</v>
          </cell>
          <cell r="E338">
            <v>0</v>
          </cell>
        </row>
        <row r="339">
          <cell r="A339">
            <v>2017</v>
          </cell>
          <cell r="B339" t="str">
            <v>JUN</v>
          </cell>
          <cell r="D339" t="str">
            <v>UNUC.00000002.01.04.01</v>
          </cell>
          <cell r="E339">
            <v>0</v>
          </cell>
        </row>
        <row r="340">
          <cell r="A340">
            <v>2017</v>
          </cell>
          <cell r="B340" t="str">
            <v>JUN</v>
          </cell>
          <cell r="D340" t="str">
            <v>UNUC.00000914.01.01.01</v>
          </cell>
          <cell r="E340">
            <v>0</v>
          </cell>
        </row>
        <row r="341">
          <cell r="A341">
            <v>2017</v>
          </cell>
          <cell r="B341" t="str">
            <v>JUN</v>
          </cell>
          <cell r="D341" t="str">
            <v>UPGD.00000627.01.01.01</v>
          </cell>
          <cell r="E341">
            <v>0</v>
          </cell>
        </row>
        <row r="342">
          <cell r="A342">
            <v>2017</v>
          </cell>
          <cell r="B342" t="str">
            <v>JUN</v>
          </cell>
          <cell r="D342" t="str">
            <v>UPGD.00005601.01.01.01</v>
          </cell>
          <cell r="E342">
            <v>0</v>
          </cell>
        </row>
        <row r="343">
          <cell r="A343">
            <v>2017</v>
          </cell>
          <cell r="B343" t="str">
            <v>JUN</v>
          </cell>
          <cell r="D343" t="str">
            <v>UPGD.00000631.01.01.02</v>
          </cell>
          <cell r="E343">
            <v>0</v>
          </cell>
        </row>
        <row r="344">
          <cell r="A344">
            <v>2017</v>
          </cell>
          <cell r="B344" t="str">
            <v>JUN</v>
          </cell>
          <cell r="D344" t="str">
            <v>UNUC.00001062.01.01.01</v>
          </cell>
          <cell r="E344">
            <v>0</v>
          </cell>
        </row>
        <row r="345">
          <cell r="A345">
            <v>2017</v>
          </cell>
          <cell r="B345" t="str">
            <v>JUN</v>
          </cell>
          <cell r="D345" t="str">
            <v>UPGD.00001282.02.01.01</v>
          </cell>
          <cell r="E345">
            <v>0</v>
          </cell>
        </row>
        <row r="346">
          <cell r="A346">
            <v>2017</v>
          </cell>
          <cell r="B346" t="str">
            <v>JUN</v>
          </cell>
          <cell r="D346" t="str">
            <v>UPGD.00000621.01.01.01</v>
          </cell>
          <cell r="E346">
            <v>0</v>
          </cell>
        </row>
        <row r="347">
          <cell r="A347">
            <v>2017</v>
          </cell>
          <cell r="B347" t="str">
            <v>JUN</v>
          </cell>
          <cell r="D347" t="str">
            <v>UPGD.00005815.01.01.01</v>
          </cell>
          <cell r="E347">
            <v>0</v>
          </cell>
        </row>
        <row r="348">
          <cell r="A348">
            <v>2017</v>
          </cell>
          <cell r="B348" t="str">
            <v>JUN</v>
          </cell>
          <cell r="D348" t="str">
            <v>UNUC.00000003.01.02.01</v>
          </cell>
          <cell r="E348">
            <v>0</v>
          </cell>
        </row>
        <row r="349">
          <cell r="A349">
            <v>2017</v>
          </cell>
          <cell r="B349" t="str">
            <v>JUN</v>
          </cell>
          <cell r="D349" t="str">
            <v>UPGD.00000636.01.01.01</v>
          </cell>
          <cell r="E349">
            <v>0</v>
          </cell>
        </row>
        <row r="350">
          <cell r="A350">
            <v>2017</v>
          </cell>
          <cell r="B350" t="str">
            <v>JUN</v>
          </cell>
          <cell r="D350" t="str">
            <v>UPGD.00000635.03.01.01</v>
          </cell>
          <cell r="E350">
            <v>0</v>
          </cell>
        </row>
        <row r="351">
          <cell r="A351">
            <v>2017</v>
          </cell>
          <cell r="B351" t="str">
            <v>JUN</v>
          </cell>
          <cell r="D351" t="str">
            <v>UPGD.00000625.01.01.01</v>
          </cell>
          <cell r="E351">
            <v>0</v>
          </cell>
        </row>
        <row r="352">
          <cell r="A352">
            <v>2017</v>
          </cell>
          <cell r="B352" t="str">
            <v>JUN</v>
          </cell>
          <cell r="D352" t="str">
            <v>UPGD.00000625.02.01.01</v>
          </cell>
          <cell r="E352">
            <v>0</v>
          </cell>
        </row>
        <row r="353">
          <cell r="A353">
            <v>2017</v>
          </cell>
          <cell r="B353" t="str">
            <v>JUN</v>
          </cell>
          <cell r="D353" t="str">
            <v>UPGD.00000624.01.01.01</v>
          </cell>
          <cell r="E353">
            <v>0</v>
          </cell>
        </row>
        <row r="354">
          <cell r="A354">
            <v>2017</v>
          </cell>
          <cell r="B354" t="str">
            <v>MAY</v>
          </cell>
          <cell r="D354" t="str">
            <v>RR35082</v>
          </cell>
          <cell r="E354">
            <v>-15203523</v>
          </cell>
        </row>
        <row r="355">
          <cell r="A355">
            <v>2017</v>
          </cell>
          <cell r="B355" t="str">
            <v>MAY</v>
          </cell>
          <cell r="D355" t="str">
            <v>RR35216</v>
          </cell>
          <cell r="E355">
            <v>-5539025</v>
          </cell>
        </row>
        <row r="356">
          <cell r="A356">
            <v>2017</v>
          </cell>
          <cell r="B356" t="str">
            <v>MAY</v>
          </cell>
          <cell r="D356" t="str">
            <v>RR35217</v>
          </cell>
          <cell r="E356">
            <v>422906299</v>
          </cell>
        </row>
        <row r="357">
          <cell r="A357">
            <v>2017</v>
          </cell>
          <cell r="B357" t="str">
            <v>MAY</v>
          </cell>
          <cell r="D357" t="str">
            <v>RR35228</v>
          </cell>
          <cell r="E357">
            <v>430597222.19999999</v>
          </cell>
        </row>
        <row r="358">
          <cell r="A358">
            <v>2017</v>
          </cell>
          <cell r="B358" t="str">
            <v>MAY</v>
          </cell>
          <cell r="D358" t="str">
            <v>RR45082</v>
          </cell>
          <cell r="E358">
            <v>-15582018</v>
          </cell>
        </row>
        <row r="359">
          <cell r="A359">
            <v>2017</v>
          </cell>
          <cell r="B359" t="str">
            <v>MAY</v>
          </cell>
          <cell r="D359" t="str">
            <v>RR45216</v>
          </cell>
          <cell r="E359">
            <v>-5569459</v>
          </cell>
        </row>
        <row r="360">
          <cell r="A360">
            <v>2017</v>
          </cell>
          <cell r="B360" t="str">
            <v>MAY</v>
          </cell>
          <cell r="D360" t="str">
            <v>RR45217</v>
          </cell>
          <cell r="E360">
            <v>425229960</v>
          </cell>
        </row>
        <row r="361">
          <cell r="A361">
            <v>2017</v>
          </cell>
          <cell r="B361" t="str">
            <v>MAY</v>
          </cell>
          <cell r="D361" t="str">
            <v>RR45228</v>
          </cell>
          <cell r="E361">
            <v>432687499.98000002</v>
          </cell>
        </row>
        <row r="362">
          <cell r="A362">
            <v>2017</v>
          </cell>
          <cell r="B362" t="str">
            <v>MAY</v>
          </cell>
          <cell r="D362" t="str">
            <v>RR85082</v>
          </cell>
          <cell r="E362">
            <v>0.35</v>
          </cell>
        </row>
        <row r="363">
          <cell r="A363">
            <v>2017</v>
          </cell>
          <cell r="B363" t="str">
            <v>MAY</v>
          </cell>
          <cell r="D363" t="str">
            <v>RR85216</v>
          </cell>
          <cell r="E363">
            <v>0.35</v>
          </cell>
        </row>
        <row r="364">
          <cell r="A364">
            <v>2017</v>
          </cell>
          <cell r="B364" t="str">
            <v>MAY</v>
          </cell>
          <cell r="D364" t="str">
            <v>RR85217</v>
          </cell>
          <cell r="E364">
            <v>0.35</v>
          </cell>
        </row>
        <row r="365">
          <cell r="A365">
            <v>2017</v>
          </cell>
          <cell r="B365" t="str">
            <v>MAY</v>
          </cell>
          <cell r="D365" t="str">
            <v>RR85228</v>
          </cell>
          <cell r="E365">
            <v>0.35</v>
          </cell>
        </row>
        <row r="366">
          <cell r="A366">
            <v>2017</v>
          </cell>
          <cell r="B366" t="str">
            <v>MAY</v>
          </cell>
          <cell r="D366" t="str">
            <v>RR95082</v>
          </cell>
          <cell r="E366">
            <v>5.8201058201058198E-2</v>
          </cell>
        </row>
        <row r="367">
          <cell r="A367">
            <v>2017</v>
          </cell>
          <cell r="B367" t="str">
            <v>MAY</v>
          </cell>
          <cell r="D367" t="str">
            <v>RR95216</v>
          </cell>
          <cell r="E367">
            <v>5.8201058201058198E-2</v>
          </cell>
        </row>
        <row r="368">
          <cell r="A368">
            <v>2017</v>
          </cell>
          <cell r="B368" t="str">
            <v>MAY</v>
          </cell>
          <cell r="D368" t="str">
            <v>RR95217</v>
          </cell>
          <cell r="E368">
            <v>5.8201058201058198E-2</v>
          </cell>
        </row>
        <row r="369">
          <cell r="A369">
            <v>2017</v>
          </cell>
          <cell r="B369" t="str">
            <v>MAY</v>
          </cell>
          <cell r="D369" t="str">
            <v>RR95228</v>
          </cell>
          <cell r="E369">
            <v>5.8201058201058198E-2</v>
          </cell>
        </row>
        <row r="370">
          <cell r="A370">
            <v>2017</v>
          </cell>
          <cell r="B370" t="str">
            <v>MAY</v>
          </cell>
          <cell r="D370" t="str">
            <v>RRA5082</v>
          </cell>
          <cell r="E370">
            <v>0.53846153846153799</v>
          </cell>
        </row>
        <row r="371">
          <cell r="A371">
            <v>2017</v>
          </cell>
          <cell r="B371" t="str">
            <v>MAY</v>
          </cell>
          <cell r="D371" t="str">
            <v>RRA5216</v>
          </cell>
          <cell r="E371">
            <v>0.53846153846153799</v>
          </cell>
        </row>
        <row r="372">
          <cell r="A372">
            <v>2017</v>
          </cell>
          <cell r="B372" t="str">
            <v>MAY</v>
          </cell>
          <cell r="D372" t="str">
            <v>RRA5217</v>
          </cell>
          <cell r="E372">
            <v>0.53846153846153799</v>
          </cell>
        </row>
        <row r="373">
          <cell r="A373">
            <v>2017</v>
          </cell>
          <cell r="B373" t="str">
            <v>MAY</v>
          </cell>
          <cell r="D373" t="str">
            <v>RRA5228</v>
          </cell>
          <cell r="E373">
            <v>0.53846153846153799</v>
          </cell>
        </row>
        <row r="374">
          <cell r="A374">
            <v>2017</v>
          </cell>
          <cell r="B374" t="str">
            <v>MAY</v>
          </cell>
          <cell r="D374" t="str">
            <v>RRD5082</v>
          </cell>
          <cell r="E374">
            <v>-35521.673854358902</v>
          </cell>
        </row>
        <row r="375">
          <cell r="A375">
            <v>2017</v>
          </cell>
          <cell r="B375" t="str">
            <v>MAY</v>
          </cell>
          <cell r="D375" t="str">
            <v>RRD5216</v>
          </cell>
          <cell r="E375">
            <v>-12696.462431452899</v>
          </cell>
        </row>
        <row r="376">
          <cell r="A376">
            <v>2017</v>
          </cell>
          <cell r="B376" t="str">
            <v>MAY</v>
          </cell>
          <cell r="D376" t="str">
            <v>RRD5217</v>
          </cell>
          <cell r="E376">
            <v>969378.931035897</v>
          </cell>
        </row>
        <row r="377">
          <cell r="A377">
            <v>2017</v>
          </cell>
          <cell r="B377" t="str">
            <v>MAY</v>
          </cell>
          <cell r="D377" t="str">
            <v>RRD5228</v>
          </cell>
          <cell r="E377">
            <v>986379.57260397903</v>
          </cell>
        </row>
        <row r="378">
          <cell r="A378">
            <v>2017</v>
          </cell>
          <cell r="B378" t="str">
            <v>MAY</v>
          </cell>
          <cell r="D378" t="str">
            <v>RRF5082</v>
          </cell>
          <cell r="E378">
            <v>-119648.22230213899</v>
          </cell>
        </row>
        <row r="379">
          <cell r="A379">
            <v>2017</v>
          </cell>
          <cell r="B379" t="str">
            <v>MAY</v>
          </cell>
          <cell r="D379" t="str">
            <v>RRF5216</v>
          </cell>
          <cell r="E379">
            <v>-42765.697519708498</v>
          </cell>
        </row>
        <row r="380">
          <cell r="A380">
            <v>2017</v>
          </cell>
          <cell r="B380" t="str">
            <v>MAY</v>
          </cell>
          <cell r="D380" t="str">
            <v>RRF5217</v>
          </cell>
          <cell r="E380">
            <v>3265174.56106199</v>
          </cell>
        </row>
        <row r="381">
          <cell r="A381">
            <v>2017</v>
          </cell>
          <cell r="B381" t="str">
            <v>MAY</v>
          </cell>
          <cell r="D381" t="str">
            <v>RRF5228</v>
          </cell>
          <cell r="E381">
            <v>3322438.0940237702</v>
          </cell>
        </row>
        <row r="382">
          <cell r="A382">
            <v>2017</v>
          </cell>
          <cell r="B382" t="str">
            <v>MAY</v>
          </cell>
          <cell r="D382" t="str">
            <v>RRK5082</v>
          </cell>
          <cell r="E382">
            <v>0</v>
          </cell>
        </row>
        <row r="383">
          <cell r="A383">
            <v>2017</v>
          </cell>
          <cell r="B383" t="str">
            <v>MAY</v>
          </cell>
          <cell r="D383" t="str">
            <v>RRK5216</v>
          </cell>
          <cell r="E383">
            <v>0</v>
          </cell>
        </row>
        <row r="384">
          <cell r="A384">
            <v>2017</v>
          </cell>
          <cell r="B384" t="str">
            <v>MAY</v>
          </cell>
          <cell r="D384" t="str">
            <v>RRK5217</v>
          </cell>
          <cell r="E384">
            <v>0</v>
          </cell>
        </row>
        <row r="385">
          <cell r="A385">
            <v>2017</v>
          </cell>
          <cell r="B385" t="str">
            <v>MAY</v>
          </cell>
          <cell r="D385" t="str">
            <v>RRK5228</v>
          </cell>
          <cell r="E385">
            <v>0</v>
          </cell>
        </row>
        <row r="386">
          <cell r="A386">
            <v>2017</v>
          </cell>
          <cell r="B386" t="str">
            <v>MAY</v>
          </cell>
          <cell r="D386" t="str">
            <v>RRL5082</v>
          </cell>
          <cell r="E386">
            <v>0</v>
          </cell>
        </row>
        <row r="387">
          <cell r="A387">
            <v>2017</v>
          </cell>
          <cell r="B387" t="str">
            <v>MAY</v>
          </cell>
          <cell r="D387" t="str">
            <v>RRL5216</v>
          </cell>
          <cell r="E387">
            <v>0</v>
          </cell>
        </row>
        <row r="388">
          <cell r="A388">
            <v>2017</v>
          </cell>
          <cell r="B388" t="str">
            <v>MAY</v>
          </cell>
          <cell r="D388" t="str">
            <v>RRL5217</v>
          </cell>
          <cell r="E388">
            <v>0</v>
          </cell>
        </row>
        <row r="389">
          <cell r="A389">
            <v>2017</v>
          </cell>
          <cell r="B389" t="str">
            <v>MAY</v>
          </cell>
          <cell r="D389" t="str">
            <v>RRL5228</v>
          </cell>
          <cell r="E389">
            <v>0</v>
          </cell>
        </row>
        <row r="390">
          <cell r="A390">
            <v>2017</v>
          </cell>
          <cell r="B390" t="str">
            <v>MAY</v>
          </cell>
          <cell r="D390" t="str">
            <v>RRS5082</v>
          </cell>
          <cell r="E390">
            <v>-113721.543328981</v>
          </cell>
        </row>
        <row r="391">
          <cell r="A391">
            <v>2017</v>
          </cell>
          <cell r="B391" t="str">
            <v>MAY</v>
          </cell>
          <cell r="D391" t="str">
            <v>RRS5216</v>
          </cell>
          <cell r="E391">
            <v>-40647.332905627802</v>
          </cell>
        </row>
        <row r="392">
          <cell r="A392">
            <v>2017</v>
          </cell>
          <cell r="B392" t="str">
            <v>MAY</v>
          </cell>
          <cell r="D392" t="str">
            <v>RRS5217</v>
          </cell>
          <cell r="E392">
            <v>3103436.7513194298</v>
          </cell>
        </row>
        <row r="393">
          <cell r="A393">
            <v>2017</v>
          </cell>
          <cell r="B393" t="str">
            <v>MAY</v>
          </cell>
          <cell r="D393" t="str">
            <v>RRS5228</v>
          </cell>
          <cell r="E393">
            <v>3157863.7809867798</v>
          </cell>
        </row>
        <row r="394">
          <cell r="A394">
            <v>2017</v>
          </cell>
          <cell r="B394" t="str">
            <v>MAY</v>
          </cell>
          <cell r="D394" t="str">
            <v>CIR5001</v>
          </cell>
          <cell r="E394">
            <v>87096924.920000002</v>
          </cell>
        </row>
        <row r="395">
          <cell r="A395">
            <v>2017</v>
          </cell>
          <cell r="B395" t="str">
            <v>MAY</v>
          </cell>
          <cell r="D395" t="str">
            <v>CIR5002</v>
          </cell>
          <cell r="E395">
            <v>10983233.880000001</v>
          </cell>
        </row>
        <row r="396">
          <cell r="A396">
            <v>2017</v>
          </cell>
          <cell r="B396" t="str">
            <v>MAY</v>
          </cell>
          <cell r="D396" t="str">
            <v>CIS5001</v>
          </cell>
          <cell r="E396">
            <v>5149027.2699999996</v>
          </cell>
        </row>
        <row r="397">
          <cell r="A397">
            <v>2017</v>
          </cell>
          <cell r="B397" t="str">
            <v>MAY</v>
          </cell>
          <cell r="D397" t="str">
            <v>CIS5002</v>
          </cell>
          <cell r="E397">
            <v>806170.32</v>
          </cell>
        </row>
        <row r="398">
          <cell r="A398">
            <v>2017</v>
          </cell>
          <cell r="B398" t="str">
            <v>MAY</v>
          </cell>
          <cell r="D398" t="str">
            <v>UCOR.00000693.01.01.01</v>
          </cell>
          <cell r="E398">
            <v>0</v>
          </cell>
        </row>
        <row r="399">
          <cell r="A399">
            <v>2017</v>
          </cell>
          <cell r="B399" t="str">
            <v>MAY</v>
          </cell>
          <cell r="D399" t="str">
            <v>UCOR.00000306.01.05.01</v>
          </cell>
          <cell r="E399">
            <v>0</v>
          </cell>
        </row>
        <row r="400">
          <cell r="A400">
            <v>2017</v>
          </cell>
          <cell r="B400" t="str">
            <v>MAY</v>
          </cell>
          <cell r="D400" t="str">
            <v>4405810</v>
          </cell>
          <cell r="E400">
            <v>0</v>
          </cell>
        </row>
        <row r="401">
          <cell r="A401">
            <v>2017</v>
          </cell>
          <cell r="B401" t="str">
            <v>MAY</v>
          </cell>
          <cell r="D401" t="str">
            <v>4405940</v>
          </cell>
          <cell r="E401">
            <v>0</v>
          </cell>
        </row>
        <row r="402">
          <cell r="A402">
            <v>2017</v>
          </cell>
          <cell r="B402" t="str">
            <v>MAY</v>
          </cell>
          <cell r="D402" t="str">
            <v>4405000</v>
          </cell>
          <cell r="E402">
            <v>25373328.489999998</v>
          </cell>
        </row>
        <row r="403">
          <cell r="A403">
            <v>2017</v>
          </cell>
          <cell r="B403" t="str">
            <v>MAY</v>
          </cell>
          <cell r="D403" t="str">
            <v>4405840</v>
          </cell>
          <cell r="E403">
            <v>0</v>
          </cell>
        </row>
        <row r="404">
          <cell r="A404">
            <v>2017</v>
          </cell>
          <cell r="B404" t="str">
            <v>MAY</v>
          </cell>
          <cell r="D404" t="str">
            <v>6660000181</v>
          </cell>
          <cell r="E404">
            <v>0</v>
          </cell>
        </row>
        <row r="405">
          <cell r="A405">
            <v>2017</v>
          </cell>
          <cell r="B405" t="str">
            <v>MAY</v>
          </cell>
          <cell r="D405" t="str">
            <v>BG15217</v>
          </cell>
          <cell r="E405">
            <v>0</v>
          </cell>
        </row>
        <row r="406">
          <cell r="A406">
            <v>2017</v>
          </cell>
          <cell r="B406" t="str">
            <v>MAY</v>
          </cell>
          <cell r="D406" t="str">
            <v>BGD5001</v>
          </cell>
          <cell r="E406">
            <v>0</v>
          </cell>
        </row>
        <row r="407">
          <cell r="A407">
            <v>2017</v>
          </cell>
          <cell r="B407" t="str">
            <v>MAY</v>
          </cell>
          <cell r="D407" t="str">
            <v>BGP5001</v>
          </cell>
          <cell r="E407">
            <v>0</v>
          </cell>
        </row>
        <row r="408">
          <cell r="A408">
            <v>2017</v>
          </cell>
          <cell r="B408" t="str">
            <v>MAY</v>
          </cell>
          <cell r="D408" t="str">
            <v>CI65001</v>
          </cell>
          <cell r="E408">
            <v>0</v>
          </cell>
        </row>
        <row r="409">
          <cell r="A409">
            <v>2017</v>
          </cell>
          <cell r="B409" t="str">
            <v>MAY</v>
          </cell>
          <cell r="D409" t="str">
            <v>CI65002</v>
          </cell>
          <cell r="E409">
            <v>0</v>
          </cell>
        </row>
        <row r="410">
          <cell r="A410">
            <v>2017</v>
          </cell>
          <cell r="B410" t="str">
            <v>MAY</v>
          </cell>
          <cell r="D410" t="str">
            <v>CID5001</v>
          </cell>
          <cell r="E410">
            <v>0</v>
          </cell>
        </row>
        <row r="411">
          <cell r="A411">
            <v>2017</v>
          </cell>
          <cell r="B411" t="str">
            <v>MAY</v>
          </cell>
          <cell r="D411" t="str">
            <v>CID5002</v>
          </cell>
          <cell r="E411">
            <v>0</v>
          </cell>
        </row>
        <row r="412">
          <cell r="A412">
            <v>2017</v>
          </cell>
          <cell r="B412" t="str">
            <v>MAY</v>
          </cell>
          <cell r="D412" t="str">
            <v>CIW5001</v>
          </cell>
          <cell r="E412">
            <v>0</v>
          </cell>
        </row>
        <row r="413">
          <cell r="A413">
            <v>2017</v>
          </cell>
          <cell r="B413" t="str">
            <v>MAY</v>
          </cell>
          <cell r="D413" t="str">
            <v>MAN5001</v>
          </cell>
          <cell r="E413">
            <v>5938824</v>
          </cell>
        </row>
        <row r="414">
          <cell r="A414">
            <v>2017</v>
          </cell>
          <cell r="B414" t="str">
            <v>MAY</v>
          </cell>
          <cell r="D414" t="str">
            <v>MAN5002</v>
          </cell>
          <cell r="E414">
            <v>9639909</v>
          </cell>
        </row>
        <row r="415">
          <cell r="A415">
            <v>2017</v>
          </cell>
          <cell r="B415" t="str">
            <v>MAY</v>
          </cell>
          <cell r="D415" t="str">
            <v>MAN5003</v>
          </cell>
          <cell r="E415">
            <v>0</v>
          </cell>
        </row>
        <row r="416">
          <cell r="A416">
            <v>2017</v>
          </cell>
          <cell r="B416" t="str">
            <v>MAY</v>
          </cell>
          <cell r="D416" t="str">
            <v>MAN5005</v>
          </cell>
          <cell r="E416">
            <v>0</v>
          </cell>
        </row>
        <row r="417">
          <cell r="A417">
            <v>2017</v>
          </cell>
          <cell r="B417" t="str">
            <v>MAY</v>
          </cell>
          <cell r="D417" t="str">
            <v>MAN5006</v>
          </cell>
          <cell r="E417">
            <v>0</v>
          </cell>
        </row>
        <row r="418">
          <cell r="A418">
            <v>2017</v>
          </cell>
          <cell r="B418" t="str">
            <v>MAY</v>
          </cell>
          <cell r="D418" t="str">
            <v>MAN5007</v>
          </cell>
          <cell r="E418">
            <v>0</v>
          </cell>
        </row>
        <row r="419">
          <cell r="A419">
            <v>2017</v>
          </cell>
          <cell r="B419" t="str">
            <v>MAY</v>
          </cell>
          <cell r="D419" t="str">
            <v>MAN5008</v>
          </cell>
          <cell r="E419">
            <v>0</v>
          </cell>
        </row>
        <row r="420">
          <cell r="A420">
            <v>2017</v>
          </cell>
          <cell r="B420" t="str">
            <v>MAY</v>
          </cell>
          <cell r="D420" t="str">
            <v>MAN5009</v>
          </cell>
          <cell r="E420">
            <v>0</v>
          </cell>
        </row>
        <row r="421">
          <cell r="A421">
            <v>2017</v>
          </cell>
          <cell r="B421" t="str">
            <v>MAY</v>
          </cell>
          <cell r="D421" t="str">
            <v>MAN500A</v>
          </cell>
          <cell r="E421">
            <v>0</v>
          </cell>
        </row>
        <row r="422">
          <cell r="A422">
            <v>2017</v>
          </cell>
          <cell r="B422" t="str">
            <v>MAY</v>
          </cell>
          <cell r="D422" t="str">
            <v>MAN500B</v>
          </cell>
          <cell r="E422">
            <v>7586581</v>
          </cell>
        </row>
        <row r="423">
          <cell r="A423">
            <v>2017</v>
          </cell>
          <cell r="B423" t="str">
            <v>MAY</v>
          </cell>
          <cell r="D423" t="str">
            <v>MAN5010</v>
          </cell>
          <cell r="E423">
            <v>0</v>
          </cell>
        </row>
        <row r="424">
          <cell r="A424">
            <v>2017</v>
          </cell>
          <cell r="B424" t="str">
            <v>MAY</v>
          </cell>
          <cell r="D424" t="str">
            <v>MAN5011</v>
          </cell>
          <cell r="E424">
            <v>0.95046580000000003</v>
          </cell>
        </row>
        <row r="425">
          <cell r="A425">
            <v>2017</v>
          </cell>
          <cell r="B425" t="str">
            <v>MAY</v>
          </cell>
          <cell r="D425" t="str">
            <v>MAN5101</v>
          </cell>
          <cell r="E425">
            <v>1890528</v>
          </cell>
        </row>
        <row r="426">
          <cell r="A426">
            <v>2017</v>
          </cell>
          <cell r="B426" t="str">
            <v>MAY</v>
          </cell>
          <cell r="D426" t="str">
            <v>MAN5102</v>
          </cell>
          <cell r="E426">
            <v>0</v>
          </cell>
        </row>
        <row r="427">
          <cell r="A427">
            <v>2017</v>
          </cell>
          <cell r="B427" t="str">
            <v>MAY</v>
          </cell>
          <cell r="D427" t="str">
            <v>MAN510B</v>
          </cell>
          <cell r="E427">
            <v>0</v>
          </cell>
        </row>
        <row r="428">
          <cell r="A428">
            <v>2017</v>
          </cell>
          <cell r="B428" t="str">
            <v>MAY</v>
          </cell>
          <cell r="D428" t="str">
            <v>MAN5CEA</v>
          </cell>
          <cell r="E428">
            <v>0</v>
          </cell>
        </row>
        <row r="429">
          <cell r="A429">
            <v>2017</v>
          </cell>
          <cell r="B429" t="str">
            <v>MAY</v>
          </cell>
          <cell r="D429" t="str">
            <v>MAN5CEL</v>
          </cell>
          <cell r="E429">
            <v>0</v>
          </cell>
        </row>
        <row r="430">
          <cell r="A430">
            <v>2017</v>
          </cell>
          <cell r="B430" t="str">
            <v>MAY</v>
          </cell>
          <cell r="D430" t="str">
            <v>MAN5CEW</v>
          </cell>
          <cell r="E430">
            <v>0</v>
          </cell>
        </row>
        <row r="431">
          <cell r="A431">
            <v>2017</v>
          </cell>
          <cell r="B431" t="str">
            <v>MAY</v>
          </cell>
          <cell r="D431" t="str">
            <v>UNUC.00001132.01.01.01</v>
          </cell>
          <cell r="E431">
            <v>1350</v>
          </cell>
        </row>
        <row r="432">
          <cell r="A432">
            <v>2017</v>
          </cell>
          <cell r="B432" t="str">
            <v>MAY</v>
          </cell>
          <cell r="D432" t="str">
            <v>UNUC.00000001.01.02.01</v>
          </cell>
          <cell r="E432">
            <v>59079</v>
          </cell>
        </row>
        <row r="433">
          <cell r="A433">
            <v>2017</v>
          </cell>
          <cell r="B433" t="str">
            <v>MAY</v>
          </cell>
          <cell r="D433" t="str">
            <v>UNUC.00000002.01.01.01</v>
          </cell>
          <cell r="E433">
            <v>835418.17</v>
          </cell>
        </row>
        <row r="434">
          <cell r="A434">
            <v>2017</v>
          </cell>
          <cell r="B434" t="str">
            <v>MAY</v>
          </cell>
          <cell r="D434" t="str">
            <v>UNUC.00000002.01.13.01</v>
          </cell>
          <cell r="E434">
            <v>45623.43</v>
          </cell>
        </row>
        <row r="435">
          <cell r="A435">
            <v>2017</v>
          </cell>
          <cell r="B435" t="str">
            <v>MAY</v>
          </cell>
          <cell r="D435" t="str">
            <v>UPGD.00000628.01.01.01</v>
          </cell>
          <cell r="E435">
            <v>8727</v>
          </cell>
        </row>
        <row r="436">
          <cell r="A436">
            <v>2017</v>
          </cell>
          <cell r="B436" t="str">
            <v>MAY</v>
          </cell>
          <cell r="D436" t="str">
            <v>6350000866</v>
          </cell>
          <cell r="E436">
            <v>-481938</v>
          </cell>
        </row>
        <row r="437">
          <cell r="A437">
            <v>2017</v>
          </cell>
          <cell r="B437" t="str">
            <v>MAY</v>
          </cell>
          <cell r="D437" t="str">
            <v>6350000871</v>
          </cell>
          <cell r="E437">
            <v>-1786</v>
          </cell>
        </row>
        <row r="438">
          <cell r="A438">
            <v>2017</v>
          </cell>
          <cell r="B438" t="str">
            <v>MAY</v>
          </cell>
          <cell r="D438" t="str">
            <v>UNUC.00001132.01.04.01</v>
          </cell>
          <cell r="E438">
            <v>16157.26</v>
          </cell>
        </row>
        <row r="439">
          <cell r="A439">
            <v>2017</v>
          </cell>
          <cell r="B439" t="str">
            <v>MAY</v>
          </cell>
          <cell r="D439" t="str">
            <v>6690000061</v>
          </cell>
          <cell r="E439">
            <v>-60868</v>
          </cell>
        </row>
        <row r="440">
          <cell r="A440">
            <v>2017</v>
          </cell>
          <cell r="B440" t="str">
            <v>MAY</v>
          </cell>
          <cell r="D440" t="str">
            <v>6360002678</v>
          </cell>
          <cell r="E440">
            <v>4180555.56</v>
          </cell>
        </row>
        <row r="441">
          <cell r="A441">
            <v>2017</v>
          </cell>
          <cell r="B441" t="str">
            <v>MAY</v>
          </cell>
          <cell r="D441" t="str">
            <v>UCOR.00000693.01.01.02</v>
          </cell>
          <cell r="E441">
            <v>0</v>
          </cell>
        </row>
        <row r="442">
          <cell r="A442">
            <v>2017</v>
          </cell>
          <cell r="B442" t="str">
            <v>MAY</v>
          </cell>
          <cell r="D442" t="str">
            <v>UPGD.00001446.03.01.01</v>
          </cell>
          <cell r="E442">
            <v>0</v>
          </cell>
        </row>
        <row r="443">
          <cell r="A443">
            <v>2017</v>
          </cell>
          <cell r="B443" t="str">
            <v>MAY</v>
          </cell>
          <cell r="D443" t="str">
            <v>UPGD.00000635.01.01.01</v>
          </cell>
          <cell r="E443">
            <v>0</v>
          </cell>
        </row>
        <row r="444">
          <cell r="A444">
            <v>2017</v>
          </cell>
          <cell r="B444" t="str">
            <v>MAY</v>
          </cell>
          <cell r="D444" t="str">
            <v>UPGD.00000631.01.01.01</v>
          </cell>
          <cell r="E444">
            <v>0</v>
          </cell>
        </row>
        <row r="445">
          <cell r="A445">
            <v>2017</v>
          </cell>
          <cell r="B445" t="str">
            <v>MAY</v>
          </cell>
          <cell r="D445" t="str">
            <v>UPGD.00001327.01.01.02</v>
          </cell>
          <cell r="E445">
            <v>0</v>
          </cell>
        </row>
        <row r="446">
          <cell r="A446">
            <v>2017</v>
          </cell>
          <cell r="B446" t="str">
            <v>MAY</v>
          </cell>
          <cell r="D446" t="str">
            <v>UNUC.00000003.01.06.01</v>
          </cell>
          <cell r="E446">
            <v>0</v>
          </cell>
        </row>
        <row r="447">
          <cell r="A447">
            <v>2017</v>
          </cell>
          <cell r="B447" t="str">
            <v>MAY</v>
          </cell>
          <cell r="D447" t="str">
            <v>UPGD.00001327.01.01.01</v>
          </cell>
          <cell r="E447">
            <v>0</v>
          </cell>
        </row>
        <row r="448">
          <cell r="A448">
            <v>2017</v>
          </cell>
          <cell r="B448" t="str">
            <v>MAY</v>
          </cell>
          <cell r="D448" t="str">
            <v>UPGD.00000632.01.01.01</v>
          </cell>
          <cell r="E448">
            <v>0</v>
          </cell>
        </row>
        <row r="449">
          <cell r="A449">
            <v>2017</v>
          </cell>
          <cell r="B449" t="str">
            <v>MAY</v>
          </cell>
          <cell r="D449" t="str">
            <v>UPGD.00000399.01.01.01</v>
          </cell>
          <cell r="E449">
            <v>0</v>
          </cell>
        </row>
        <row r="450">
          <cell r="A450">
            <v>2017</v>
          </cell>
          <cell r="B450" t="str">
            <v>MAY</v>
          </cell>
          <cell r="D450" t="str">
            <v>UPGD.00000729.03.01.01</v>
          </cell>
          <cell r="E450">
            <v>0</v>
          </cell>
        </row>
        <row r="451">
          <cell r="A451">
            <v>2017</v>
          </cell>
          <cell r="B451" t="str">
            <v>MAY</v>
          </cell>
          <cell r="D451" t="str">
            <v>UNUC.00000938.01.01.03</v>
          </cell>
          <cell r="E451">
            <v>0</v>
          </cell>
        </row>
        <row r="452">
          <cell r="A452">
            <v>2017</v>
          </cell>
          <cell r="B452" t="str">
            <v>MAY</v>
          </cell>
          <cell r="D452" t="str">
            <v>UPGD.00000630.01.01.01</v>
          </cell>
          <cell r="E452">
            <v>0</v>
          </cell>
        </row>
        <row r="453">
          <cell r="A453">
            <v>2017</v>
          </cell>
          <cell r="B453" t="str">
            <v>MAY</v>
          </cell>
          <cell r="D453" t="str">
            <v>UPGD.00000689.01.01.01</v>
          </cell>
          <cell r="E453">
            <v>0</v>
          </cell>
        </row>
        <row r="454">
          <cell r="A454">
            <v>2017</v>
          </cell>
          <cell r="B454" t="str">
            <v>MAY</v>
          </cell>
          <cell r="D454" t="str">
            <v>UNUC.00000002.01.04.01</v>
          </cell>
          <cell r="E454">
            <v>0</v>
          </cell>
        </row>
        <row r="455">
          <cell r="A455">
            <v>2017</v>
          </cell>
          <cell r="B455" t="str">
            <v>MAY</v>
          </cell>
          <cell r="D455" t="str">
            <v>UNUC.00000914.01.01.01</v>
          </cell>
          <cell r="E455">
            <v>0</v>
          </cell>
        </row>
        <row r="456">
          <cell r="A456">
            <v>2017</v>
          </cell>
          <cell r="B456" t="str">
            <v>MAY</v>
          </cell>
          <cell r="D456" t="str">
            <v>UPGD.00000627.01.01.01</v>
          </cell>
          <cell r="E456">
            <v>0</v>
          </cell>
        </row>
        <row r="457">
          <cell r="A457">
            <v>2017</v>
          </cell>
          <cell r="B457" t="str">
            <v>MAY</v>
          </cell>
          <cell r="D457" t="str">
            <v>UPGD.00005601.01.01.01</v>
          </cell>
          <cell r="E457">
            <v>0</v>
          </cell>
        </row>
        <row r="458">
          <cell r="A458">
            <v>2017</v>
          </cell>
          <cell r="B458" t="str">
            <v>MAY</v>
          </cell>
          <cell r="D458" t="str">
            <v>O/U5MON</v>
          </cell>
          <cell r="E458">
            <v>-1292785.15382033</v>
          </cell>
        </row>
        <row r="459">
          <cell r="A459">
            <v>2017</v>
          </cell>
          <cell r="B459" t="str">
            <v>MAY</v>
          </cell>
          <cell r="D459" t="str">
            <v>EXP5TOT</v>
          </cell>
          <cell r="E459">
            <v>26938330.467840299</v>
          </cell>
        </row>
        <row r="460">
          <cell r="A460">
            <v>2017</v>
          </cell>
          <cell r="B460" t="str">
            <v>MAY</v>
          </cell>
          <cell r="D460" t="str">
            <v>LIN5LOS</v>
          </cell>
          <cell r="E460">
            <v>0</v>
          </cell>
        </row>
        <row r="461">
          <cell r="A461">
            <v>2017</v>
          </cell>
          <cell r="B461" t="str">
            <v>MAY</v>
          </cell>
          <cell r="D461" t="str">
            <v>REV5TOT</v>
          </cell>
          <cell r="E461">
            <v>25645545.31402</v>
          </cell>
        </row>
        <row r="462">
          <cell r="A462">
            <v>2017</v>
          </cell>
          <cell r="B462" t="str">
            <v>MAY</v>
          </cell>
          <cell r="D462" t="str">
            <v>RES5PMO</v>
          </cell>
          <cell r="E462">
            <v>0</v>
          </cell>
        </row>
        <row r="463">
          <cell r="A463">
            <v>2017</v>
          </cell>
          <cell r="B463" t="str">
            <v>MAY</v>
          </cell>
          <cell r="D463" t="str">
            <v>GLB5END</v>
          </cell>
          <cell r="E463">
            <v>-959068.10955103196</v>
          </cell>
        </row>
        <row r="464">
          <cell r="A464">
            <v>2017</v>
          </cell>
          <cell r="B464" t="str">
            <v>MAY</v>
          </cell>
          <cell r="D464" t="str">
            <v>INT5MON</v>
          </cell>
          <cell r="E464">
            <v>7.5420000000000001E-4</v>
          </cell>
        </row>
        <row r="465">
          <cell r="A465">
            <v>2017</v>
          </cell>
          <cell r="B465" t="str">
            <v>MAY</v>
          </cell>
          <cell r="D465" t="str">
            <v>ADJ5PRI</v>
          </cell>
          <cell r="E465">
            <v>0</v>
          </cell>
        </row>
        <row r="466">
          <cell r="A466">
            <v>2017</v>
          </cell>
          <cell r="B466" t="str">
            <v>MAY</v>
          </cell>
          <cell r="D466" t="str">
            <v>AVG5AMT</v>
          </cell>
          <cell r="E466">
            <v>414897.42671989999</v>
          </cell>
        </row>
        <row r="467">
          <cell r="A467">
            <v>2017</v>
          </cell>
          <cell r="B467" t="str">
            <v>MAY</v>
          </cell>
          <cell r="D467" t="str">
            <v>GLE5MON</v>
          </cell>
          <cell r="E467">
            <v>-2748243.98818109</v>
          </cell>
        </row>
        <row r="468">
          <cell r="A468">
            <v>2017</v>
          </cell>
          <cell r="B468" t="str">
            <v>MAY</v>
          </cell>
          <cell r="D468" t="str">
            <v>RES5PRI</v>
          </cell>
          <cell r="E468">
            <v>0</v>
          </cell>
        </row>
        <row r="469">
          <cell r="A469">
            <v>2017</v>
          </cell>
          <cell r="B469" t="str">
            <v>MAY</v>
          </cell>
          <cell r="D469" t="str">
            <v>INT5YER</v>
          </cell>
          <cell r="E469">
            <v>9.0500000000000008E-3</v>
          </cell>
        </row>
        <row r="470">
          <cell r="A470">
            <v>2017</v>
          </cell>
          <cell r="B470" t="str">
            <v>MAY</v>
          </cell>
          <cell r="D470" t="str">
            <v>INT5AMT</v>
          </cell>
          <cell r="E470">
            <v>312.91563923214801</v>
          </cell>
        </row>
        <row r="471">
          <cell r="A471">
            <v>2017</v>
          </cell>
          <cell r="B471" t="str">
            <v>MAY</v>
          </cell>
          <cell r="D471" t="str">
            <v>TRU5BEG</v>
          </cell>
          <cell r="E471">
            <v>1789175.87863006</v>
          </cell>
        </row>
        <row r="472">
          <cell r="A472">
            <v>2017</v>
          </cell>
          <cell r="B472" t="str">
            <v>MAY</v>
          </cell>
          <cell r="D472" t="str">
            <v>TRU5END</v>
          </cell>
          <cell r="E472">
            <v>-959381.02519026503</v>
          </cell>
        </row>
        <row r="473">
          <cell r="A473">
            <v>2017</v>
          </cell>
          <cell r="B473" t="str">
            <v>MAY</v>
          </cell>
          <cell r="D473" t="str">
            <v>CI75001</v>
          </cell>
          <cell r="E473">
            <v>104820.28</v>
          </cell>
        </row>
        <row r="474">
          <cell r="A474">
            <v>2017</v>
          </cell>
          <cell r="B474" t="str">
            <v>MAY</v>
          </cell>
          <cell r="D474" t="str">
            <v>CI75002</v>
          </cell>
          <cell r="E474">
            <v>-984165.53</v>
          </cell>
        </row>
        <row r="475">
          <cell r="A475">
            <v>2017</v>
          </cell>
          <cell r="B475" t="str">
            <v>MAY</v>
          </cell>
          <cell r="D475" t="str">
            <v>CI95001</v>
          </cell>
          <cell r="E475">
            <v>0</v>
          </cell>
        </row>
        <row r="476">
          <cell r="A476">
            <v>2017</v>
          </cell>
          <cell r="B476" t="str">
            <v>MAY</v>
          </cell>
          <cell r="D476" t="str">
            <v>CI95002</v>
          </cell>
          <cell r="E476">
            <v>0</v>
          </cell>
        </row>
        <row r="477">
          <cell r="A477">
            <v>2017</v>
          </cell>
          <cell r="B477" t="str">
            <v>MAY</v>
          </cell>
          <cell r="D477" t="str">
            <v>CI15001</v>
          </cell>
          <cell r="E477">
            <v>328115.65000000002</v>
          </cell>
        </row>
        <row r="478">
          <cell r="A478">
            <v>2017</v>
          </cell>
          <cell r="B478" t="str">
            <v>MAY</v>
          </cell>
          <cell r="D478" t="str">
            <v>CI15002</v>
          </cell>
          <cell r="E478">
            <v>43157.97</v>
          </cell>
        </row>
        <row r="479">
          <cell r="A479">
            <v>2017</v>
          </cell>
          <cell r="B479" t="str">
            <v>MAY</v>
          </cell>
          <cell r="D479" t="str">
            <v>CI85001</v>
          </cell>
          <cell r="E479">
            <v>0</v>
          </cell>
        </row>
        <row r="480">
          <cell r="A480">
            <v>2017</v>
          </cell>
          <cell r="B480" t="str">
            <v>MAY</v>
          </cell>
          <cell r="D480" t="str">
            <v>CI85002</v>
          </cell>
          <cell r="E480">
            <v>0</v>
          </cell>
        </row>
        <row r="481">
          <cell r="A481">
            <v>2017</v>
          </cell>
          <cell r="B481" t="str">
            <v>MAY</v>
          </cell>
          <cell r="D481" t="str">
            <v>CIA5001</v>
          </cell>
          <cell r="E481">
            <v>0</v>
          </cell>
        </row>
        <row r="482">
          <cell r="A482">
            <v>2017</v>
          </cell>
          <cell r="B482" t="str">
            <v>MAY</v>
          </cell>
          <cell r="D482" t="str">
            <v>CIA5002</v>
          </cell>
          <cell r="E482">
            <v>494.29</v>
          </cell>
        </row>
        <row r="483">
          <cell r="A483">
            <v>2017</v>
          </cell>
          <cell r="B483" t="str">
            <v>MAY</v>
          </cell>
          <cell r="D483" t="str">
            <v>CIB5001</v>
          </cell>
          <cell r="E483">
            <v>0</v>
          </cell>
        </row>
        <row r="484">
          <cell r="A484">
            <v>2017</v>
          </cell>
          <cell r="B484" t="str">
            <v>MAY</v>
          </cell>
          <cell r="D484" t="str">
            <v>CIB5002</v>
          </cell>
          <cell r="E484">
            <v>0</v>
          </cell>
        </row>
        <row r="485">
          <cell r="A485">
            <v>2017</v>
          </cell>
          <cell r="B485" t="str">
            <v>MAY</v>
          </cell>
          <cell r="D485" t="str">
            <v>CIC5001</v>
          </cell>
          <cell r="E485">
            <v>0</v>
          </cell>
        </row>
        <row r="486">
          <cell r="A486">
            <v>2017</v>
          </cell>
          <cell r="B486" t="str">
            <v>MAY</v>
          </cell>
          <cell r="D486" t="str">
            <v>CIC5002</v>
          </cell>
          <cell r="E486">
            <v>0</v>
          </cell>
        </row>
        <row r="487">
          <cell r="A487">
            <v>2017</v>
          </cell>
          <cell r="B487" t="str">
            <v>MAY</v>
          </cell>
          <cell r="D487" t="str">
            <v>CI45001</v>
          </cell>
          <cell r="E487">
            <v>0</v>
          </cell>
        </row>
        <row r="488">
          <cell r="A488">
            <v>2017</v>
          </cell>
          <cell r="B488" t="str">
            <v>MAY</v>
          </cell>
          <cell r="D488" t="str">
            <v>CI45002</v>
          </cell>
          <cell r="E488">
            <v>842219.62</v>
          </cell>
        </row>
        <row r="489">
          <cell r="A489">
            <v>2017</v>
          </cell>
          <cell r="B489" t="str">
            <v>MAY</v>
          </cell>
          <cell r="D489" t="str">
            <v>COB5001</v>
          </cell>
          <cell r="E489">
            <v>19678.8317383994</v>
          </cell>
        </row>
        <row r="490">
          <cell r="A490">
            <v>2017</v>
          </cell>
          <cell r="B490" t="str">
            <v>MAY</v>
          </cell>
          <cell r="D490" t="str">
            <v>COB5002</v>
          </cell>
          <cell r="E490">
            <v>4852.33513191358</v>
          </cell>
        </row>
        <row r="491">
          <cell r="A491">
            <v>2017</v>
          </cell>
          <cell r="B491" t="str">
            <v>MAY</v>
          </cell>
          <cell r="D491" t="str">
            <v>COC5001</v>
          </cell>
          <cell r="E491">
            <v>192659.89114516901</v>
          </cell>
        </row>
        <row r="492">
          <cell r="A492">
            <v>2017</v>
          </cell>
          <cell r="B492" t="str">
            <v>MAY</v>
          </cell>
          <cell r="D492" t="str">
            <v>COC5002</v>
          </cell>
          <cell r="E492">
            <v>47505.378913839297</v>
          </cell>
        </row>
        <row r="493">
          <cell r="A493">
            <v>2017</v>
          </cell>
          <cell r="B493" t="str">
            <v>MAY</v>
          </cell>
          <cell r="D493" t="str">
            <v>COE5001</v>
          </cell>
          <cell r="E493">
            <v>977055.04342372995</v>
          </cell>
        </row>
        <row r="494">
          <cell r="A494">
            <v>2017</v>
          </cell>
          <cell r="B494" t="str">
            <v>MAY</v>
          </cell>
          <cell r="D494" t="str">
            <v>COE5002</v>
          </cell>
          <cell r="E494">
            <v>203171.097763486</v>
          </cell>
        </row>
        <row r="495">
          <cell r="A495">
            <v>2017</v>
          </cell>
          <cell r="B495" t="str">
            <v>MAY</v>
          </cell>
          <cell r="D495" t="str">
            <v>CI55001</v>
          </cell>
          <cell r="E495">
            <v>2453079.38</v>
          </cell>
        </row>
        <row r="496">
          <cell r="A496">
            <v>2017</v>
          </cell>
          <cell r="B496" t="str">
            <v>MAY</v>
          </cell>
          <cell r="D496" t="str">
            <v>CI55002</v>
          </cell>
          <cell r="E496">
            <v>10568954.59</v>
          </cell>
        </row>
        <row r="497">
          <cell r="A497">
            <v>2017</v>
          </cell>
          <cell r="B497" t="str">
            <v>MAY</v>
          </cell>
          <cell r="D497" t="str">
            <v>RR25082</v>
          </cell>
          <cell r="E497">
            <v>756990</v>
          </cell>
        </row>
        <row r="498">
          <cell r="A498">
            <v>2017</v>
          </cell>
          <cell r="B498" t="str">
            <v>MAY</v>
          </cell>
          <cell r="D498" t="str">
            <v>RR25216</v>
          </cell>
          <cell r="E498">
            <v>60868</v>
          </cell>
        </row>
        <row r="499">
          <cell r="A499">
            <v>2017</v>
          </cell>
          <cell r="B499" t="str">
            <v>MAY</v>
          </cell>
          <cell r="D499" t="str">
            <v>RR25217</v>
          </cell>
          <cell r="E499">
            <v>-4647322</v>
          </cell>
        </row>
        <row r="500">
          <cell r="A500">
            <v>2017</v>
          </cell>
          <cell r="B500" t="str">
            <v>MAY</v>
          </cell>
          <cell r="D500" t="str">
            <v>RR25228</v>
          </cell>
          <cell r="E500">
            <v>-4180555.56</v>
          </cell>
        </row>
        <row r="501">
          <cell r="A501">
            <v>2017</v>
          </cell>
          <cell r="B501" t="str">
            <v>MAY</v>
          </cell>
          <cell r="D501" t="str">
            <v>UNUC.00000001.01.11.01</v>
          </cell>
          <cell r="E501">
            <v>0</v>
          </cell>
        </row>
        <row r="502">
          <cell r="A502">
            <v>2017</v>
          </cell>
          <cell r="B502" t="str">
            <v>MAY</v>
          </cell>
          <cell r="D502" t="str">
            <v>UPGD.00000633.03.01.01</v>
          </cell>
          <cell r="E502">
            <v>0</v>
          </cell>
        </row>
        <row r="503">
          <cell r="A503">
            <v>2017</v>
          </cell>
          <cell r="B503" t="str">
            <v>MAY</v>
          </cell>
          <cell r="D503" t="str">
            <v>UPGD.00000730.01.01.01</v>
          </cell>
          <cell r="E503">
            <v>0</v>
          </cell>
        </row>
        <row r="504">
          <cell r="A504">
            <v>2017</v>
          </cell>
          <cell r="B504" t="str">
            <v>MAY</v>
          </cell>
          <cell r="D504" t="str">
            <v>UPGD.00000728.01.01.01</v>
          </cell>
          <cell r="E504">
            <v>0</v>
          </cell>
        </row>
        <row r="505">
          <cell r="A505">
            <v>2017</v>
          </cell>
          <cell r="B505" t="str">
            <v>MAY</v>
          </cell>
          <cell r="D505" t="str">
            <v>UPGD.00000620.01.01.01</v>
          </cell>
          <cell r="E505">
            <v>0</v>
          </cell>
        </row>
        <row r="506">
          <cell r="A506">
            <v>2017</v>
          </cell>
          <cell r="B506" t="str">
            <v>MAY</v>
          </cell>
          <cell r="D506" t="str">
            <v>UNUC.00001012.01.01.01</v>
          </cell>
          <cell r="E506">
            <v>0</v>
          </cell>
        </row>
        <row r="507">
          <cell r="A507">
            <v>2017</v>
          </cell>
          <cell r="B507" t="str">
            <v>MAY</v>
          </cell>
          <cell r="D507" t="str">
            <v>UNUC.00000003.01.05.01</v>
          </cell>
          <cell r="E507">
            <v>0</v>
          </cell>
        </row>
        <row r="508">
          <cell r="A508">
            <v>2017</v>
          </cell>
          <cell r="B508" t="str">
            <v>MAY</v>
          </cell>
          <cell r="D508" t="str">
            <v>UNUC.00000715.01.01.01</v>
          </cell>
          <cell r="E508">
            <v>0</v>
          </cell>
        </row>
        <row r="509">
          <cell r="A509">
            <v>2017</v>
          </cell>
          <cell r="B509" t="str">
            <v>MAY</v>
          </cell>
          <cell r="D509" t="str">
            <v>UNUC.00001134.40.01.01</v>
          </cell>
          <cell r="E509">
            <v>0</v>
          </cell>
        </row>
        <row r="510">
          <cell r="A510">
            <v>2017</v>
          </cell>
          <cell r="B510" t="str">
            <v>MAY</v>
          </cell>
          <cell r="D510" t="str">
            <v>UPGD.00000626.01.01.01</v>
          </cell>
          <cell r="E510">
            <v>0</v>
          </cell>
        </row>
        <row r="511">
          <cell r="A511">
            <v>2017</v>
          </cell>
          <cell r="B511" t="str">
            <v>MAY</v>
          </cell>
          <cell r="D511" t="str">
            <v>UPGD.00000622.01.01.01</v>
          </cell>
          <cell r="E511">
            <v>0</v>
          </cell>
        </row>
        <row r="512">
          <cell r="A512">
            <v>2017</v>
          </cell>
          <cell r="B512" t="str">
            <v>MAY</v>
          </cell>
          <cell r="D512" t="str">
            <v>UPGD.00004811.03.01.01</v>
          </cell>
          <cell r="E512">
            <v>0</v>
          </cell>
        </row>
        <row r="513">
          <cell r="A513">
            <v>2017</v>
          </cell>
          <cell r="B513" t="str">
            <v>MAY</v>
          </cell>
          <cell r="D513" t="str">
            <v>UNUC.00000001.01.08.01</v>
          </cell>
          <cell r="E513">
            <v>0</v>
          </cell>
        </row>
        <row r="514">
          <cell r="A514">
            <v>2017</v>
          </cell>
          <cell r="B514" t="str">
            <v>MAY</v>
          </cell>
          <cell r="D514" t="str">
            <v>UNUC.00000001.01.14.01</v>
          </cell>
          <cell r="E514">
            <v>0</v>
          </cell>
        </row>
        <row r="515">
          <cell r="A515">
            <v>2017</v>
          </cell>
          <cell r="B515" t="str">
            <v>MAY</v>
          </cell>
          <cell r="D515" t="str">
            <v>UNUC.00000002.01.09.01</v>
          </cell>
          <cell r="E515">
            <v>0</v>
          </cell>
        </row>
        <row r="516">
          <cell r="A516">
            <v>2017</v>
          </cell>
          <cell r="B516" t="str">
            <v>MAY</v>
          </cell>
          <cell r="D516" t="str">
            <v>UNUC.00000001.01.16.01</v>
          </cell>
          <cell r="E516">
            <v>0</v>
          </cell>
        </row>
        <row r="517">
          <cell r="A517">
            <v>2017</v>
          </cell>
          <cell r="B517" t="str">
            <v>MAY</v>
          </cell>
          <cell r="D517" t="str">
            <v>UNUC.00000001.01.09.01</v>
          </cell>
          <cell r="E517">
            <v>0</v>
          </cell>
        </row>
        <row r="518">
          <cell r="A518">
            <v>2017</v>
          </cell>
          <cell r="B518" t="str">
            <v>MAY</v>
          </cell>
          <cell r="D518" t="str">
            <v>UNUC.00000002.01.14.01</v>
          </cell>
          <cell r="E518">
            <v>0</v>
          </cell>
        </row>
        <row r="519">
          <cell r="A519">
            <v>2017</v>
          </cell>
          <cell r="B519" t="str">
            <v>MAY</v>
          </cell>
          <cell r="D519" t="str">
            <v>UNUC.00000938.01.02.01</v>
          </cell>
          <cell r="E519">
            <v>0</v>
          </cell>
        </row>
        <row r="520">
          <cell r="A520">
            <v>2017</v>
          </cell>
          <cell r="B520" t="str">
            <v>MAY</v>
          </cell>
          <cell r="D520" t="str">
            <v>UPGD.00000729.02.01.01</v>
          </cell>
          <cell r="E520">
            <v>0</v>
          </cell>
        </row>
        <row r="521">
          <cell r="A521">
            <v>2017</v>
          </cell>
          <cell r="B521" t="str">
            <v>MAY</v>
          </cell>
          <cell r="D521" t="str">
            <v>UNUC.00000969.10.01.01</v>
          </cell>
          <cell r="E521">
            <v>18.940000000000001</v>
          </cell>
        </row>
        <row r="522">
          <cell r="A522">
            <v>2017</v>
          </cell>
          <cell r="B522" t="str">
            <v>MAY</v>
          </cell>
          <cell r="D522" t="str">
            <v>UPGD.00000962.01.01.02</v>
          </cell>
          <cell r="E522">
            <v>3965.06</v>
          </cell>
        </row>
        <row r="523">
          <cell r="A523">
            <v>2017</v>
          </cell>
          <cell r="B523" t="str">
            <v>MAY</v>
          </cell>
          <cell r="D523" t="str">
            <v>UNUC.00000001.01.13.01</v>
          </cell>
          <cell r="E523">
            <v>35793.07</v>
          </cell>
        </row>
        <row r="524">
          <cell r="A524">
            <v>2017</v>
          </cell>
          <cell r="B524" t="str">
            <v>MAY</v>
          </cell>
          <cell r="D524" t="str">
            <v>UNUC.00000003.01.01.01</v>
          </cell>
          <cell r="E524">
            <v>56236.24</v>
          </cell>
        </row>
        <row r="525">
          <cell r="A525">
            <v>2017</v>
          </cell>
          <cell r="B525" t="str">
            <v>MAY</v>
          </cell>
          <cell r="D525" t="str">
            <v>UNUC.00001057.01.01.01</v>
          </cell>
          <cell r="E525">
            <v>2443</v>
          </cell>
        </row>
        <row r="526">
          <cell r="A526">
            <v>2017</v>
          </cell>
          <cell r="B526" t="str">
            <v>MAY</v>
          </cell>
          <cell r="D526" t="str">
            <v>UPGD.00000633.01.01.01</v>
          </cell>
          <cell r="E526">
            <v>29045.17</v>
          </cell>
        </row>
        <row r="527">
          <cell r="A527">
            <v>2017</v>
          </cell>
          <cell r="B527" t="str">
            <v>MAY</v>
          </cell>
          <cell r="D527" t="str">
            <v>UPGD.00005600.01.01.01</v>
          </cell>
          <cell r="E527">
            <v>4195.1000000000004</v>
          </cell>
        </row>
        <row r="528">
          <cell r="A528">
            <v>2017</v>
          </cell>
          <cell r="B528" t="str">
            <v>MAY</v>
          </cell>
          <cell r="D528" t="str">
            <v>UCOR.00000301.01.06.01</v>
          </cell>
          <cell r="E528">
            <v>-756990</v>
          </cell>
        </row>
        <row r="529">
          <cell r="A529">
            <v>2017</v>
          </cell>
          <cell r="B529" t="str">
            <v>MAY</v>
          </cell>
          <cell r="D529" t="str">
            <v>UNUC.00000002.01.05.01</v>
          </cell>
          <cell r="E529">
            <v>253826.97</v>
          </cell>
        </row>
        <row r="530">
          <cell r="A530">
            <v>2017</v>
          </cell>
          <cell r="B530" t="str">
            <v>MAY</v>
          </cell>
          <cell r="D530" t="str">
            <v>UNUC.00000003.01.07.01</v>
          </cell>
          <cell r="E530">
            <v>25265</v>
          </cell>
        </row>
        <row r="531">
          <cell r="A531">
            <v>2017</v>
          </cell>
          <cell r="B531" t="str">
            <v>MAY</v>
          </cell>
          <cell r="D531" t="str">
            <v>UNUC.00000938.01.01.01</v>
          </cell>
          <cell r="E531">
            <v>860</v>
          </cell>
        </row>
        <row r="532">
          <cell r="A532">
            <v>2017</v>
          </cell>
          <cell r="B532" t="str">
            <v>MAY</v>
          </cell>
          <cell r="D532" t="str">
            <v>UNUC.00001132.01.02.01</v>
          </cell>
          <cell r="E532">
            <v>17037.71</v>
          </cell>
        </row>
        <row r="533">
          <cell r="A533">
            <v>2017</v>
          </cell>
          <cell r="B533" t="str">
            <v>MAY</v>
          </cell>
          <cell r="D533" t="str">
            <v>UCOR.00000301.01.03.01</v>
          </cell>
          <cell r="E533">
            <v>7779421.4900000002</v>
          </cell>
        </row>
        <row r="534">
          <cell r="A534">
            <v>2017</v>
          </cell>
          <cell r="B534" t="str">
            <v>MAY</v>
          </cell>
          <cell r="D534" t="str">
            <v>UNUC.00000001.01.07.01</v>
          </cell>
          <cell r="E534">
            <v>2675</v>
          </cell>
        </row>
        <row r="535">
          <cell r="A535">
            <v>2017</v>
          </cell>
          <cell r="B535" t="str">
            <v>MAY</v>
          </cell>
          <cell r="D535" t="str">
            <v>UNUC.00000001.01.15.01</v>
          </cell>
          <cell r="E535">
            <v>131061.79</v>
          </cell>
        </row>
        <row r="536">
          <cell r="A536">
            <v>2017</v>
          </cell>
          <cell r="B536" t="str">
            <v>MAY</v>
          </cell>
          <cell r="D536" t="str">
            <v>UNUC.00000002.01.07.01</v>
          </cell>
          <cell r="E536">
            <v>2425</v>
          </cell>
        </row>
        <row r="537">
          <cell r="A537">
            <v>2017</v>
          </cell>
          <cell r="B537" t="str">
            <v>MAY</v>
          </cell>
          <cell r="D537" t="str">
            <v>UNUC.00000604.01.01.01</v>
          </cell>
          <cell r="E537">
            <v>7067.08</v>
          </cell>
        </row>
        <row r="538">
          <cell r="A538">
            <v>2017</v>
          </cell>
          <cell r="B538" t="str">
            <v>MAY</v>
          </cell>
          <cell r="D538" t="str">
            <v>UNUC.00001058.01.01.01</v>
          </cell>
          <cell r="E538">
            <v>2295</v>
          </cell>
        </row>
        <row r="539">
          <cell r="A539">
            <v>2017</v>
          </cell>
          <cell r="B539" t="str">
            <v>MAY</v>
          </cell>
          <cell r="D539" t="str">
            <v>UPGD.00000963.01.01.02</v>
          </cell>
          <cell r="E539">
            <v>7513.72</v>
          </cell>
        </row>
        <row r="540">
          <cell r="A540">
            <v>2017</v>
          </cell>
          <cell r="B540" t="str">
            <v>MAY</v>
          </cell>
          <cell r="D540" t="str">
            <v>6350000869</v>
          </cell>
          <cell r="E540">
            <v>288639.14</v>
          </cell>
        </row>
        <row r="541">
          <cell r="A541">
            <v>2017</v>
          </cell>
          <cell r="B541" t="str">
            <v>MAY</v>
          </cell>
          <cell r="D541" t="str">
            <v>6360002520</v>
          </cell>
          <cell r="E541">
            <v>4647322</v>
          </cell>
        </row>
        <row r="542">
          <cell r="A542">
            <v>2017</v>
          </cell>
          <cell r="B542" t="str">
            <v>MAY</v>
          </cell>
          <cell r="D542" t="str">
            <v>6360002521</v>
          </cell>
          <cell r="E542">
            <v>2918525</v>
          </cell>
        </row>
        <row r="543">
          <cell r="A543">
            <v>2017</v>
          </cell>
          <cell r="B543" t="str">
            <v>MAY</v>
          </cell>
          <cell r="D543" t="str">
            <v>UCOR.00000306.01.07.02</v>
          </cell>
          <cell r="E543">
            <v>1149200</v>
          </cell>
        </row>
        <row r="544">
          <cell r="A544">
            <v>2017</v>
          </cell>
          <cell r="B544" t="str">
            <v>MAY</v>
          </cell>
          <cell r="D544" t="str">
            <v>6700000041</v>
          </cell>
          <cell r="E544">
            <v>-7668821.4900000002</v>
          </cell>
        </row>
        <row r="545">
          <cell r="A545">
            <v>2017</v>
          </cell>
          <cell r="B545" t="str">
            <v>MAY</v>
          </cell>
          <cell r="D545" t="str">
            <v>UNUC.00000001.01.01.01</v>
          </cell>
          <cell r="E545">
            <v>683559.03</v>
          </cell>
        </row>
        <row r="546">
          <cell r="A546">
            <v>2017</v>
          </cell>
          <cell r="B546" t="str">
            <v>MAY</v>
          </cell>
          <cell r="D546" t="str">
            <v>UNUC.00000002.01.15.01</v>
          </cell>
          <cell r="E546">
            <v>226638.62</v>
          </cell>
        </row>
        <row r="547">
          <cell r="A547">
            <v>2017</v>
          </cell>
          <cell r="B547" t="str">
            <v>MAY</v>
          </cell>
          <cell r="D547" t="str">
            <v>UNUC.00001174.01.01.01</v>
          </cell>
          <cell r="E547">
            <v>14955.11</v>
          </cell>
        </row>
        <row r="548">
          <cell r="A548">
            <v>2017</v>
          </cell>
          <cell r="B548" t="str">
            <v>MAY</v>
          </cell>
          <cell r="D548" t="str">
            <v>UPGD.00000962.01.01.01</v>
          </cell>
          <cell r="E548">
            <v>3964.31</v>
          </cell>
        </row>
        <row r="549">
          <cell r="A549">
            <v>2017</v>
          </cell>
          <cell r="B549" t="str">
            <v>MAY</v>
          </cell>
          <cell r="D549" t="str">
            <v>UPGD.00003814.03.01.01</v>
          </cell>
          <cell r="E549">
            <v>267.75</v>
          </cell>
        </row>
        <row r="550">
          <cell r="A550">
            <v>2017</v>
          </cell>
          <cell r="B550" t="str">
            <v>MAY</v>
          </cell>
          <cell r="D550" t="str">
            <v>UPGD.00006146.01.01.02</v>
          </cell>
          <cell r="E550">
            <v>2583.98</v>
          </cell>
        </row>
        <row r="551">
          <cell r="A551">
            <v>2017</v>
          </cell>
          <cell r="B551" t="str">
            <v>MAY</v>
          </cell>
          <cell r="D551" t="str">
            <v>6350000868</v>
          </cell>
          <cell r="E551">
            <v>-86805.23</v>
          </cell>
        </row>
        <row r="552">
          <cell r="A552">
            <v>2017</v>
          </cell>
          <cell r="B552" t="str">
            <v>MAY</v>
          </cell>
          <cell r="D552" t="str">
            <v>6350000870</v>
          </cell>
          <cell r="E552">
            <v>-264286.38</v>
          </cell>
        </row>
        <row r="553">
          <cell r="A553">
            <v>2017</v>
          </cell>
          <cell r="B553" t="str">
            <v>MAY</v>
          </cell>
          <cell r="D553" t="str">
            <v>UNUC.00001132.01.03.01</v>
          </cell>
          <cell r="E553">
            <v>13251.38</v>
          </cell>
        </row>
        <row r="554">
          <cell r="A554">
            <v>2017</v>
          </cell>
          <cell r="B554" t="str">
            <v>MAY</v>
          </cell>
          <cell r="D554" t="str">
            <v>UCOR.00000301.01.05.01</v>
          </cell>
          <cell r="E554">
            <v>6069640.0999999996</v>
          </cell>
        </row>
        <row r="555">
          <cell r="A555">
            <v>2017</v>
          </cell>
          <cell r="B555" t="str">
            <v>MAY</v>
          </cell>
          <cell r="D555" t="str">
            <v>UCOR.00000622.01.02.01</v>
          </cell>
          <cell r="E555">
            <v>-109336.78</v>
          </cell>
        </row>
        <row r="556">
          <cell r="A556">
            <v>2017</v>
          </cell>
          <cell r="B556" t="str">
            <v>MAY</v>
          </cell>
          <cell r="D556" t="str">
            <v>UNUC.00000001.01.03.01</v>
          </cell>
          <cell r="E556">
            <v>59.16</v>
          </cell>
        </row>
        <row r="557">
          <cell r="A557">
            <v>2017</v>
          </cell>
          <cell r="B557" t="str">
            <v>MAY</v>
          </cell>
          <cell r="D557" t="str">
            <v>UNUC.00000001.01.05.01</v>
          </cell>
          <cell r="E557">
            <v>127260.26</v>
          </cell>
        </row>
        <row r="558">
          <cell r="A558">
            <v>2017</v>
          </cell>
          <cell r="B558" t="str">
            <v>MAY</v>
          </cell>
          <cell r="D558" t="str">
            <v>UNUC.00000002.01.06.01</v>
          </cell>
          <cell r="E558">
            <v>13132.98</v>
          </cell>
        </row>
        <row r="559">
          <cell r="A559">
            <v>2017</v>
          </cell>
          <cell r="B559" t="str">
            <v>MAY</v>
          </cell>
          <cell r="D559" t="str">
            <v>UPGD.00003208.01.01.01</v>
          </cell>
          <cell r="E559">
            <v>393371.25</v>
          </cell>
        </row>
        <row r="560">
          <cell r="A560">
            <v>2017</v>
          </cell>
          <cell r="B560" t="str">
            <v>MAY</v>
          </cell>
          <cell r="D560" t="str">
            <v>UCOR.00000306.01.07.01</v>
          </cell>
          <cell r="E560">
            <v>-346.63</v>
          </cell>
        </row>
        <row r="561">
          <cell r="A561">
            <v>2017</v>
          </cell>
          <cell r="B561" t="str">
            <v>MAY</v>
          </cell>
          <cell r="D561" t="str">
            <v>6350000872</v>
          </cell>
          <cell r="E561">
            <v>-22566.76</v>
          </cell>
        </row>
        <row r="562">
          <cell r="A562">
            <v>2017</v>
          </cell>
          <cell r="B562" t="str">
            <v>MAY</v>
          </cell>
          <cell r="D562" t="str">
            <v>UNUC.00000001.01.06.01</v>
          </cell>
          <cell r="E562">
            <v>2294.6999999999998</v>
          </cell>
        </row>
        <row r="563">
          <cell r="A563">
            <v>2017</v>
          </cell>
          <cell r="B563" t="str">
            <v>MAY</v>
          </cell>
          <cell r="D563" t="str">
            <v>UNUC.00000002.01.03.01</v>
          </cell>
          <cell r="E563">
            <v>1065</v>
          </cell>
        </row>
        <row r="564">
          <cell r="A564">
            <v>2017</v>
          </cell>
          <cell r="B564" t="str">
            <v>MAY</v>
          </cell>
          <cell r="D564" t="str">
            <v>UNUC.00000002.01.10.01</v>
          </cell>
          <cell r="E564">
            <v>9900</v>
          </cell>
        </row>
        <row r="565">
          <cell r="A565">
            <v>2017</v>
          </cell>
          <cell r="B565" t="str">
            <v>MAY</v>
          </cell>
          <cell r="D565" t="str">
            <v>UPGD.00000963.01.01.01</v>
          </cell>
          <cell r="E565">
            <v>7514.51</v>
          </cell>
        </row>
        <row r="566">
          <cell r="A566">
            <v>2017</v>
          </cell>
          <cell r="B566" t="str">
            <v>MAY</v>
          </cell>
          <cell r="D566" t="str">
            <v>UPGD.00003814.01.01.01</v>
          </cell>
          <cell r="E566">
            <v>17252.900000000001</v>
          </cell>
        </row>
        <row r="567">
          <cell r="A567">
            <v>2017</v>
          </cell>
          <cell r="B567" t="str">
            <v>MAY</v>
          </cell>
          <cell r="D567" t="str">
            <v>UNUC.00000937.01.01.01</v>
          </cell>
          <cell r="E567">
            <v>92108.14</v>
          </cell>
        </row>
        <row r="568">
          <cell r="A568">
            <v>2017</v>
          </cell>
          <cell r="B568" t="str">
            <v>APR</v>
          </cell>
          <cell r="D568" t="str">
            <v>1MC5TOT</v>
          </cell>
          <cell r="E568">
            <v>0</v>
          </cell>
        </row>
        <row r="569">
          <cell r="A569">
            <v>2017</v>
          </cell>
          <cell r="B569" t="str">
            <v>APR</v>
          </cell>
          <cell r="D569" t="str">
            <v>TRU5MON</v>
          </cell>
          <cell r="E569">
            <v>1455771.75</v>
          </cell>
        </row>
        <row r="570">
          <cell r="A570">
            <v>2017</v>
          </cell>
          <cell r="B570" t="str">
            <v>APR</v>
          </cell>
          <cell r="D570" t="str">
            <v>TRU5TOT</v>
          </cell>
          <cell r="E570">
            <v>17469261</v>
          </cell>
        </row>
        <row r="571">
          <cell r="A571">
            <v>2017</v>
          </cell>
          <cell r="B571" t="str">
            <v>APR</v>
          </cell>
          <cell r="D571" t="str">
            <v>2MC5MON</v>
          </cell>
          <cell r="E571">
            <v>0</v>
          </cell>
        </row>
        <row r="572">
          <cell r="A572">
            <v>2017</v>
          </cell>
          <cell r="B572" t="str">
            <v>APR</v>
          </cell>
          <cell r="D572" t="str">
            <v>RAF5FEE</v>
          </cell>
          <cell r="E572">
            <v>15602.413176</v>
          </cell>
        </row>
        <row r="573">
          <cell r="A573">
            <v>2017</v>
          </cell>
          <cell r="B573" t="str">
            <v>APR</v>
          </cell>
          <cell r="D573" t="str">
            <v>REV5NET</v>
          </cell>
          <cell r="E573">
            <v>21654415.886824001</v>
          </cell>
        </row>
        <row r="574">
          <cell r="A574">
            <v>2017</v>
          </cell>
          <cell r="B574" t="str">
            <v>APR</v>
          </cell>
          <cell r="D574" t="str">
            <v>REV5MON</v>
          </cell>
          <cell r="E574">
            <v>23110187.636824001</v>
          </cell>
        </row>
        <row r="575">
          <cell r="A575">
            <v>2017</v>
          </cell>
          <cell r="B575" t="str">
            <v>APR</v>
          </cell>
          <cell r="D575" t="str">
            <v>AM25081</v>
          </cell>
          <cell r="E575">
            <v>0</v>
          </cell>
        </row>
        <row r="576">
          <cell r="A576">
            <v>2017</v>
          </cell>
          <cell r="B576" t="str">
            <v>APR</v>
          </cell>
          <cell r="D576" t="str">
            <v>AM35081</v>
          </cell>
          <cell r="E576">
            <v>0</v>
          </cell>
        </row>
        <row r="577">
          <cell r="A577">
            <v>2017</v>
          </cell>
          <cell r="B577" t="str">
            <v>APR</v>
          </cell>
          <cell r="D577" t="str">
            <v>AM55081</v>
          </cell>
          <cell r="E577">
            <v>0</v>
          </cell>
        </row>
        <row r="578">
          <cell r="A578">
            <v>2017</v>
          </cell>
          <cell r="B578" t="str">
            <v>APR</v>
          </cell>
          <cell r="D578" t="str">
            <v>AM65081</v>
          </cell>
          <cell r="E578">
            <v>9.4000000000000004E-3</v>
          </cell>
        </row>
        <row r="579">
          <cell r="A579">
            <v>2017</v>
          </cell>
          <cell r="B579" t="str">
            <v>APR</v>
          </cell>
          <cell r="D579" t="str">
            <v>AM75081</v>
          </cell>
          <cell r="E579">
            <v>8.6E-3</v>
          </cell>
        </row>
        <row r="580">
          <cell r="A580">
            <v>2017</v>
          </cell>
          <cell r="B580" t="str">
            <v>APR</v>
          </cell>
          <cell r="D580" t="str">
            <v>AM85081</v>
          </cell>
          <cell r="E580">
            <v>8.9999999999999993E-3</v>
          </cell>
        </row>
        <row r="581">
          <cell r="A581">
            <v>2017</v>
          </cell>
          <cell r="B581" t="str">
            <v>APR</v>
          </cell>
          <cell r="D581" t="str">
            <v>AM95081</v>
          </cell>
          <cell r="E581">
            <v>7.5000000000000002E-4</v>
          </cell>
        </row>
        <row r="582">
          <cell r="A582">
            <v>2017</v>
          </cell>
          <cell r="B582" t="str">
            <v>APR</v>
          </cell>
          <cell r="D582" t="str">
            <v>AMA5081</v>
          </cell>
          <cell r="E582">
            <v>0</v>
          </cell>
        </row>
        <row r="583">
          <cell r="A583">
            <v>2017</v>
          </cell>
          <cell r="B583" t="str">
            <v>APR</v>
          </cell>
          <cell r="D583" t="str">
            <v>AMB5081</v>
          </cell>
          <cell r="E583">
            <v>0.95046580000000003</v>
          </cell>
        </row>
        <row r="584">
          <cell r="A584">
            <v>2017</v>
          </cell>
          <cell r="B584" t="str">
            <v>APR</v>
          </cell>
          <cell r="D584" t="str">
            <v>AMC5081</v>
          </cell>
          <cell r="E584">
            <v>0</v>
          </cell>
        </row>
        <row r="585">
          <cell r="A585">
            <v>2017</v>
          </cell>
          <cell r="B585" t="str">
            <v>APR</v>
          </cell>
          <cell r="D585" t="str">
            <v>RR25082</v>
          </cell>
          <cell r="E585">
            <v>756990</v>
          </cell>
        </row>
        <row r="586">
          <cell r="A586">
            <v>2017</v>
          </cell>
          <cell r="B586" t="str">
            <v>APR</v>
          </cell>
          <cell r="D586" t="str">
            <v>RR25216</v>
          </cell>
          <cell r="E586">
            <v>60868</v>
          </cell>
        </row>
        <row r="587">
          <cell r="A587">
            <v>2017</v>
          </cell>
          <cell r="B587" t="str">
            <v>APR</v>
          </cell>
          <cell r="D587" t="str">
            <v>RR25217</v>
          </cell>
          <cell r="E587">
            <v>-4647322</v>
          </cell>
        </row>
        <row r="588">
          <cell r="A588">
            <v>2017</v>
          </cell>
          <cell r="B588" t="str">
            <v>APR</v>
          </cell>
          <cell r="D588" t="str">
            <v>RR25228</v>
          </cell>
          <cell r="E588">
            <v>-4180555.56</v>
          </cell>
        </row>
        <row r="589">
          <cell r="A589">
            <v>2017</v>
          </cell>
          <cell r="B589" t="str">
            <v>APR</v>
          </cell>
          <cell r="D589" t="str">
            <v>RR35082</v>
          </cell>
          <cell r="E589">
            <v>-15960513</v>
          </cell>
        </row>
        <row r="590">
          <cell r="A590">
            <v>2017</v>
          </cell>
          <cell r="B590" t="str">
            <v>APR</v>
          </cell>
          <cell r="D590" t="str">
            <v>RR35216</v>
          </cell>
          <cell r="E590">
            <v>-5599893</v>
          </cell>
        </row>
        <row r="591">
          <cell r="A591">
            <v>2017</v>
          </cell>
          <cell r="B591" t="str">
            <v>APR</v>
          </cell>
          <cell r="D591" t="str">
            <v>RR35217</v>
          </cell>
          <cell r="E591">
            <v>427553621</v>
          </cell>
        </row>
        <row r="592">
          <cell r="A592">
            <v>2017</v>
          </cell>
          <cell r="B592" t="str">
            <v>APR</v>
          </cell>
          <cell r="D592" t="str">
            <v>RR35228</v>
          </cell>
          <cell r="E592">
            <v>434777777.75999999</v>
          </cell>
        </row>
        <row r="593">
          <cell r="A593">
            <v>2017</v>
          </cell>
          <cell r="B593" t="str">
            <v>APR</v>
          </cell>
          <cell r="D593" t="str">
            <v>RR45082</v>
          </cell>
          <cell r="E593">
            <v>-16339008</v>
          </cell>
        </row>
        <row r="594">
          <cell r="A594">
            <v>2017</v>
          </cell>
          <cell r="B594" t="str">
            <v>APR</v>
          </cell>
          <cell r="D594" t="str">
            <v>RR45216</v>
          </cell>
          <cell r="E594">
            <v>-5630327</v>
          </cell>
        </row>
        <row r="595">
          <cell r="A595">
            <v>2017</v>
          </cell>
          <cell r="B595" t="str">
            <v>APR</v>
          </cell>
          <cell r="D595" t="str">
            <v>RR45217</v>
          </cell>
          <cell r="E595">
            <v>429877282</v>
          </cell>
        </row>
        <row r="596">
          <cell r="A596">
            <v>2017</v>
          </cell>
          <cell r="B596" t="str">
            <v>APR</v>
          </cell>
          <cell r="D596" t="str">
            <v>RR45228</v>
          </cell>
          <cell r="E596">
            <v>436868055.54000002</v>
          </cell>
        </row>
        <row r="597">
          <cell r="A597">
            <v>2017</v>
          </cell>
          <cell r="B597" t="str">
            <v>APR</v>
          </cell>
          <cell r="D597" t="str">
            <v>INT5MON</v>
          </cell>
          <cell r="E597">
            <v>7.5000000000000002E-4</v>
          </cell>
        </row>
        <row r="598">
          <cell r="A598">
            <v>2017</v>
          </cell>
          <cell r="B598" t="str">
            <v>APR</v>
          </cell>
          <cell r="D598" t="str">
            <v>REV5TOT</v>
          </cell>
          <cell r="E598">
            <v>23110187.636824001</v>
          </cell>
        </row>
        <row r="599">
          <cell r="A599">
            <v>2017</v>
          </cell>
          <cell r="B599" t="str">
            <v>APR</v>
          </cell>
          <cell r="D599" t="str">
            <v>RES5PMO</v>
          </cell>
          <cell r="E599">
            <v>0</v>
          </cell>
        </row>
        <row r="600">
          <cell r="A600">
            <v>2017</v>
          </cell>
          <cell r="B600" t="str">
            <v>APR</v>
          </cell>
          <cell r="D600" t="str">
            <v>GLB5END</v>
          </cell>
          <cell r="E600">
            <v>1789175.87863006</v>
          </cell>
        </row>
        <row r="601">
          <cell r="A601">
            <v>2017</v>
          </cell>
          <cell r="B601" t="str">
            <v>APR</v>
          </cell>
          <cell r="D601" t="str">
            <v>ADJ5PRI</v>
          </cell>
          <cell r="E601">
            <v>0</v>
          </cell>
        </row>
        <row r="602">
          <cell r="A602">
            <v>2017</v>
          </cell>
          <cell r="B602" t="str">
            <v>APR</v>
          </cell>
          <cell r="D602" t="str">
            <v>AVG5AMT</v>
          </cell>
          <cell r="E602">
            <v>4443744.5486792699</v>
          </cell>
        </row>
        <row r="603">
          <cell r="A603">
            <v>2017</v>
          </cell>
          <cell r="B603" t="str">
            <v>APR</v>
          </cell>
          <cell r="D603" t="str">
            <v>GLE5MON</v>
          </cell>
          <cell r="E603">
            <v>-5312470.1485099196</v>
          </cell>
        </row>
        <row r="604">
          <cell r="A604">
            <v>2017</v>
          </cell>
          <cell r="B604" t="str">
            <v>APR</v>
          </cell>
          <cell r="D604" t="str">
            <v>RES5PRI</v>
          </cell>
          <cell r="E604">
            <v>0</v>
          </cell>
        </row>
        <row r="605">
          <cell r="A605">
            <v>2017</v>
          </cell>
          <cell r="B605" t="str">
            <v>APR</v>
          </cell>
          <cell r="D605" t="str">
            <v>INT5YER</v>
          </cell>
          <cell r="E605">
            <v>8.9999999999999993E-3</v>
          </cell>
        </row>
        <row r="606">
          <cell r="A606">
            <v>2017</v>
          </cell>
          <cell r="B606" t="str">
            <v>APR</v>
          </cell>
          <cell r="D606" t="str">
            <v>INT5AMT</v>
          </cell>
          <cell r="E606">
            <v>3332.8084115094498</v>
          </cell>
        </row>
        <row r="607">
          <cell r="A607">
            <v>2017</v>
          </cell>
          <cell r="B607" t="str">
            <v>APR</v>
          </cell>
          <cell r="D607" t="str">
            <v>TRU5BEG</v>
          </cell>
          <cell r="E607">
            <v>7101646.0271399897</v>
          </cell>
        </row>
        <row r="608">
          <cell r="A608">
            <v>2017</v>
          </cell>
          <cell r="B608" t="str">
            <v>APR</v>
          </cell>
          <cell r="D608" t="str">
            <v>TRU5END</v>
          </cell>
          <cell r="E608">
            <v>1785843.07021855</v>
          </cell>
        </row>
        <row r="609">
          <cell r="A609">
            <v>2017</v>
          </cell>
          <cell r="B609" t="str">
            <v>MAY</v>
          </cell>
          <cell r="D609" t="str">
            <v>UNUC.00000001.01.10.01</v>
          </cell>
          <cell r="E609">
            <v>0</v>
          </cell>
        </row>
        <row r="610">
          <cell r="A610">
            <v>2017</v>
          </cell>
          <cell r="B610" t="str">
            <v>MAY</v>
          </cell>
          <cell r="D610" t="str">
            <v>UPGD.00000631.01.01.02</v>
          </cell>
          <cell r="E610">
            <v>0</v>
          </cell>
        </row>
        <row r="611">
          <cell r="A611">
            <v>2017</v>
          </cell>
          <cell r="B611" t="str">
            <v>MAY</v>
          </cell>
          <cell r="D611" t="str">
            <v>UNUC.00001062.01.01.01</v>
          </cell>
          <cell r="E611">
            <v>0</v>
          </cell>
        </row>
        <row r="612">
          <cell r="A612">
            <v>2017</v>
          </cell>
          <cell r="B612" t="str">
            <v>MAY</v>
          </cell>
          <cell r="D612" t="str">
            <v>UPGD.00001282.02.01.01</v>
          </cell>
          <cell r="E612">
            <v>0</v>
          </cell>
        </row>
        <row r="613">
          <cell r="A613">
            <v>2017</v>
          </cell>
          <cell r="B613" t="str">
            <v>MAY</v>
          </cell>
          <cell r="D613" t="str">
            <v>UPGD.00000621.01.01.01</v>
          </cell>
          <cell r="E613">
            <v>0</v>
          </cell>
        </row>
        <row r="614">
          <cell r="A614">
            <v>2017</v>
          </cell>
          <cell r="B614" t="str">
            <v>MAY</v>
          </cell>
          <cell r="D614" t="str">
            <v>UPGD.00000634.03.01.01</v>
          </cell>
          <cell r="E614">
            <v>0</v>
          </cell>
        </row>
        <row r="615">
          <cell r="A615">
            <v>2017</v>
          </cell>
          <cell r="B615" t="str">
            <v>MAY</v>
          </cell>
          <cell r="D615" t="str">
            <v>UNUC.00000748.01.01.08</v>
          </cell>
          <cell r="E615">
            <v>0</v>
          </cell>
        </row>
        <row r="616">
          <cell r="A616">
            <v>2017</v>
          </cell>
          <cell r="B616" t="str">
            <v>MAY</v>
          </cell>
          <cell r="D616" t="str">
            <v>UPGD.00005815.01.01.01</v>
          </cell>
          <cell r="E616">
            <v>0</v>
          </cell>
        </row>
        <row r="617">
          <cell r="A617">
            <v>2017</v>
          </cell>
          <cell r="B617" t="str">
            <v>MAY</v>
          </cell>
          <cell r="D617" t="str">
            <v>UNUC.00000003.01.02.01</v>
          </cell>
          <cell r="E617">
            <v>0</v>
          </cell>
        </row>
        <row r="618">
          <cell r="A618">
            <v>2017</v>
          </cell>
          <cell r="B618" t="str">
            <v>MAY</v>
          </cell>
          <cell r="D618" t="str">
            <v>UPGD.00000636.01.01.01</v>
          </cell>
          <cell r="E618">
            <v>0</v>
          </cell>
        </row>
        <row r="619">
          <cell r="A619">
            <v>2017</v>
          </cell>
          <cell r="B619" t="str">
            <v>MAY</v>
          </cell>
          <cell r="D619" t="str">
            <v>UPGD.00000635.03.01.01</v>
          </cell>
          <cell r="E619">
            <v>0</v>
          </cell>
        </row>
        <row r="620">
          <cell r="A620">
            <v>2017</v>
          </cell>
          <cell r="B620" t="str">
            <v>MAY</v>
          </cell>
          <cell r="D620" t="str">
            <v>UPGD.00000625.01.01.01</v>
          </cell>
          <cell r="E620">
            <v>0</v>
          </cell>
        </row>
        <row r="621">
          <cell r="A621">
            <v>2017</v>
          </cell>
          <cell r="B621" t="str">
            <v>MAY</v>
          </cell>
          <cell r="D621" t="str">
            <v>UPGD.00000625.02.01.01</v>
          </cell>
          <cell r="E621">
            <v>0</v>
          </cell>
        </row>
        <row r="622">
          <cell r="A622">
            <v>2017</v>
          </cell>
          <cell r="B622" t="str">
            <v>MAY</v>
          </cell>
          <cell r="D622" t="str">
            <v>UPGD.00000624.01.01.01</v>
          </cell>
          <cell r="E622">
            <v>0</v>
          </cell>
        </row>
        <row r="623">
          <cell r="A623">
            <v>2017</v>
          </cell>
          <cell r="B623" t="str">
            <v>MAY</v>
          </cell>
          <cell r="D623" t="str">
            <v>UPGD.00001282.03.01.01</v>
          </cell>
          <cell r="E623">
            <v>0</v>
          </cell>
        </row>
        <row r="624">
          <cell r="A624">
            <v>2017</v>
          </cell>
          <cell r="B624" t="str">
            <v>MAY</v>
          </cell>
          <cell r="D624" t="str">
            <v>UPGD.00001446.01.01.01</v>
          </cell>
          <cell r="E624">
            <v>0</v>
          </cell>
        </row>
        <row r="625">
          <cell r="A625">
            <v>2017</v>
          </cell>
          <cell r="B625" t="str">
            <v>MAY</v>
          </cell>
          <cell r="D625" t="str">
            <v>UNUC.00000001.01.12.01</v>
          </cell>
          <cell r="E625">
            <v>0</v>
          </cell>
        </row>
        <row r="626">
          <cell r="A626">
            <v>2017</v>
          </cell>
          <cell r="B626" t="str">
            <v>MAY</v>
          </cell>
          <cell r="D626" t="str">
            <v>UCOR.00000622.01.02.02</v>
          </cell>
          <cell r="E626">
            <v>0</v>
          </cell>
        </row>
        <row r="627">
          <cell r="A627">
            <v>2017</v>
          </cell>
          <cell r="B627" t="str">
            <v>MAY</v>
          </cell>
          <cell r="D627" t="str">
            <v>UPGD.00005601.03.01.01</v>
          </cell>
          <cell r="E627">
            <v>0</v>
          </cell>
        </row>
        <row r="628">
          <cell r="A628">
            <v>2017</v>
          </cell>
          <cell r="B628" t="str">
            <v>MAY</v>
          </cell>
          <cell r="D628" t="str">
            <v>UPGD.00004447.02.01.01</v>
          </cell>
          <cell r="E628">
            <v>0</v>
          </cell>
        </row>
        <row r="629">
          <cell r="A629">
            <v>2017</v>
          </cell>
          <cell r="B629" t="str">
            <v>MAY</v>
          </cell>
          <cell r="D629" t="str">
            <v>UPGD.00004811.01.01.01</v>
          </cell>
          <cell r="E629">
            <v>0</v>
          </cell>
        </row>
        <row r="630">
          <cell r="A630">
            <v>2017</v>
          </cell>
          <cell r="B630" t="str">
            <v>MAY</v>
          </cell>
          <cell r="D630" t="str">
            <v>UNUC.00000002.01.11.01</v>
          </cell>
          <cell r="E630">
            <v>0</v>
          </cell>
        </row>
        <row r="631">
          <cell r="A631">
            <v>2017</v>
          </cell>
          <cell r="B631" t="str">
            <v>MAY</v>
          </cell>
          <cell r="D631" t="str">
            <v>UPGD.00000634.01.01.01</v>
          </cell>
          <cell r="E631">
            <v>0</v>
          </cell>
        </row>
        <row r="632">
          <cell r="A632">
            <v>2017</v>
          </cell>
          <cell r="B632" t="str">
            <v>MAY</v>
          </cell>
          <cell r="D632" t="str">
            <v>UNUC.00000001.01.04.01</v>
          </cell>
          <cell r="E632">
            <v>0</v>
          </cell>
        </row>
        <row r="633">
          <cell r="A633">
            <v>2017</v>
          </cell>
          <cell r="B633" t="str">
            <v>MAY</v>
          </cell>
          <cell r="D633" t="str">
            <v>UPGD.00000625.03.01.01</v>
          </cell>
          <cell r="E633">
            <v>0</v>
          </cell>
        </row>
        <row r="634">
          <cell r="A634">
            <v>2017</v>
          </cell>
          <cell r="B634" t="str">
            <v>MAY</v>
          </cell>
          <cell r="D634" t="str">
            <v>UNUC.00000002.01.02.01</v>
          </cell>
          <cell r="E634">
            <v>0</v>
          </cell>
        </row>
        <row r="635">
          <cell r="A635">
            <v>2017</v>
          </cell>
          <cell r="B635" t="str">
            <v>MAY</v>
          </cell>
          <cell r="D635" t="str">
            <v>UNUC.00000938.01.01.05</v>
          </cell>
          <cell r="E635">
            <v>0</v>
          </cell>
        </row>
        <row r="636">
          <cell r="A636">
            <v>2017</v>
          </cell>
          <cell r="B636" t="str">
            <v>MAY</v>
          </cell>
          <cell r="D636" t="str">
            <v>UPGD.00000629.01.01.01</v>
          </cell>
          <cell r="E636">
            <v>0</v>
          </cell>
        </row>
        <row r="637">
          <cell r="A637">
            <v>2017</v>
          </cell>
          <cell r="B637" t="str">
            <v>APR</v>
          </cell>
          <cell r="D637" t="str">
            <v>RRL5216</v>
          </cell>
          <cell r="E637">
            <v>0</v>
          </cell>
        </row>
        <row r="638">
          <cell r="A638">
            <v>2017</v>
          </cell>
          <cell r="B638" t="str">
            <v>APR</v>
          </cell>
          <cell r="D638" t="str">
            <v>RRL5217</v>
          </cell>
          <cell r="E638">
            <v>0</v>
          </cell>
        </row>
        <row r="639">
          <cell r="A639">
            <v>2017</v>
          </cell>
          <cell r="B639" t="str">
            <v>APR</v>
          </cell>
          <cell r="D639" t="str">
            <v>RRL5228</v>
          </cell>
          <cell r="E639">
            <v>0</v>
          </cell>
        </row>
        <row r="640">
          <cell r="A640">
            <v>2017</v>
          </cell>
          <cell r="B640" t="str">
            <v>APR</v>
          </cell>
          <cell r="D640" t="str">
            <v>RRS5082</v>
          </cell>
          <cell r="E640">
            <v>-119246.249505331</v>
          </cell>
        </row>
        <row r="641">
          <cell r="A641">
            <v>2017</v>
          </cell>
          <cell r="B641" t="str">
            <v>APR</v>
          </cell>
          <cell r="D641" t="str">
            <v>RRS5216</v>
          </cell>
          <cell r="E641">
            <v>-41091.563100930303</v>
          </cell>
        </row>
        <row r="642">
          <cell r="A642">
            <v>2017</v>
          </cell>
          <cell r="B642" t="str">
            <v>APR</v>
          </cell>
          <cell r="D642" t="str">
            <v>RRS5217</v>
          </cell>
          <cell r="E642">
            <v>3137354.09310319</v>
          </cell>
        </row>
        <row r="643">
          <cell r="A643">
            <v>2017</v>
          </cell>
          <cell r="B643" t="str">
            <v>APR</v>
          </cell>
          <cell r="D643" t="str">
            <v>RRS5228</v>
          </cell>
          <cell r="E643">
            <v>3188374.5421895799</v>
          </cell>
        </row>
        <row r="644">
          <cell r="A644">
            <v>2017</v>
          </cell>
          <cell r="B644" t="str">
            <v>APR</v>
          </cell>
          <cell r="D644" t="str">
            <v>CIR5001</v>
          </cell>
          <cell r="E644">
            <v>86992104.640000001</v>
          </cell>
        </row>
        <row r="645">
          <cell r="A645">
            <v>2017</v>
          </cell>
          <cell r="B645" t="str">
            <v>APR</v>
          </cell>
          <cell r="D645" t="str">
            <v>CIR5002</v>
          </cell>
          <cell r="E645">
            <v>11967399.41</v>
          </cell>
        </row>
        <row r="646">
          <cell r="A646">
            <v>2017</v>
          </cell>
          <cell r="B646" t="str">
            <v>APR</v>
          </cell>
          <cell r="D646" t="str">
            <v>CIS5001</v>
          </cell>
          <cell r="E646">
            <v>4820911.62</v>
          </cell>
        </row>
        <row r="647">
          <cell r="A647">
            <v>2017</v>
          </cell>
          <cell r="B647" t="str">
            <v>APR</v>
          </cell>
          <cell r="D647" t="str">
            <v>CIS5002</v>
          </cell>
          <cell r="E647">
            <v>762518.06</v>
          </cell>
        </row>
        <row r="648">
          <cell r="A648">
            <v>2017</v>
          </cell>
          <cell r="B648" t="str">
            <v>APR</v>
          </cell>
          <cell r="D648" t="str">
            <v>6660000181</v>
          </cell>
          <cell r="E648">
            <v>0</v>
          </cell>
        </row>
        <row r="649">
          <cell r="A649">
            <v>2017</v>
          </cell>
          <cell r="B649" t="str">
            <v>APR</v>
          </cell>
          <cell r="D649" t="str">
            <v>BG15217</v>
          </cell>
          <cell r="E649">
            <v>0</v>
          </cell>
        </row>
        <row r="650">
          <cell r="A650">
            <v>2017</v>
          </cell>
          <cell r="B650" t="str">
            <v>APR</v>
          </cell>
          <cell r="D650" t="str">
            <v>BGD5001</v>
          </cell>
          <cell r="E650">
            <v>0</v>
          </cell>
        </row>
        <row r="651">
          <cell r="A651">
            <v>2017</v>
          </cell>
          <cell r="B651" t="str">
            <v>APR</v>
          </cell>
          <cell r="D651" t="str">
            <v>BGP5001</v>
          </cell>
          <cell r="E651">
            <v>0</v>
          </cell>
        </row>
        <row r="652">
          <cell r="A652">
            <v>2017</v>
          </cell>
          <cell r="B652" t="str">
            <v>APR</v>
          </cell>
          <cell r="D652" t="str">
            <v>CI65001</v>
          </cell>
          <cell r="E652">
            <v>0</v>
          </cell>
        </row>
        <row r="653">
          <cell r="A653">
            <v>2017</v>
          </cell>
          <cell r="B653" t="str">
            <v>APR</v>
          </cell>
          <cell r="D653" t="str">
            <v>CI65002</v>
          </cell>
          <cell r="E653">
            <v>0</v>
          </cell>
        </row>
        <row r="654">
          <cell r="A654">
            <v>2017</v>
          </cell>
          <cell r="B654" t="str">
            <v>APR</v>
          </cell>
          <cell r="D654" t="str">
            <v>CID5001</v>
          </cell>
          <cell r="E654">
            <v>0</v>
          </cell>
        </row>
        <row r="655">
          <cell r="A655">
            <v>2017</v>
          </cell>
          <cell r="B655" t="str">
            <v>APR</v>
          </cell>
          <cell r="D655" t="str">
            <v>CID5002</v>
          </cell>
          <cell r="E655">
            <v>0</v>
          </cell>
        </row>
        <row r="656">
          <cell r="A656">
            <v>2017</v>
          </cell>
          <cell r="B656" t="str">
            <v>APR</v>
          </cell>
          <cell r="D656" t="str">
            <v>CIW5001</v>
          </cell>
          <cell r="E656">
            <v>0</v>
          </cell>
        </row>
        <row r="657">
          <cell r="A657">
            <v>2017</v>
          </cell>
          <cell r="B657" t="str">
            <v>APR</v>
          </cell>
          <cell r="D657" t="str">
            <v>MAN5001</v>
          </cell>
          <cell r="E657">
            <v>5938824</v>
          </cell>
        </row>
        <row r="658">
          <cell r="A658">
            <v>2017</v>
          </cell>
          <cell r="B658" t="str">
            <v>APR</v>
          </cell>
          <cell r="D658" t="str">
            <v>MAN5002</v>
          </cell>
          <cell r="E658">
            <v>9639909</v>
          </cell>
        </row>
        <row r="659">
          <cell r="A659">
            <v>2017</v>
          </cell>
          <cell r="B659" t="str">
            <v>APR</v>
          </cell>
          <cell r="D659" t="str">
            <v>MAN5003</v>
          </cell>
          <cell r="E659">
            <v>0</v>
          </cell>
        </row>
        <row r="660">
          <cell r="A660">
            <v>2017</v>
          </cell>
          <cell r="B660" t="str">
            <v>APR</v>
          </cell>
          <cell r="D660" t="str">
            <v>MAN5005</v>
          </cell>
          <cell r="E660">
            <v>0</v>
          </cell>
        </row>
        <row r="661">
          <cell r="A661">
            <v>2017</v>
          </cell>
          <cell r="B661" t="str">
            <v>APR</v>
          </cell>
          <cell r="D661" t="str">
            <v>MAN5006</v>
          </cell>
          <cell r="E661">
            <v>0</v>
          </cell>
        </row>
        <row r="662">
          <cell r="A662">
            <v>2017</v>
          </cell>
          <cell r="B662" t="str">
            <v>APR</v>
          </cell>
          <cell r="D662" t="str">
            <v>MAN5007</v>
          </cell>
          <cell r="E662">
            <v>0</v>
          </cell>
        </row>
        <row r="663">
          <cell r="A663">
            <v>2017</v>
          </cell>
          <cell r="B663" t="str">
            <v>APR</v>
          </cell>
          <cell r="D663" t="str">
            <v>MAN5008</v>
          </cell>
          <cell r="E663">
            <v>0</v>
          </cell>
        </row>
        <row r="664">
          <cell r="A664">
            <v>2017</v>
          </cell>
          <cell r="B664" t="str">
            <v>APR</v>
          </cell>
          <cell r="D664" t="str">
            <v>MAN5009</v>
          </cell>
          <cell r="E664">
            <v>0</v>
          </cell>
        </row>
        <row r="665">
          <cell r="A665">
            <v>2017</v>
          </cell>
          <cell r="B665" t="str">
            <v>APR</v>
          </cell>
          <cell r="D665" t="str">
            <v>MAN500A</v>
          </cell>
          <cell r="E665">
            <v>0</v>
          </cell>
        </row>
        <row r="666">
          <cell r="A666">
            <v>2017</v>
          </cell>
          <cell r="B666" t="str">
            <v>APR</v>
          </cell>
          <cell r="D666" t="str">
            <v>MAN500B</v>
          </cell>
          <cell r="E666">
            <v>7586581</v>
          </cell>
        </row>
        <row r="667">
          <cell r="A667">
            <v>2017</v>
          </cell>
          <cell r="B667" t="str">
            <v>APR</v>
          </cell>
          <cell r="D667" t="str">
            <v>MAN5010</v>
          </cell>
          <cell r="E667">
            <v>0</v>
          </cell>
        </row>
        <row r="668">
          <cell r="A668">
            <v>2017</v>
          </cell>
          <cell r="B668" t="str">
            <v>APR</v>
          </cell>
          <cell r="D668" t="str">
            <v>MAN5011</v>
          </cell>
          <cell r="E668">
            <v>0.95046580000000003</v>
          </cell>
        </row>
        <row r="669">
          <cell r="A669">
            <v>2017</v>
          </cell>
          <cell r="B669" t="str">
            <v>APR</v>
          </cell>
          <cell r="D669" t="str">
            <v>MAN5101</v>
          </cell>
          <cell r="E669">
            <v>1890528</v>
          </cell>
        </row>
        <row r="670">
          <cell r="A670">
            <v>2017</v>
          </cell>
          <cell r="B670" t="str">
            <v>APR</v>
          </cell>
          <cell r="D670" t="str">
            <v>MAN5102</v>
          </cell>
          <cell r="E670">
            <v>0</v>
          </cell>
        </row>
        <row r="671">
          <cell r="A671">
            <v>2017</v>
          </cell>
          <cell r="B671" t="str">
            <v>APR</v>
          </cell>
          <cell r="D671" t="str">
            <v>MAN510B</v>
          </cell>
          <cell r="E671">
            <v>0</v>
          </cell>
        </row>
        <row r="672">
          <cell r="A672">
            <v>2017</v>
          </cell>
          <cell r="B672" t="str">
            <v>APR</v>
          </cell>
          <cell r="D672" t="str">
            <v>MAN5CEA</v>
          </cell>
          <cell r="E672">
            <v>0</v>
          </cell>
        </row>
        <row r="673">
          <cell r="A673">
            <v>2017</v>
          </cell>
          <cell r="B673" t="str">
            <v>APR</v>
          </cell>
          <cell r="D673" t="str">
            <v>MAN5CEL</v>
          </cell>
          <cell r="E673">
            <v>0</v>
          </cell>
        </row>
        <row r="674">
          <cell r="A674">
            <v>2017</v>
          </cell>
          <cell r="B674" t="str">
            <v>APR</v>
          </cell>
          <cell r="D674" t="str">
            <v>MAN5CEW</v>
          </cell>
          <cell r="E674">
            <v>0</v>
          </cell>
        </row>
        <row r="675">
          <cell r="A675">
            <v>2017</v>
          </cell>
          <cell r="B675" t="str">
            <v>APR</v>
          </cell>
          <cell r="D675" t="str">
            <v>MAN5INDIAN</v>
          </cell>
          <cell r="E675">
            <v>-1042944.34</v>
          </cell>
        </row>
        <row r="676">
          <cell r="A676">
            <v>2017</v>
          </cell>
          <cell r="B676" t="str">
            <v>APR</v>
          </cell>
          <cell r="D676" t="str">
            <v>MAN5WC3</v>
          </cell>
          <cell r="E676">
            <v>0</v>
          </cell>
        </row>
        <row r="677">
          <cell r="A677">
            <v>2017</v>
          </cell>
          <cell r="B677" t="str">
            <v>APR</v>
          </cell>
          <cell r="D677" t="str">
            <v>XAN5100</v>
          </cell>
          <cell r="E677">
            <v>8.6E-3</v>
          </cell>
        </row>
        <row r="678">
          <cell r="A678">
            <v>2017</v>
          </cell>
          <cell r="B678" t="str">
            <v>APR</v>
          </cell>
          <cell r="D678" t="str">
            <v>XAN5200</v>
          </cell>
          <cell r="E678">
            <v>7.2000000000000005E-4</v>
          </cell>
        </row>
        <row r="679">
          <cell r="A679">
            <v>2017</v>
          </cell>
          <cell r="B679" t="str">
            <v>APR</v>
          </cell>
          <cell r="D679" t="str">
            <v>XAN5300</v>
          </cell>
          <cell r="E679">
            <v>1.3984E-2</v>
          </cell>
        </row>
        <row r="680">
          <cell r="A680">
            <v>2017</v>
          </cell>
          <cell r="B680" t="str">
            <v>APR</v>
          </cell>
          <cell r="D680" t="str">
            <v>XAN5400</v>
          </cell>
          <cell r="E680">
            <v>4.8009000000000003E-2</v>
          </cell>
        </row>
        <row r="681">
          <cell r="A681">
            <v>2017</v>
          </cell>
          <cell r="B681" t="str">
            <v>APR</v>
          </cell>
          <cell r="D681" t="str">
            <v>XAN5500</v>
          </cell>
          <cell r="E681">
            <v>0.35</v>
          </cell>
        </row>
        <row r="682">
          <cell r="A682">
            <v>2017</v>
          </cell>
          <cell r="B682" t="str">
            <v>APR</v>
          </cell>
          <cell r="D682" t="str">
            <v>XAN5600</v>
          </cell>
          <cell r="E682">
            <v>5.5E-2</v>
          </cell>
        </row>
        <row r="683">
          <cell r="A683">
            <v>2017</v>
          </cell>
          <cell r="B683" t="str">
            <v>APR</v>
          </cell>
          <cell r="D683" t="str">
            <v>UCOR.00000301.01.06.01Y</v>
          </cell>
          <cell r="E683">
            <v>-756990</v>
          </cell>
        </row>
        <row r="684">
          <cell r="A684">
            <v>2017</v>
          </cell>
          <cell r="B684" t="str">
            <v>APR</v>
          </cell>
          <cell r="D684" t="str">
            <v>6660000181Y</v>
          </cell>
          <cell r="E684">
            <v>0</v>
          </cell>
        </row>
        <row r="685">
          <cell r="A685">
            <v>2017</v>
          </cell>
          <cell r="B685" t="str">
            <v>APR</v>
          </cell>
          <cell r="D685" t="str">
            <v>UCOR.00000693.01.01.01Y</v>
          </cell>
          <cell r="E685">
            <v>0</v>
          </cell>
        </row>
        <row r="686">
          <cell r="A686">
            <v>2017</v>
          </cell>
          <cell r="B686" t="str">
            <v>APR</v>
          </cell>
          <cell r="D686" t="str">
            <v>UCOR.00000693.01.01.02Y</v>
          </cell>
          <cell r="E686">
            <v>0</v>
          </cell>
        </row>
        <row r="687">
          <cell r="A687">
            <v>2017</v>
          </cell>
          <cell r="B687" t="str">
            <v>APR</v>
          </cell>
          <cell r="D687" t="str">
            <v>UPGD.00005815.01.01.01Y</v>
          </cell>
          <cell r="E687">
            <v>0</v>
          </cell>
        </row>
        <row r="688">
          <cell r="A688">
            <v>2017</v>
          </cell>
          <cell r="B688" t="str">
            <v>APR</v>
          </cell>
          <cell r="D688" t="str">
            <v>6360002520Y</v>
          </cell>
          <cell r="E688">
            <v>4647322</v>
          </cell>
        </row>
        <row r="689">
          <cell r="A689">
            <v>2017</v>
          </cell>
          <cell r="B689" t="str">
            <v>APR</v>
          </cell>
          <cell r="D689" t="str">
            <v>6690000061Y</v>
          </cell>
          <cell r="E689">
            <v>-60868</v>
          </cell>
        </row>
        <row r="690">
          <cell r="A690">
            <v>2017</v>
          </cell>
          <cell r="B690" t="str">
            <v>APR</v>
          </cell>
          <cell r="D690" t="str">
            <v>RRL5082</v>
          </cell>
          <cell r="E690">
            <v>0</v>
          </cell>
        </row>
        <row r="691">
          <cell r="A691">
            <v>2017</v>
          </cell>
          <cell r="B691" t="str">
            <v>APR</v>
          </cell>
          <cell r="D691" t="str">
            <v>6360002678Y</v>
          </cell>
          <cell r="E691">
            <v>4180555.56</v>
          </cell>
        </row>
        <row r="692">
          <cell r="A692">
            <v>2017</v>
          </cell>
          <cell r="B692" t="str">
            <v>APR</v>
          </cell>
          <cell r="D692" t="str">
            <v>CIP5001</v>
          </cell>
          <cell r="E692">
            <v>84961242.209999993</v>
          </cell>
        </row>
        <row r="693">
          <cell r="A693">
            <v>2017</v>
          </cell>
          <cell r="B693" t="str">
            <v>APR</v>
          </cell>
          <cell r="D693" t="str">
            <v>CIP5002</v>
          </cell>
          <cell r="E693">
            <v>11746186.210000001</v>
          </cell>
        </row>
        <row r="694">
          <cell r="A694">
            <v>2017</v>
          </cell>
          <cell r="B694" t="str">
            <v>APR</v>
          </cell>
          <cell r="D694" t="str">
            <v>CIQ5001</v>
          </cell>
          <cell r="E694">
            <v>4497162.68</v>
          </cell>
        </row>
        <row r="695">
          <cell r="A695">
            <v>2017</v>
          </cell>
          <cell r="B695" t="str">
            <v>APR</v>
          </cell>
          <cell r="D695" t="str">
            <v>CIQ5002</v>
          </cell>
          <cell r="E695">
            <v>495578.44</v>
          </cell>
        </row>
        <row r="696">
          <cell r="A696">
            <v>2017</v>
          </cell>
          <cell r="B696" t="str">
            <v>APR</v>
          </cell>
          <cell r="D696" t="str">
            <v>CIN5001</v>
          </cell>
          <cell r="E696">
            <v>2751353.07</v>
          </cell>
        </row>
        <row r="697">
          <cell r="A697">
            <v>2017</v>
          </cell>
          <cell r="B697" t="str">
            <v>APR</v>
          </cell>
          <cell r="D697" t="str">
            <v>CIN5002</v>
          </cell>
          <cell r="E697">
            <v>9123514.8100000005</v>
          </cell>
        </row>
        <row r="698">
          <cell r="A698">
            <v>2017</v>
          </cell>
          <cell r="B698" t="str">
            <v>APR</v>
          </cell>
          <cell r="D698" t="str">
            <v>AM15081</v>
          </cell>
          <cell r="E698">
            <v>0</v>
          </cell>
        </row>
        <row r="699">
          <cell r="A699">
            <v>2017</v>
          </cell>
          <cell r="B699" t="str">
            <v>APR</v>
          </cell>
          <cell r="D699" t="str">
            <v>RR15082</v>
          </cell>
          <cell r="E699">
            <v>-16717503</v>
          </cell>
        </row>
        <row r="700">
          <cell r="A700">
            <v>2017</v>
          </cell>
          <cell r="B700" t="str">
            <v>APR</v>
          </cell>
          <cell r="D700" t="str">
            <v>RR15216</v>
          </cell>
          <cell r="E700">
            <v>-5660761</v>
          </cell>
        </row>
        <row r="701">
          <cell r="A701">
            <v>2017</v>
          </cell>
          <cell r="B701" t="str">
            <v>APR</v>
          </cell>
          <cell r="D701" t="str">
            <v>RR15217</v>
          </cell>
          <cell r="E701">
            <v>432200943</v>
          </cell>
        </row>
        <row r="702">
          <cell r="A702">
            <v>2017</v>
          </cell>
          <cell r="B702" t="str">
            <v>APR</v>
          </cell>
          <cell r="D702" t="str">
            <v>RR15228</v>
          </cell>
          <cell r="E702">
            <v>438958333.31999999</v>
          </cell>
        </row>
        <row r="703">
          <cell r="A703">
            <v>2017</v>
          </cell>
          <cell r="B703" t="str">
            <v>APR</v>
          </cell>
          <cell r="D703" t="str">
            <v>XAN5700</v>
          </cell>
          <cell r="E703">
            <v>9.4000000000000004E-3</v>
          </cell>
        </row>
        <row r="704">
          <cell r="A704">
            <v>2017</v>
          </cell>
          <cell r="B704" t="str">
            <v>APR</v>
          </cell>
          <cell r="D704" t="str">
            <v>AM45081</v>
          </cell>
          <cell r="E704">
            <v>-112</v>
          </cell>
        </row>
        <row r="705">
          <cell r="A705">
            <v>2017</v>
          </cell>
          <cell r="B705" t="str">
            <v>APR</v>
          </cell>
          <cell r="D705" t="str">
            <v>GLB5BEG</v>
          </cell>
          <cell r="E705">
            <v>7101646.0271399897</v>
          </cell>
        </row>
        <row r="706">
          <cell r="A706">
            <v>2017</v>
          </cell>
          <cell r="B706" t="str">
            <v>APR</v>
          </cell>
          <cell r="D706" t="str">
            <v>O/U5YTD</v>
          </cell>
          <cell r="E706">
            <v>-13617684.8078443</v>
          </cell>
        </row>
        <row r="707">
          <cell r="A707">
            <v>2017</v>
          </cell>
          <cell r="B707" t="str">
            <v>APR</v>
          </cell>
          <cell r="D707" t="str">
            <v>TRU5YTD</v>
          </cell>
          <cell r="E707">
            <v>4367315.25</v>
          </cell>
        </row>
        <row r="708">
          <cell r="A708">
            <v>2017</v>
          </cell>
          <cell r="B708" t="str">
            <v>APR</v>
          </cell>
          <cell r="D708" t="str">
            <v>1MC5YTD</v>
          </cell>
          <cell r="E708">
            <v>0</v>
          </cell>
        </row>
        <row r="709">
          <cell r="A709">
            <v>2017</v>
          </cell>
          <cell r="B709" t="str">
            <v>APR</v>
          </cell>
          <cell r="D709" t="str">
            <v>2MC5YTD</v>
          </cell>
          <cell r="E709">
            <v>0</v>
          </cell>
        </row>
        <row r="710">
          <cell r="A710">
            <v>2017</v>
          </cell>
          <cell r="B710" t="str">
            <v>APR</v>
          </cell>
          <cell r="D710" t="str">
            <v>3MC5YTD</v>
          </cell>
          <cell r="E710">
            <v>0</v>
          </cell>
        </row>
        <row r="711">
          <cell r="A711">
            <v>2017</v>
          </cell>
          <cell r="B711" t="str">
            <v>APR</v>
          </cell>
          <cell r="D711" t="str">
            <v>INT5YTD</v>
          </cell>
          <cell r="E711">
            <v>30824.972697819001</v>
          </cell>
        </row>
        <row r="712">
          <cell r="A712">
            <v>2017</v>
          </cell>
          <cell r="B712" t="str">
            <v>APR</v>
          </cell>
          <cell r="D712" t="str">
            <v>2MC5TOT</v>
          </cell>
          <cell r="E712">
            <v>0</v>
          </cell>
        </row>
        <row r="713">
          <cell r="A713">
            <v>2017</v>
          </cell>
          <cell r="B713" t="str">
            <v>APR</v>
          </cell>
          <cell r="D713" t="str">
            <v>1MC5MON</v>
          </cell>
          <cell r="E713">
            <v>0</v>
          </cell>
        </row>
        <row r="714">
          <cell r="A714">
            <v>2017</v>
          </cell>
          <cell r="B714" t="str">
            <v>APR</v>
          </cell>
          <cell r="D714" t="str">
            <v>6350000872</v>
          </cell>
          <cell r="E714">
            <v>-50425</v>
          </cell>
        </row>
        <row r="715">
          <cell r="A715">
            <v>2017</v>
          </cell>
          <cell r="B715" t="str">
            <v>APR</v>
          </cell>
          <cell r="D715" t="str">
            <v>UNUC.00000001.01.06.01</v>
          </cell>
          <cell r="E715">
            <v>7418.85</v>
          </cell>
        </row>
        <row r="716">
          <cell r="A716">
            <v>2017</v>
          </cell>
          <cell r="B716" t="str">
            <v>APR</v>
          </cell>
          <cell r="D716" t="str">
            <v>UNUC.00000002.01.03.01</v>
          </cell>
          <cell r="E716">
            <v>51013.08</v>
          </cell>
        </row>
        <row r="717">
          <cell r="A717">
            <v>2017</v>
          </cell>
          <cell r="B717" t="str">
            <v>APR</v>
          </cell>
          <cell r="D717" t="str">
            <v>UNUC.00000002.01.10.01</v>
          </cell>
          <cell r="E717">
            <v>304.82</v>
          </cell>
        </row>
        <row r="718">
          <cell r="A718">
            <v>2017</v>
          </cell>
          <cell r="B718" t="str">
            <v>APR</v>
          </cell>
          <cell r="D718" t="str">
            <v>UNUC.00001012.01.01.01</v>
          </cell>
          <cell r="E718">
            <v>24789</v>
          </cell>
        </row>
        <row r="719">
          <cell r="A719">
            <v>2017</v>
          </cell>
          <cell r="B719" t="str">
            <v>APR</v>
          </cell>
          <cell r="D719" t="str">
            <v>UPGD.00000963.01.01.01</v>
          </cell>
          <cell r="E719">
            <v>11633.97</v>
          </cell>
        </row>
        <row r="720">
          <cell r="A720">
            <v>2017</v>
          </cell>
          <cell r="B720" t="str">
            <v>APR</v>
          </cell>
          <cell r="D720" t="str">
            <v>UPGD.00003814.01.01.01</v>
          </cell>
          <cell r="E720">
            <v>42678.45</v>
          </cell>
        </row>
        <row r="721">
          <cell r="A721">
            <v>2017</v>
          </cell>
          <cell r="B721" t="str">
            <v>APR</v>
          </cell>
          <cell r="D721" t="str">
            <v>UNUC.00000937.01.01.01</v>
          </cell>
          <cell r="E721">
            <v>25834.29</v>
          </cell>
        </row>
        <row r="722">
          <cell r="A722">
            <v>2017</v>
          </cell>
          <cell r="B722" t="str">
            <v>APR</v>
          </cell>
          <cell r="D722" t="str">
            <v>UPGD.00000729.03.01.01</v>
          </cell>
          <cell r="E722">
            <v>0</v>
          </cell>
        </row>
        <row r="723">
          <cell r="A723">
            <v>2017</v>
          </cell>
          <cell r="B723" t="str">
            <v>APR</v>
          </cell>
          <cell r="D723" t="str">
            <v>UNUC.00000938.01.01.03</v>
          </cell>
          <cell r="E723">
            <v>0</v>
          </cell>
        </row>
        <row r="724">
          <cell r="A724">
            <v>2017</v>
          </cell>
          <cell r="B724" t="str">
            <v>APR</v>
          </cell>
          <cell r="D724" t="str">
            <v>UPGD.00000962.01.01.02</v>
          </cell>
          <cell r="E724">
            <v>0</v>
          </cell>
        </row>
        <row r="725">
          <cell r="A725">
            <v>2017</v>
          </cell>
          <cell r="B725" t="str">
            <v>APR</v>
          </cell>
          <cell r="D725" t="str">
            <v>UPGD.00000630.01.01.01</v>
          </cell>
          <cell r="E725">
            <v>0</v>
          </cell>
        </row>
        <row r="726">
          <cell r="A726">
            <v>2017</v>
          </cell>
          <cell r="B726" t="str">
            <v>APR</v>
          </cell>
          <cell r="D726" t="str">
            <v>UPGD.00000689.01.01.01</v>
          </cell>
          <cell r="E726">
            <v>0</v>
          </cell>
        </row>
        <row r="727">
          <cell r="A727">
            <v>2017</v>
          </cell>
          <cell r="B727" t="str">
            <v>APR</v>
          </cell>
          <cell r="D727" t="str">
            <v>UNUC.00000002.01.04.01</v>
          </cell>
          <cell r="E727">
            <v>0</v>
          </cell>
        </row>
        <row r="728">
          <cell r="A728">
            <v>2017</v>
          </cell>
          <cell r="B728" t="str">
            <v>APR</v>
          </cell>
          <cell r="D728" t="str">
            <v>UPGD.00000627.01.01.01</v>
          </cell>
          <cell r="E728">
            <v>0</v>
          </cell>
        </row>
        <row r="729">
          <cell r="A729">
            <v>2017</v>
          </cell>
          <cell r="B729" t="str">
            <v>APR</v>
          </cell>
          <cell r="D729" t="str">
            <v>UPGD.00005601.01.01.01</v>
          </cell>
          <cell r="E729">
            <v>0</v>
          </cell>
        </row>
        <row r="730">
          <cell r="A730">
            <v>2017</v>
          </cell>
          <cell r="B730" t="str">
            <v>APR</v>
          </cell>
          <cell r="D730" t="str">
            <v>UNUC.00000001.01.10.01</v>
          </cell>
          <cell r="E730">
            <v>0</v>
          </cell>
        </row>
        <row r="731">
          <cell r="A731">
            <v>2017</v>
          </cell>
          <cell r="B731" t="str">
            <v>APR</v>
          </cell>
          <cell r="D731" t="str">
            <v>CI75002</v>
          </cell>
          <cell r="E731">
            <v>221213.2</v>
          </cell>
        </row>
        <row r="732">
          <cell r="A732">
            <v>2017</v>
          </cell>
          <cell r="B732" t="str">
            <v>APR</v>
          </cell>
          <cell r="D732" t="str">
            <v>CI75001</v>
          </cell>
          <cell r="E732">
            <v>2030862.43</v>
          </cell>
        </row>
        <row r="733">
          <cell r="A733">
            <v>2017</v>
          </cell>
          <cell r="B733" t="str">
            <v>APR</v>
          </cell>
          <cell r="D733" t="str">
            <v>CI95002</v>
          </cell>
          <cell r="E733">
            <v>0</v>
          </cell>
        </row>
        <row r="734">
          <cell r="A734">
            <v>2017</v>
          </cell>
          <cell r="B734" t="str">
            <v>APR</v>
          </cell>
          <cell r="D734" t="str">
            <v>CI95001</v>
          </cell>
          <cell r="E734">
            <v>0</v>
          </cell>
        </row>
        <row r="735">
          <cell r="A735">
            <v>2017</v>
          </cell>
          <cell r="B735" t="str">
            <v>APR</v>
          </cell>
          <cell r="D735" t="str">
            <v>CI15002</v>
          </cell>
          <cell r="E735">
            <v>44271.49</v>
          </cell>
        </row>
        <row r="736">
          <cell r="A736">
            <v>2017</v>
          </cell>
          <cell r="B736" t="str">
            <v>APR</v>
          </cell>
          <cell r="D736" t="str">
            <v>CI15001</v>
          </cell>
          <cell r="E736">
            <v>323748.94</v>
          </cell>
        </row>
        <row r="737">
          <cell r="A737">
            <v>2017</v>
          </cell>
          <cell r="B737" t="str">
            <v>APR</v>
          </cell>
          <cell r="D737" t="str">
            <v>CI85002</v>
          </cell>
          <cell r="E737">
            <v>0</v>
          </cell>
        </row>
        <row r="738">
          <cell r="A738">
            <v>2017</v>
          </cell>
          <cell r="B738" t="str">
            <v>APR</v>
          </cell>
          <cell r="D738" t="str">
            <v>CI85001</v>
          </cell>
          <cell r="E738">
            <v>0</v>
          </cell>
        </row>
        <row r="739">
          <cell r="A739">
            <v>2017</v>
          </cell>
          <cell r="B739" t="str">
            <v>APR</v>
          </cell>
          <cell r="D739" t="str">
            <v>CIA5002</v>
          </cell>
          <cell r="E739">
            <v>222668.13</v>
          </cell>
        </row>
        <row r="740">
          <cell r="A740">
            <v>2017</v>
          </cell>
          <cell r="B740" t="str">
            <v>APR</v>
          </cell>
          <cell r="D740" t="str">
            <v>CIA5001</v>
          </cell>
          <cell r="E740">
            <v>0</v>
          </cell>
        </row>
        <row r="741">
          <cell r="A741">
            <v>2017</v>
          </cell>
          <cell r="B741" t="str">
            <v>APR</v>
          </cell>
          <cell r="D741" t="str">
            <v>CIB5002</v>
          </cell>
          <cell r="E741">
            <v>0</v>
          </cell>
        </row>
        <row r="742">
          <cell r="A742">
            <v>2017</v>
          </cell>
          <cell r="B742" t="str">
            <v>APR</v>
          </cell>
          <cell r="D742" t="str">
            <v>CIB5001</v>
          </cell>
          <cell r="E742">
            <v>0</v>
          </cell>
        </row>
        <row r="743">
          <cell r="A743">
            <v>2017</v>
          </cell>
          <cell r="B743" t="str">
            <v>APR</v>
          </cell>
          <cell r="D743" t="str">
            <v>CIC5002</v>
          </cell>
          <cell r="E743">
            <v>0</v>
          </cell>
        </row>
        <row r="744">
          <cell r="A744">
            <v>2017</v>
          </cell>
          <cell r="B744" t="str">
            <v>APR</v>
          </cell>
          <cell r="D744" t="str">
            <v>CIC5001</v>
          </cell>
          <cell r="E744">
            <v>0</v>
          </cell>
        </row>
        <row r="745">
          <cell r="A745">
            <v>2017</v>
          </cell>
          <cell r="B745" t="str">
            <v>APR</v>
          </cell>
          <cell r="D745" t="str">
            <v>CI45002</v>
          </cell>
          <cell r="E745">
            <v>603220.16</v>
          </cell>
        </row>
        <row r="746">
          <cell r="A746">
            <v>2017</v>
          </cell>
          <cell r="B746" t="str">
            <v>APR</v>
          </cell>
          <cell r="D746" t="str">
            <v>CI45001</v>
          </cell>
          <cell r="E746">
            <v>-298273.69</v>
          </cell>
        </row>
        <row r="747">
          <cell r="A747">
            <v>2017</v>
          </cell>
          <cell r="B747" t="str">
            <v>APR</v>
          </cell>
          <cell r="D747" t="str">
            <v>O/U5MON</v>
          </cell>
          <cell r="E747">
            <v>-3860031.2069214298</v>
          </cell>
        </row>
        <row r="748">
          <cell r="A748">
            <v>2017</v>
          </cell>
          <cell r="B748" t="str">
            <v>APR</v>
          </cell>
          <cell r="D748" t="str">
            <v>EXP5TOT</v>
          </cell>
          <cell r="E748">
            <v>26970218.843745399</v>
          </cell>
        </row>
        <row r="749">
          <cell r="A749">
            <v>2017</v>
          </cell>
          <cell r="B749" t="str">
            <v>APR</v>
          </cell>
          <cell r="D749" t="str">
            <v>LIN5LOS</v>
          </cell>
          <cell r="E749">
            <v>0</v>
          </cell>
        </row>
        <row r="750">
          <cell r="A750">
            <v>2017</v>
          </cell>
          <cell r="B750" t="str">
            <v>APR</v>
          </cell>
          <cell r="D750" t="str">
            <v>4405810</v>
          </cell>
          <cell r="E750">
            <v>0</v>
          </cell>
        </row>
        <row r="751">
          <cell r="A751">
            <v>2017</v>
          </cell>
          <cell r="B751" t="str">
            <v>APR</v>
          </cell>
          <cell r="D751" t="str">
            <v>4405940</v>
          </cell>
          <cell r="E751">
            <v>0</v>
          </cell>
        </row>
        <row r="752">
          <cell r="A752">
            <v>2017</v>
          </cell>
          <cell r="B752" t="str">
            <v>APR</v>
          </cell>
          <cell r="D752" t="str">
            <v>4405000</v>
          </cell>
          <cell r="E752">
            <v>22712962.640000001</v>
          </cell>
        </row>
        <row r="753">
          <cell r="A753">
            <v>2017</v>
          </cell>
          <cell r="B753" t="str">
            <v>APR</v>
          </cell>
          <cell r="D753" t="str">
            <v>4405840</v>
          </cell>
          <cell r="E753">
            <v>0</v>
          </cell>
        </row>
        <row r="754">
          <cell r="A754">
            <v>2017</v>
          </cell>
          <cell r="B754" t="str">
            <v>APR</v>
          </cell>
          <cell r="D754" t="str">
            <v>COB5001</v>
          </cell>
          <cell r="E754">
            <v>19540.804257682499</v>
          </cell>
        </row>
        <row r="755">
          <cell r="A755">
            <v>2017</v>
          </cell>
          <cell r="B755" t="str">
            <v>APR</v>
          </cell>
          <cell r="D755" t="str">
            <v>COB5002</v>
          </cell>
          <cell r="E755">
            <v>4809.0370425987303</v>
          </cell>
        </row>
        <row r="756">
          <cell r="A756">
            <v>2017</v>
          </cell>
          <cell r="B756" t="str">
            <v>APR</v>
          </cell>
          <cell r="D756" t="str">
            <v>COC5001</v>
          </cell>
          <cell r="E756">
            <v>191308.573152136</v>
          </cell>
        </row>
        <row r="757">
          <cell r="A757">
            <v>2017</v>
          </cell>
          <cell r="B757" t="str">
            <v>APR</v>
          </cell>
          <cell r="D757" t="str">
            <v>COC5002</v>
          </cell>
          <cell r="E757">
            <v>47081.481535931598</v>
          </cell>
        </row>
        <row r="758">
          <cell r="A758">
            <v>2017</v>
          </cell>
          <cell r="B758" t="str">
            <v>APR</v>
          </cell>
          <cell r="D758" t="str">
            <v>COE5001</v>
          </cell>
          <cell r="E758">
            <v>968136.66741006903</v>
          </cell>
        </row>
        <row r="759">
          <cell r="A759">
            <v>2017</v>
          </cell>
          <cell r="B759" t="str">
            <v>APR</v>
          </cell>
          <cell r="D759" t="str">
            <v>COE5002</v>
          </cell>
          <cell r="E759">
            <v>202856.797444175</v>
          </cell>
        </row>
        <row r="760">
          <cell r="A760">
            <v>2017</v>
          </cell>
          <cell r="B760" t="str">
            <v>APR</v>
          </cell>
          <cell r="D760" t="str">
            <v>CI55001</v>
          </cell>
          <cell r="E760">
            <v>2453079.38</v>
          </cell>
        </row>
        <row r="761">
          <cell r="A761">
            <v>2017</v>
          </cell>
          <cell r="B761" t="str">
            <v>APR</v>
          </cell>
          <cell r="D761" t="str">
            <v>CI55002</v>
          </cell>
          <cell r="E761">
            <v>9726734.9700000007</v>
          </cell>
        </row>
        <row r="762">
          <cell r="A762">
            <v>2017</v>
          </cell>
          <cell r="B762" t="str">
            <v>APR</v>
          </cell>
          <cell r="D762" t="str">
            <v>RR85217</v>
          </cell>
          <cell r="E762">
            <v>0.35</v>
          </cell>
        </row>
        <row r="763">
          <cell r="A763">
            <v>2017</v>
          </cell>
          <cell r="B763" t="str">
            <v>APR</v>
          </cell>
          <cell r="D763" t="str">
            <v>RR85082</v>
          </cell>
          <cell r="E763">
            <v>0.35</v>
          </cell>
        </row>
        <row r="764">
          <cell r="A764">
            <v>2017</v>
          </cell>
          <cell r="B764" t="str">
            <v>APR</v>
          </cell>
          <cell r="D764" t="str">
            <v>RR85216</v>
          </cell>
          <cell r="E764">
            <v>0.35</v>
          </cell>
        </row>
        <row r="765">
          <cell r="A765">
            <v>2017</v>
          </cell>
          <cell r="B765" t="str">
            <v>APR</v>
          </cell>
          <cell r="D765" t="str">
            <v>RR85228</v>
          </cell>
          <cell r="E765">
            <v>0.35</v>
          </cell>
        </row>
        <row r="766">
          <cell r="A766">
            <v>2017</v>
          </cell>
          <cell r="B766" t="str">
            <v>APR</v>
          </cell>
          <cell r="D766" t="str">
            <v>RR95082</v>
          </cell>
          <cell r="E766">
            <v>5.8201058201058198E-2</v>
          </cell>
        </row>
        <row r="767">
          <cell r="A767">
            <v>2017</v>
          </cell>
          <cell r="B767" t="str">
            <v>APR</v>
          </cell>
          <cell r="D767" t="str">
            <v>RR95216</v>
          </cell>
          <cell r="E767">
            <v>5.8201058201058198E-2</v>
          </cell>
        </row>
        <row r="768">
          <cell r="A768">
            <v>2017</v>
          </cell>
          <cell r="B768" t="str">
            <v>APR</v>
          </cell>
          <cell r="D768" t="str">
            <v>RR95217</v>
          </cell>
          <cell r="E768">
            <v>5.8201058201058198E-2</v>
          </cell>
        </row>
        <row r="769">
          <cell r="A769">
            <v>2017</v>
          </cell>
          <cell r="B769" t="str">
            <v>APR</v>
          </cell>
          <cell r="D769" t="str">
            <v>RR95228</v>
          </cell>
          <cell r="E769">
            <v>5.8201058201058198E-2</v>
          </cell>
        </row>
        <row r="770">
          <cell r="A770">
            <v>2017</v>
          </cell>
          <cell r="B770" t="str">
            <v>APR</v>
          </cell>
          <cell r="D770" t="str">
            <v>RRA5082</v>
          </cell>
          <cell r="E770">
            <v>0.53846153846153799</v>
          </cell>
        </row>
        <row r="771">
          <cell r="A771">
            <v>2017</v>
          </cell>
          <cell r="B771" t="str">
            <v>APR</v>
          </cell>
          <cell r="D771" t="str">
            <v>RRA5216</v>
          </cell>
          <cell r="E771">
            <v>0.53846153846153799</v>
          </cell>
        </row>
        <row r="772">
          <cell r="A772">
            <v>2017</v>
          </cell>
          <cell r="B772" t="str">
            <v>APR</v>
          </cell>
          <cell r="D772" t="str">
            <v>RRA5217</v>
          </cell>
          <cell r="E772">
            <v>0.53846153846153799</v>
          </cell>
        </row>
        <row r="773">
          <cell r="A773">
            <v>2017</v>
          </cell>
          <cell r="B773" t="str">
            <v>APR</v>
          </cell>
          <cell r="D773" t="str">
            <v>RRA5228</v>
          </cell>
          <cell r="E773">
            <v>0.53846153846153799</v>
          </cell>
        </row>
        <row r="774">
          <cell r="A774">
            <v>2017</v>
          </cell>
          <cell r="B774" t="str">
            <v>APR</v>
          </cell>
          <cell r="D774" t="str">
            <v>RRD5082</v>
          </cell>
          <cell r="E774">
            <v>-37247.352254358899</v>
          </cell>
        </row>
        <row r="775">
          <cell r="A775">
            <v>2017</v>
          </cell>
          <cell r="B775" t="str">
            <v>APR</v>
          </cell>
          <cell r="D775" t="str">
            <v>RRD5216</v>
          </cell>
          <cell r="E775">
            <v>-12835.220661880299</v>
          </cell>
        </row>
        <row r="776">
          <cell r="A776">
            <v>2017</v>
          </cell>
          <cell r="B776" t="str">
            <v>APR</v>
          </cell>
          <cell r="D776" t="str">
            <v>RRD5217</v>
          </cell>
          <cell r="E776">
            <v>979973.23636786302</v>
          </cell>
        </row>
        <row r="777">
          <cell r="A777">
            <v>2017</v>
          </cell>
          <cell r="B777" t="str">
            <v>APR</v>
          </cell>
          <cell r="D777" t="str">
            <v>RRD5228</v>
          </cell>
          <cell r="E777">
            <v>995909.81003101496</v>
          </cell>
        </row>
        <row r="778">
          <cell r="A778">
            <v>2017</v>
          </cell>
          <cell r="B778" t="str">
            <v>APR</v>
          </cell>
          <cell r="D778" t="str">
            <v>RRF5082</v>
          </cell>
          <cell r="E778">
            <v>-125460.85246342501</v>
          </cell>
        </row>
        <row r="779">
          <cell r="A779">
            <v>2017</v>
          </cell>
          <cell r="B779" t="str">
            <v>APR</v>
          </cell>
          <cell r="D779" t="str">
            <v>UCOR.00000306.01.07.01</v>
          </cell>
          <cell r="E779">
            <v>233.66</v>
          </cell>
        </row>
        <row r="780">
          <cell r="A780">
            <v>2017</v>
          </cell>
          <cell r="B780" t="str">
            <v>APR</v>
          </cell>
          <cell r="D780" t="str">
            <v>RRF5216</v>
          </cell>
          <cell r="E780">
            <v>-43233.0790870438</v>
          </cell>
        </row>
        <row r="781">
          <cell r="A781">
            <v>2017</v>
          </cell>
          <cell r="B781" t="str">
            <v>APR</v>
          </cell>
          <cell r="D781" t="str">
            <v>RRF5217</v>
          </cell>
          <cell r="E781">
            <v>3300859.5291941999</v>
          </cell>
        </row>
        <row r="782">
          <cell r="A782">
            <v>2017</v>
          </cell>
          <cell r="B782" t="str">
            <v>APR</v>
          </cell>
          <cell r="D782" t="str">
            <v>RRF5228</v>
          </cell>
          <cell r="E782">
            <v>3354538.94520937</v>
          </cell>
        </row>
        <row r="783">
          <cell r="A783">
            <v>2017</v>
          </cell>
          <cell r="B783" t="str">
            <v>APR</v>
          </cell>
          <cell r="D783" t="str">
            <v>RRK5082</v>
          </cell>
          <cell r="E783">
            <v>0</v>
          </cell>
        </row>
        <row r="784">
          <cell r="A784">
            <v>2017</v>
          </cell>
          <cell r="B784" t="str">
            <v>APR</v>
          </cell>
          <cell r="D784" t="str">
            <v>RRK5216</v>
          </cell>
          <cell r="E784">
            <v>0</v>
          </cell>
        </row>
        <row r="785">
          <cell r="A785">
            <v>2017</v>
          </cell>
          <cell r="B785" t="str">
            <v>APR</v>
          </cell>
          <cell r="D785" t="str">
            <v>RRK5217</v>
          </cell>
          <cell r="E785">
            <v>0</v>
          </cell>
        </row>
        <row r="786">
          <cell r="A786">
            <v>2017</v>
          </cell>
          <cell r="B786" t="str">
            <v>APR</v>
          </cell>
          <cell r="D786" t="str">
            <v>RRK5228</v>
          </cell>
          <cell r="E786">
            <v>0</v>
          </cell>
        </row>
        <row r="787">
          <cell r="A787">
            <v>2017</v>
          </cell>
          <cell r="B787" t="str">
            <v>APR</v>
          </cell>
          <cell r="D787" t="str">
            <v>UNUC.00000001.01.14.01</v>
          </cell>
          <cell r="E787">
            <v>0</v>
          </cell>
        </row>
        <row r="788">
          <cell r="A788">
            <v>2017</v>
          </cell>
          <cell r="B788" t="str">
            <v>APR</v>
          </cell>
          <cell r="D788" t="str">
            <v>UNUC.00000002.01.09.01</v>
          </cell>
          <cell r="E788">
            <v>0</v>
          </cell>
        </row>
        <row r="789">
          <cell r="A789">
            <v>2017</v>
          </cell>
          <cell r="B789" t="str">
            <v>APR</v>
          </cell>
          <cell r="D789" t="str">
            <v>UNUC.00000001.01.16.01</v>
          </cell>
          <cell r="E789">
            <v>0</v>
          </cell>
        </row>
        <row r="790">
          <cell r="A790">
            <v>2017</v>
          </cell>
          <cell r="B790" t="str">
            <v>APR</v>
          </cell>
          <cell r="D790" t="str">
            <v>UNUC.00000001.01.09.01</v>
          </cell>
          <cell r="E790">
            <v>0</v>
          </cell>
        </row>
        <row r="791">
          <cell r="A791">
            <v>2017</v>
          </cell>
          <cell r="B791" t="str">
            <v>APR</v>
          </cell>
          <cell r="D791" t="str">
            <v>UNUC.00000002.01.14.01</v>
          </cell>
          <cell r="E791">
            <v>0</v>
          </cell>
        </row>
        <row r="792">
          <cell r="A792">
            <v>2017</v>
          </cell>
          <cell r="B792" t="str">
            <v>APR</v>
          </cell>
          <cell r="D792" t="str">
            <v>UNUC.00000938.01.02.01</v>
          </cell>
          <cell r="E792">
            <v>0</v>
          </cell>
        </row>
        <row r="793">
          <cell r="A793">
            <v>2017</v>
          </cell>
          <cell r="B793" t="str">
            <v>APR</v>
          </cell>
          <cell r="D793" t="str">
            <v>UPGD.00000729.02.01.01</v>
          </cell>
          <cell r="E793">
            <v>0</v>
          </cell>
        </row>
        <row r="794">
          <cell r="A794">
            <v>2017</v>
          </cell>
          <cell r="B794" t="str">
            <v>APR</v>
          </cell>
          <cell r="D794" t="str">
            <v>UCOR.00000693.01.01.01</v>
          </cell>
          <cell r="E794">
            <v>0</v>
          </cell>
        </row>
        <row r="795">
          <cell r="A795">
            <v>2017</v>
          </cell>
          <cell r="B795" t="str">
            <v>APR</v>
          </cell>
          <cell r="D795" t="str">
            <v>UCOR.00000306.01.05.01</v>
          </cell>
          <cell r="E795">
            <v>0</v>
          </cell>
        </row>
        <row r="796">
          <cell r="A796">
            <v>2017</v>
          </cell>
          <cell r="B796" t="str">
            <v>APR</v>
          </cell>
          <cell r="D796" t="str">
            <v>UNUC.00000002.01.13.01</v>
          </cell>
          <cell r="E796">
            <v>39665.08</v>
          </cell>
        </row>
        <row r="797">
          <cell r="A797">
            <v>2017</v>
          </cell>
          <cell r="B797" t="str">
            <v>APR</v>
          </cell>
          <cell r="D797" t="str">
            <v>UNUC.00001132.01.01.01</v>
          </cell>
          <cell r="E797">
            <v>1398.75</v>
          </cell>
        </row>
        <row r="798">
          <cell r="A798">
            <v>2017</v>
          </cell>
          <cell r="B798" t="str">
            <v>APR</v>
          </cell>
          <cell r="D798" t="str">
            <v>UNUC.00000001.01.02.01</v>
          </cell>
          <cell r="E798">
            <v>59081</v>
          </cell>
        </row>
        <row r="799">
          <cell r="A799">
            <v>2017</v>
          </cell>
          <cell r="B799" t="str">
            <v>APR</v>
          </cell>
          <cell r="D799" t="str">
            <v>UNUC.00000002.01.01.01</v>
          </cell>
          <cell r="E799">
            <v>944180.45</v>
          </cell>
        </row>
        <row r="800">
          <cell r="A800">
            <v>2017</v>
          </cell>
          <cell r="B800" t="str">
            <v>APR</v>
          </cell>
          <cell r="D800" t="str">
            <v>UPGD.00000628.01.01.01</v>
          </cell>
          <cell r="E800">
            <v>14899.25</v>
          </cell>
        </row>
        <row r="801">
          <cell r="A801">
            <v>2017</v>
          </cell>
          <cell r="B801" t="str">
            <v>APR</v>
          </cell>
          <cell r="D801" t="str">
            <v>6350000866</v>
          </cell>
          <cell r="E801">
            <v>-116280</v>
          </cell>
        </row>
        <row r="802">
          <cell r="A802">
            <v>2017</v>
          </cell>
          <cell r="B802" t="str">
            <v>APR</v>
          </cell>
          <cell r="D802" t="str">
            <v>6350000871</v>
          </cell>
          <cell r="E802">
            <v>-5018.5600000000004</v>
          </cell>
        </row>
        <row r="803">
          <cell r="A803">
            <v>2017</v>
          </cell>
          <cell r="B803" t="str">
            <v>APR</v>
          </cell>
          <cell r="D803" t="str">
            <v>UNUC.00001132.01.04.01</v>
          </cell>
          <cell r="E803">
            <v>9032.2800000000007</v>
          </cell>
        </row>
        <row r="804">
          <cell r="A804">
            <v>2017</v>
          </cell>
          <cell r="B804" t="str">
            <v>APR</v>
          </cell>
          <cell r="D804" t="str">
            <v>6690000061</v>
          </cell>
          <cell r="E804">
            <v>-60868</v>
          </cell>
        </row>
        <row r="805">
          <cell r="A805">
            <v>2017</v>
          </cell>
          <cell r="B805" t="str">
            <v>APR</v>
          </cell>
          <cell r="D805" t="str">
            <v>6360002678</v>
          </cell>
          <cell r="E805">
            <v>4180555.56</v>
          </cell>
        </row>
        <row r="806">
          <cell r="A806">
            <v>2017</v>
          </cell>
          <cell r="B806" t="str">
            <v>APR</v>
          </cell>
          <cell r="D806" t="str">
            <v>UCOR.00000693.01.01.02</v>
          </cell>
          <cell r="E806">
            <v>0</v>
          </cell>
        </row>
        <row r="807">
          <cell r="A807">
            <v>2017</v>
          </cell>
          <cell r="B807" t="str">
            <v>APR</v>
          </cell>
          <cell r="D807" t="str">
            <v>UPGD.00001446.03.01.01</v>
          </cell>
          <cell r="E807">
            <v>0</v>
          </cell>
        </row>
        <row r="808">
          <cell r="A808">
            <v>2017</v>
          </cell>
          <cell r="B808" t="str">
            <v>APR</v>
          </cell>
          <cell r="D808" t="str">
            <v>UPGD.00000635.01.01.01</v>
          </cell>
          <cell r="E808">
            <v>0</v>
          </cell>
        </row>
        <row r="809">
          <cell r="A809">
            <v>2017</v>
          </cell>
          <cell r="B809" t="str">
            <v>APR</v>
          </cell>
          <cell r="D809" t="str">
            <v>UPGD.00000631.01.01.01</v>
          </cell>
          <cell r="E809">
            <v>0</v>
          </cell>
        </row>
        <row r="810">
          <cell r="A810">
            <v>2017</v>
          </cell>
          <cell r="B810" t="str">
            <v>APR</v>
          </cell>
          <cell r="D810" t="str">
            <v>UPGD.00001327.01.01.02</v>
          </cell>
          <cell r="E810">
            <v>0</v>
          </cell>
        </row>
        <row r="811">
          <cell r="A811">
            <v>2017</v>
          </cell>
          <cell r="B811" t="str">
            <v>APR</v>
          </cell>
          <cell r="D811" t="str">
            <v>UNUC.00000003.01.06.01</v>
          </cell>
          <cell r="E811">
            <v>0</v>
          </cell>
        </row>
        <row r="812">
          <cell r="A812">
            <v>2017</v>
          </cell>
          <cell r="B812" t="str">
            <v>APR</v>
          </cell>
          <cell r="D812" t="str">
            <v>UPGD.00001327.01.01.01</v>
          </cell>
          <cell r="E812">
            <v>0</v>
          </cell>
        </row>
        <row r="813">
          <cell r="A813">
            <v>2017</v>
          </cell>
          <cell r="B813" t="str">
            <v>APR</v>
          </cell>
          <cell r="D813" t="str">
            <v>UPGD.00000632.01.01.01</v>
          </cell>
          <cell r="E813">
            <v>0</v>
          </cell>
        </row>
        <row r="814">
          <cell r="A814">
            <v>2017</v>
          </cell>
          <cell r="B814" t="str">
            <v>APR</v>
          </cell>
          <cell r="D814" t="str">
            <v>UPGD.00000399.01.01.01</v>
          </cell>
          <cell r="E814">
            <v>0</v>
          </cell>
        </row>
        <row r="815">
          <cell r="A815">
            <v>2017</v>
          </cell>
          <cell r="B815" t="str">
            <v>APR</v>
          </cell>
          <cell r="D815" t="str">
            <v>UNUC.00000969.10.01.01</v>
          </cell>
          <cell r="E815">
            <v>71075.56</v>
          </cell>
        </row>
        <row r="816">
          <cell r="A816">
            <v>2017</v>
          </cell>
          <cell r="B816" t="str">
            <v>APR</v>
          </cell>
          <cell r="D816" t="str">
            <v>UNUC.00000001.01.13.01</v>
          </cell>
          <cell r="E816">
            <v>31118.53</v>
          </cell>
        </row>
        <row r="817">
          <cell r="A817">
            <v>2017</v>
          </cell>
          <cell r="B817" t="str">
            <v>APR</v>
          </cell>
          <cell r="D817" t="str">
            <v>UNUC.00000003.01.01.01</v>
          </cell>
          <cell r="E817">
            <v>58623.74</v>
          </cell>
        </row>
        <row r="818">
          <cell r="A818">
            <v>2017</v>
          </cell>
          <cell r="B818" t="str">
            <v>APR</v>
          </cell>
          <cell r="D818" t="str">
            <v>UNUC.00000715.01.01.01</v>
          </cell>
          <cell r="E818">
            <v>26</v>
          </cell>
        </row>
        <row r="819">
          <cell r="A819">
            <v>2017</v>
          </cell>
          <cell r="B819" t="str">
            <v>APR</v>
          </cell>
          <cell r="D819" t="str">
            <v>UNUC.00001057.01.01.01</v>
          </cell>
          <cell r="E819">
            <v>3402</v>
          </cell>
        </row>
        <row r="820">
          <cell r="A820">
            <v>2017</v>
          </cell>
          <cell r="B820" t="str">
            <v>APR</v>
          </cell>
          <cell r="D820" t="str">
            <v>UPGD.00000633.01.01.01</v>
          </cell>
          <cell r="E820">
            <v>24661.79</v>
          </cell>
        </row>
        <row r="821">
          <cell r="A821">
            <v>2017</v>
          </cell>
          <cell r="B821" t="str">
            <v>APR</v>
          </cell>
          <cell r="D821" t="str">
            <v>UPGD.00005600.01.01.01</v>
          </cell>
          <cell r="E821">
            <v>5309.1</v>
          </cell>
        </row>
        <row r="822">
          <cell r="A822">
            <v>2017</v>
          </cell>
          <cell r="B822" t="str">
            <v>APR</v>
          </cell>
          <cell r="D822" t="str">
            <v>UCOR.00000301.01.06.01</v>
          </cell>
          <cell r="E822">
            <v>-756990</v>
          </cell>
        </row>
        <row r="823">
          <cell r="A823">
            <v>2017</v>
          </cell>
          <cell r="B823" t="str">
            <v>APR</v>
          </cell>
          <cell r="D823" t="str">
            <v>UNUC.00000003.01.07.01</v>
          </cell>
          <cell r="E823">
            <v>19650</v>
          </cell>
        </row>
        <row r="824">
          <cell r="A824">
            <v>2017</v>
          </cell>
          <cell r="B824" t="str">
            <v>APR</v>
          </cell>
          <cell r="D824" t="str">
            <v>UNUC.00000914.01.01.01</v>
          </cell>
          <cell r="E824">
            <v>19125</v>
          </cell>
        </row>
        <row r="825">
          <cell r="A825">
            <v>2017</v>
          </cell>
          <cell r="B825" t="str">
            <v>APR</v>
          </cell>
          <cell r="D825" t="str">
            <v>UNUC.00000938.01.01.01</v>
          </cell>
          <cell r="E825">
            <v>2832.5</v>
          </cell>
        </row>
        <row r="826">
          <cell r="A826">
            <v>2017</v>
          </cell>
          <cell r="B826" t="str">
            <v>APR</v>
          </cell>
          <cell r="D826" t="str">
            <v>UNUC.00001132.01.02.01</v>
          </cell>
          <cell r="E826">
            <v>17099.16</v>
          </cell>
        </row>
        <row r="827">
          <cell r="A827">
            <v>2017</v>
          </cell>
          <cell r="B827" t="str">
            <v>APR</v>
          </cell>
          <cell r="D827" t="str">
            <v>UCOR.00000301.01.03.01</v>
          </cell>
          <cell r="E827">
            <v>7773112.5499999998</v>
          </cell>
        </row>
        <row r="828">
          <cell r="A828">
            <v>2017</v>
          </cell>
          <cell r="B828" t="str">
            <v>APR</v>
          </cell>
          <cell r="D828" t="str">
            <v>UNUC.00000001.01.07.01</v>
          </cell>
          <cell r="E828">
            <v>3944.22</v>
          </cell>
        </row>
        <row r="829">
          <cell r="A829">
            <v>2017</v>
          </cell>
          <cell r="B829" t="str">
            <v>APR</v>
          </cell>
          <cell r="D829" t="str">
            <v>UNUC.00000001.01.15.01</v>
          </cell>
          <cell r="E829">
            <v>168156.25</v>
          </cell>
        </row>
        <row r="830">
          <cell r="A830">
            <v>2017</v>
          </cell>
          <cell r="B830" t="str">
            <v>APR</v>
          </cell>
          <cell r="D830" t="str">
            <v>UNUC.00000002.01.07.01</v>
          </cell>
          <cell r="E830">
            <v>2425</v>
          </cell>
        </row>
        <row r="831">
          <cell r="A831">
            <v>2017</v>
          </cell>
          <cell r="B831" t="str">
            <v>APR</v>
          </cell>
          <cell r="D831" t="str">
            <v>UNUC.00000604.01.01.01</v>
          </cell>
          <cell r="E831">
            <v>6964.56</v>
          </cell>
        </row>
        <row r="832">
          <cell r="A832">
            <v>2017</v>
          </cell>
          <cell r="B832" t="str">
            <v>APR</v>
          </cell>
          <cell r="D832" t="str">
            <v>UNUC.00001058.01.01.01</v>
          </cell>
          <cell r="E832">
            <v>2825</v>
          </cell>
        </row>
        <row r="833">
          <cell r="A833">
            <v>2017</v>
          </cell>
          <cell r="B833" t="str">
            <v>APR</v>
          </cell>
          <cell r="D833" t="str">
            <v>UPGD.00000963.01.01.02</v>
          </cell>
          <cell r="E833">
            <v>11633.17</v>
          </cell>
        </row>
        <row r="834">
          <cell r="A834">
            <v>2017</v>
          </cell>
          <cell r="B834" t="str">
            <v>APR</v>
          </cell>
          <cell r="D834" t="str">
            <v>6350000869</v>
          </cell>
          <cell r="E834">
            <v>739225</v>
          </cell>
        </row>
        <row r="835">
          <cell r="A835">
            <v>2017</v>
          </cell>
          <cell r="B835" t="str">
            <v>APR</v>
          </cell>
          <cell r="D835" t="str">
            <v>6360002520</v>
          </cell>
          <cell r="E835">
            <v>4647322</v>
          </cell>
        </row>
        <row r="836">
          <cell r="A836">
            <v>2017</v>
          </cell>
          <cell r="B836" t="str">
            <v>APR</v>
          </cell>
          <cell r="D836" t="str">
            <v>6360002521</v>
          </cell>
          <cell r="E836">
            <v>2918525</v>
          </cell>
        </row>
        <row r="837">
          <cell r="A837">
            <v>2017</v>
          </cell>
          <cell r="B837" t="str">
            <v>APR</v>
          </cell>
          <cell r="D837" t="str">
            <v>UCOR.00000306.01.07.02</v>
          </cell>
          <cell r="E837">
            <v>1149200</v>
          </cell>
        </row>
        <row r="838">
          <cell r="A838">
            <v>2017</v>
          </cell>
          <cell r="B838" t="str">
            <v>APR</v>
          </cell>
          <cell r="D838" t="str">
            <v>6700000041</v>
          </cell>
          <cell r="E838">
            <v>-7662512.5499999998</v>
          </cell>
        </row>
        <row r="839">
          <cell r="A839">
            <v>2017</v>
          </cell>
          <cell r="B839" t="str">
            <v>APR</v>
          </cell>
          <cell r="D839" t="str">
            <v>UNUC.00000001.01.01.01</v>
          </cell>
          <cell r="E839">
            <v>795328.18</v>
          </cell>
        </row>
        <row r="840">
          <cell r="A840">
            <v>2017</v>
          </cell>
          <cell r="B840" t="str">
            <v>APR</v>
          </cell>
          <cell r="D840" t="str">
            <v>UNUC.00000002.01.15.01</v>
          </cell>
          <cell r="E840">
            <v>142247.4</v>
          </cell>
        </row>
        <row r="841">
          <cell r="A841">
            <v>2017</v>
          </cell>
          <cell r="B841" t="str">
            <v>APR</v>
          </cell>
          <cell r="D841" t="str">
            <v>UNUC.00001174.01.01.01</v>
          </cell>
          <cell r="E841">
            <v>23387.55</v>
          </cell>
        </row>
        <row r="842">
          <cell r="A842">
            <v>2017</v>
          </cell>
          <cell r="B842" t="str">
            <v>APR</v>
          </cell>
          <cell r="D842" t="str">
            <v>UPGD.00003814.03.01.01</v>
          </cell>
          <cell r="E842">
            <v>1561.46</v>
          </cell>
        </row>
        <row r="843">
          <cell r="A843">
            <v>2017</v>
          </cell>
          <cell r="B843" t="str">
            <v>APR</v>
          </cell>
          <cell r="D843" t="str">
            <v>6350000868</v>
          </cell>
          <cell r="E843">
            <v>-288638.84000000003</v>
          </cell>
        </row>
        <row r="844">
          <cell r="A844">
            <v>2017</v>
          </cell>
          <cell r="B844" t="str">
            <v>APR</v>
          </cell>
          <cell r="D844" t="str">
            <v>6350000870</v>
          </cell>
          <cell r="E844">
            <v>-683781.44</v>
          </cell>
        </row>
        <row r="845">
          <cell r="A845">
            <v>2017</v>
          </cell>
          <cell r="B845" t="str">
            <v>APR</v>
          </cell>
          <cell r="D845" t="str">
            <v>UNUC.00001132.01.03.01</v>
          </cell>
          <cell r="E845">
            <v>12123.32</v>
          </cell>
        </row>
        <row r="846">
          <cell r="A846">
            <v>2017</v>
          </cell>
          <cell r="B846" t="str">
            <v>APR</v>
          </cell>
          <cell r="D846" t="str">
            <v>UCOR.00000301.01.05.01</v>
          </cell>
          <cell r="E846">
            <v>5736578.7199999997</v>
          </cell>
        </row>
        <row r="847">
          <cell r="A847">
            <v>2017</v>
          </cell>
          <cell r="B847" t="str">
            <v>APR</v>
          </cell>
          <cell r="D847" t="str">
            <v>UCOR.00000622.01.02.01</v>
          </cell>
          <cell r="E847">
            <v>-104007.8</v>
          </cell>
        </row>
        <row r="848">
          <cell r="A848">
            <v>2017</v>
          </cell>
          <cell r="B848" t="str">
            <v>APR</v>
          </cell>
          <cell r="D848" t="str">
            <v>UNUC.00000001.01.03.01</v>
          </cell>
          <cell r="E848">
            <v>7864.5</v>
          </cell>
        </row>
        <row r="849">
          <cell r="A849">
            <v>2017</v>
          </cell>
          <cell r="B849" t="str">
            <v>APR</v>
          </cell>
          <cell r="D849" t="str">
            <v>UNUC.00000001.01.05.01</v>
          </cell>
          <cell r="E849">
            <v>20254.009999999998</v>
          </cell>
        </row>
        <row r="850">
          <cell r="A850">
            <v>2017</v>
          </cell>
          <cell r="B850" t="str">
            <v>APR</v>
          </cell>
          <cell r="D850" t="str">
            <v>UNUC.00000002.01.02.01</v>
          </cell>
          <cell r="E850">
            <v>177244</v>
          </cell>
        </row>
        <row r="851">
          <cell r="A851">
            <v>2017</v>
          </cell>
          <cell r="B851" t="str">
            <v>APR</v>
          </cell>
          <cell r="D851" t="str">
            <v>UPGD.00004811.03.01.01</v>
          </cell>
          <cell r="E851">
            <v>0</v>
          </cell>
        </row>
        <row r="852">
          <cell r="A852">
            <v>2017</v>
          </cell>
          <cell r="B852" t="str">
            <v>APR</v>
          </cell>
          <cell r="D852" t="str">
            <v>UNUC.00000001.01.08.01</v>
          </cell>
          <cell r="E852">
            <v>0</v>
          </cell>
        </row>
        <row r="853">
          <cell r="A853">
            <v>2017</v>
          </cell>
          <cell r="B853" t="str">
            <v>APR</v>
          </cell>
          <cell r="D853" t="str">
            <v>UNUC.00000002.01.06.01</v>
          </cell>
          <cell r="E853">
            <v>10359.08</v>
          </cell>
        </row>
        <row r="854">
          <cell r="A854">
            <v>2017</v>
          </cell>
          <cell r="B854" t="str">
            <v>APR</v>
          </cell>
          <cell r="D854" t="str">
            <v>UPGD.00003208.01.01.01</v>
          </cell>
          <cell r="E854">
            <v>430692.29</v>
          </cell>
        </row>
        <row r="855">
          <cell r="A855">
            <v>2017</v>
          </cell>
          <cell r="B855" t="str">
            <v>MAR</v>
          </cell>
          <cell r="D855" t="str">
            <v>CI75004</v>
          </cell>
          <cell r="E855">
            <v>249853266.31</v>
          </cell>
        </row>
        <row r="856">
          <cell r="A856">
            <v>2017</v>
          </cell>
          <cell r="B856" t="str">
            <v>MAR</v>
          </cell>
          <cell r="D856" t="str">
            <v>CI75006</v>
          </cell>
          <cell r="E856">
            <v>249853266.31</v>
          </cell>
        </row>
        <row r="857">
          <cell r="A857">
            <v>2017</v>
          </cell>
          <cell r="B857" t="str">
            <v>MAR</v>
          </cell>
          <cell r="D857" t="str">
            <v>CI95008</v>
          </cell>
          <cell r="E857">
            <v>28685.31</v>
          </cell>
        </row>
        <row r="858">
          <cell r="A858">
            <v>2017</v>
          </cell>
          <cell r="B858" t="str">
            <v>MAR</v>
          </cell>
          <cell r="D858" t="str">
            <v>CI95001</v>
          </cell>
          <cell r="E858">
            <v>0</v>
          </cell>
        </row>
        <row r="859">
          <cell r="A859">
            <v>2017</v>
          </cell>
          <cell r="B859" t="str">
            <v>MAR</v>
          </cell>
          <cell r="D859" t="str">
            <v>CI95003</v>
          </cell>
          <cell r="E859">
            <v>28685.31</v>
          </cell>
        </row>
        <row r="860">
          <cell r="A860">
            <v>2017</v>
          </cell>
          <cell r="B860" t="str">
            <v>MAR</v>
          </cell>
          <cell r="D860" t="str">
            <v>CI95007</v>
          </cell>
          <cell r="E860">
            <v>57370.62</v>
          </cell>
        </row>
        <row r="861">
          <cell r="A861">
            <v>2017</v>
          </cell>
          <cell r="B861" t="str">
            <v>MAR</v>
          </cell>
          <cell r="D861" t="str">
            <v>CI95005</v>
          </cell>
          <cell r="E861">
            <v>28685.31</v>
          </cell>
        </row>
        <row r="862">
          <cell r="A862">
            <v>2017</v>
          </cell>
          <cell r="B862" t="str">
            <v>MAR</v>
          </cell>
          <cell r="D862" t="str">
            <v>CI95002</v>
          </cell>
          <cell r="E862">
            <v>0</v>
          </cell>
        </row>
        <row r="863">
          <cell r="A863">
            <v>2017</v>
          </cell>
          <cell r="B863" t="str">
            <v>MAR</v>
          </cell>
          <cell r="D863" t="str">
            <v>CI95004</v>
          </cell>
          <cell r="E863">
            <v>28685.31</v>
          </cell>
        </row>
        <row r="864">
          <cell r="A864">
            <v>2017</v>
          </cell>
          <cell r="B864" t="str">
            <v>MAR</v>
          </cell>
          <cell r="D864" t="str">
            <v>CI95006</v>
          </cell>
          <cell r="E864">
            <v>28685.31</v>
          </cell>
        </row>
        <row r="865">
          <cell r="A865">
            <v>2017</v>
          </cell>
          <cell r="B865" t="str">
            <v>MAR</v>
          </cell>
          <cell r="D865" t="str">
            <v>CI15008</v>
          </cell>
          <cell r="E865">
            <v>150193124.77000001</v>
          </cell>
        </row>
        <row r="866">
          <cell r="A866">
            <v>2017</v>
          </cell>
          <cell r="B866" t="str">
            <v>MAR</v>
          </cell>
          <cell r="D866" t="str">
            <v>CI15001</v>
          </cell>
          <cell r="E866">
            <v>319880.81</v>
          </cell>
        </row>
        <row r="867">
          <cell r="A867">
            <v>2017</v>
          </cell>
          <cell r="B867" t="str">
            <v>MAR</v>
          </cell>
          <cell r="D867" t="str">
            <v>CI15003</v>
          </cell>
          <cell r="E867">
            <v>150193124.77000001</v>
          </cell>
        </row>
        <row r="868">
          <cell r="A868">
            <v>2017</v>
          </cell>
          <cell r="B868" t="str">
            <v>MAR</v>
          </cell>
          <cell r="D868" t="str">
            <v>CI15007</v>
          </cell>
          <cell r="E868">
            <v>300386249.54000002</v>
          </cell>
        </row>
        <row r="869">
          <cell r="A869">
            <v>2017</v>
          </cell>
          <cell r="B869" t="str">
            <v>MAR</v>
          </cell>
          <cell r="D869" t="str">
            <v>CI15005</v>
          </cell>
          <cell r="E869">
            <v>150193124.77000001</v>
          </cell>
        </row>
        <row r="870">
          <cell r="A870">
            <v>2017</v>
          </cell>
          <cell r="B870" t="str">
            <v>MAR</v>
          </cell>
          <cell r="D870" t="str">
            <v>CI15002</v>
          </cell>
          <cell r="E870">
            <v>43910.98</v>
          </cell>
        </row>
        <row r="871">
          <cell r="A871">
            <v>2017</v>
          </cell>
          <cell r="B871" t="str">
            <v>MAR</v>
          </cell>
          <cell r="D871" t="str">
            <v>CI15004</v>
          </cell>
          <cell r="E871">
            <v>150193124.77000001</v>
          </cell>
        </row>
        <row r="872">
          <cell r="A872">
            <v>2017</v>
          </cell>
          <cell r="B872" t="str">
            <v>MAR</v>
          </cell>
          <cell r="D872" t="str">
            <v>CI15006</v>
          </cell>
          <cell r="E872">
            <v>150193124.77000001</v>
          </cell>
        </row>
        <row r="873">
          <cell r="A873">
            <v>2017</v>
          </cell>
          <cell r="B873" t="str">
            <v>MAR</v>
          </cell>
          <cell r="D873" t="str">
            <v>CI85008</v>
          </cell>
          <cell r="E873">
            <v>-89990815.219999999</v>
          </cell>
        </row>
        <row r="874">
          <cell r="A874">
            <v>2017</v>
          </cell>
          <cell r="B874" t="str">
            <v>MAR</v>
          </cell>
          <cell r="D874" t="str">
            <v>CI85001</v>
          </cell>
          <cell r="E874">
            <v>0</v>
          </cell>
        </row>
        <row r="875">
          <cell r="A875">
            <v>2017</v>
          </cell>
          <cell r="B875" t="str">
            <v>MAR</v>
          </cell>
          <cell r="D875" t="str">
            <v>CI85003</v>
          </cell>
          <cell r="E875">
            <v>-89990815.219999999</v>
          </cell>
        </row>
        <row r="876">
          <cell r="A876">
            <v>2017</v>
          </cell>
          <cell r="B876" t="str">
            <v>MAR</v>
          </cell>
          <cell r="D876" t="str">
            <v>CI85007</v>
          </cell>
          <cell r="E876">
            <v>-179981630.44</v>
          </cell>
        </row>
        <row r="877">
          <cell r="A877">
            <v>2017</v>
          </cell>
          <cell r="B877" t="str">
            <v>MAR</v>
          </cell>
          <cell r="D877" t="str">
            <v>CI85005</v>
          </cell>
          <cell r="E877">
            <v>-89990815.219999999</v>
          </cell>
        </row>
        <row r="878">
          <cell r="A878">
            <v>2017</v>
          </cell>
          <cell r="B878" t="str">
            <v>MAR</v>
          </cell>
          <cell r="D878" t="str">
            <v>CI85002</v>
          </cell>
          <cell r="E878">
            <v>0</v>
          </cell>
        </row>
        <row r="879">
          <cell r="A879">
            <v>2017</v>
          </cell>
          <cell r="B879" t="str">
            <v>MAR</v>
          </cell>
          <cell r="D879" t="str">
            <v>CI85004</v>
          </cell>
          <cell r="E879">
            <v>-89990815.219999999</v>
          </cell>
        </row>
        <row r="880">
          <cell r="A880">
            <v>2017</v>
          </cell>
          <cell r="B880" t="str">
            <v>MAR</v>
          </cell>
          <cell r="D880" t="str">
            <v>CI85006</v>
          </cell>
          <cell r="E880">
            <v>-89990815.219999999</v>
          </cell>
        </row>
        <row r="881">
          <cell r="A881">
            <v>2017</v>
          </cell>
          <cell r="B881" t="str">
            <v>MAR</v>
          </cell>
          <cell r="D881" t="str">
            <v>CIA5008</v>
          </cell>
          <cell r="E881">
            <v>-33231740.239999998</v>
          </cell>
        </row>
        <row r="882">
          <cell r="A882">
            <v>2017</v>
          </cell>
          <cell r="B882" t="str">
            <v>MAR</v>
          </cell>
          <cell r="D882" t="str">
            <v>CIA5001</v>
          </cell>
          <cell r="E882">
            <v>0</v>
          </cell>
        </row>
        <row r="883">
          <cell r="A883">
            <v>2017</v>
          </cell>
          <cell r="B883" t="str">
            <v>MAR</v>
          </cell>
          <cell r="D883" t="str">
            <v>CIA5003</v>
          </cell>
          <cell r="E883">
            <v>-33231740.239999998</v>
          </cell>
        </row>
        <row r="884">
          <cell r="A884">
            <v>2017</v>
          </cell>
          <cell r="B884" t="str">
            <v>MAR</v>
          </cell>
          <cell r="D884" t="str">
            <v>CIA5007</v>
          </cell>
          <cell r="E884">
            <v>-66463480.479999997</v>
          </cell>
        </row>
        <row r="885">
          <cell r="A885">
            <v>2017</v>
          </cell>
          <cell r="B885" t="str">
            <v>MAR</v>
          </cell>
          <cell r="D885" t="str">
            <v>CIA5005</v>
          </cell>
          <cell r="E885">
            <v>-33231740.239999998</v>
          </cell>
        </row>
        <row r="886">
          <cell r="A886">
            <v>2017</v>
          </cell>
          <cell r="B886" t="str">
            <v>MAR</v>
          </cell>
          <cell r="D886" t="str">
            <v>CIA5002</v>
          </cell>
          <cell r="E886">
            <v>0</v>
          </cell>
        </row>
        <row r="887">
          <cell r="A887">
            <v>2017</v>
          </cell>
          <cell r="B887" t="str">
            <v>MAR</v>
          </cell>
          <cell r="D887" t="str">
            <v>CIA5004</v>
          </cell>
          <cell r="E887">
            <v>-33231740.239999998</v>
          </cell>
        </row>
        <row r="888">
          <cell r="A888">
            <v>2017</v>
          </cell>
          <cell r="B888" t="str">
            <v>APR</v>
          </cell>
          <cell r="D888" t="str">
            <v>UPGD.00000631.01.01.02</v>
          </cell>
          <cell r="E888">
            <v>0</v>
          </cell>
        </row>
        <row r="889">
          <cell r="A889">
            <v>2017</v>
          </cell>
          <cell r="B889" t="str">
            <v>APR</v>
          </cell>
          <cell r="D889" t="str">
            <v>UNUC.00001062.01.01.01</v>
          </cell>
          <cell r="E889">
            <v>0</v>
          </cell>
        </row>
        <row r="890">
          <cell r="A890">
            <v>2017</v>
          </cell>
          <cell r="B890" t="str">
            <v>APR</v>
          </cell>
          <cell r="D890" t="str">
            <v>UPGD.00001282.02.01.01</v>
          </cell>
          <cell r="E890">
            <v>0</v>
          </cell>
        </row>
        <row r="891">
          <cell r="A891">
            <v>2017</v>
          </cell>
          <cell r="B891" t="str">
            <v>APR</v>
          </cell>
          <cell r="D891" t="str">
            <v>UPGD.00000621.01.01.01</v>
          </cell>
          <cell r="E891">
            <v>0</v>
          </cell>
        </row>
        <row r="892">
          <cell r="A892">
            <v>2017</v>
          </cell>
          <cell r="B892" t="str">
            <v>APR</v>
          </cell>
          <cell r="D892" t="str">
            <v>UPGD.00000634.03.01.01</v>
          </cell>
          <cell r="E892">
            <v>0</v>
          </cell>
        </row>
        <row r="893">
          <cell r="A893">
            <v>2017</v>
          </cell>
          <cell r="B893" t="str">
            <v>APR</v>
          </cell>
          <cell r="D893" t="str">
            <v>UPGD.00000962.01.01.01</v>
          </cell>
          <cell r="E893">
            <v>0</v>
          </cell>
        </row>
        <row r="894">
          <cell r="A894">
            <v>2017</v>
          </cell>
          <cell r="B894" t="str">
            <v>APR</v>
          </cell>
          <cell r="D894" t="str">
            <v>UNUC.00000748.01.01.08</v>
          </cell>
          <cell r="E894">
            <v>0</v>
          </cell>
        </row>
        <row r="895">
          <cell r="A895">
            <v>2017</v>
          </cell>
          <cell r="B895" t="str">
            <v>APR</v>
          </cell>
          <cell r="D895" t="str">
            <v>UPGD.00005815.01.01.01</v>
          </cell>
          <cell r="E895">
            <v>0</v>
          </cell>
        </row>
        <row r="896">
          <cell r="A896">
            <v>2017</v>
          </cell>
          <cell r="B896" t="str">
            <v>APR</v>
          </cell>
          <cell r="D896" t="str">
            <v>UNUC.00000003.01.02.01</v>
          </cell>
          <cell r="E896">
            <v>0</v>
          </cell>
        </row>
        <row r="897">
          <cell r="A897">
            <v>2017</v>
          </cell>
          <cell r="B897" t="str">
            <v>APR</v>
          </cell>
          <cell r="D897" t="str">
            <v>UPGD.00000636.01.01.01</v>
          </cell>
          <cell r="E897">
            <v>0</v>
          </cell>
        </row>
        <row r="898">
          <cell r="A898">
            <v>2017</v>
          </cell>
          <cell r="B898" t="str">
            <v>APR</v>
          </cell>
          <cell r="D898" t="str">
            <v>UPGD.00000635.03.01.01</v>
          </cell>
          <cell r="E898">
            <v>0</v>
          </cell>
        </row>
        <row r="899">
          <cell r="A899">
            <v>2017</v>
          </cell>
          <cell r="B899" t="str">
            <v>APR</v>
          </cell>
          <cell r="D899" t="str">
            <v>UPGD.00000625.01.01.01</v>
          </cell>
          <cell r="E899">
            <v>0</v>
          </cell>
        </row>
        <row r="900">
          <cell r="A900">
            <v>2017</v>
          </cell>
          <cell r="B900" t="str">
            <v>APR</v>
          </cell>
          <cell r="D900" t="str">
            <v>UPGD.00000625.02.01.01</v>
          </cell>
          <cell r="E900">
            <v>0</v>
          </cell>
        </row>
        <row r="901">
          <cell r="A901">
            <v>2017</v>
          </cell>
          <cell r="B901" t="str">
            <v>APR</v>
          </cell>
          <cell r="D901" t="str">
            <v>UPGD.00000624.01.01.01</v>
          </cell>
          <cell r="E901">
            <v>0</v>
          </cell>
        </row>
        <row r="902">
          <cell r="A902">
            <v>2017</v>
          </cell>
          <cell r="B902" t="str">
            <v>APR</v>
          </cell>
          <cell r="D902" t="str">
            <v>UPGD.00001282.03.01.01</v>
          </cell>
          <cell r="E902">
            <v>0</v>
          </cell>
        </row>
        <row r="903">
          <cell r="A903">
            <v>2017</v>
          </cell>
          <cell r="B903" t="str">
            <v>APR</v>
          </cell>
          <cell r="D903" t="str">
            <v>UPGD.00001446.01.01.01</v>
          </cell>
          <cell r="E903">
            <v>0</v>
          </cell>
        </row>
        <row r="904">
          <cell r="A904">
            <v>2017</v>
          </cell>
          <cell r="B904" t="str">
            <v>APR</v>
          </cell>
          <cell r="D904" t="str">
            <v>UNUC.00000001.01.12.01</v>
          </cell>
          <cell r="E904">
            <v>0</v>
          </cell>
        </row>
        <row r="905">
          <cell r="A905">
            <v>2017</v>
          </cell>
          <cell r="B905" t="str">
            <v>APR</v>
          </cell>
          <cell r="D905" t="str">
            <v>UCOR.00000622.01.02.02</v>
          </cell>
          <cell r="E905">
            <v>0</v>
          </cell>
        </row>
        <row r="906">
          <cell r="A906">
            <v>2017</v>
          </cell>
          <cell r="B906" t="str">
            <v>APR</v>
          </cell>
          <cell r="D906" t="str">
            <v>UPGD.00005601.03.01.01</v>
          </cell>
          <cell r="E906">
            <v>0</v>
          </cell>
        </row>
        <row r="907">
          <cell r="A907">
            <v>2017</v>
          </cell>
          <cell r="B907" t="str">
            <v>APR</v>
          </cell>
          <cell r="D907" t="str">
            <v>UPGD.00004447.02.01.01</v>
          </cell>
          <cell r="E907">
            <v>0</v>
          </cell>
        </row>
        <row r="908">
          <cell r="A908">
            <v>2017</v>
          </cell>
          <cell r="B908" t="str">
            <v>APR</v>
          </cell>
          <cell r="D908" t="str">
            <v>UPGD.00004811.01.01.01</v>
          </cell>
          <cell r="E908">
            <v>0</v>
          </cell>
        </row>
        <row r="909">
          <cell r="A909">
            <v>2017</v>
          </cell>
          <cell r="B909" t="str">
            <v>APR</v>
          </cell>
          <cell r="D909" t="str">
            <v>UNUC.00000002.01.11.01</v>
          </cell>
          <cell r="E909">
            <v>0</v>
          </cell>
        </row>
        <row r="910">
          <cell r="A910">
            <v>2017</v>
          </cell>
          <cell r="B910" t="str">
            <v>APR</v>
          </cell>
          <cell r="D910" t="str">
            <v>UPGD.00000634.01.01.01</v>
          </cell>
          <cell r="E910">
            <v>0</v>
          </cell>
        </row>
        <row r="911">
          <cell r="A911">
            <v>2017</v>
          </cell>
          <cell r="B911" t="str">
            <v>APR</v>
          </cell>
          <cell r="D911" t="str">
            <v>UNUC.00000001.01.04.01</v>
          </cell>
          <cell r="E911">
            <v>0</v>
          </cell>
        </row>
        <row r="912">
          <cell r="A912">
            <v>2017</v>
          </cell>
          <cell r="B912" t="str">
            <v>APR</v>
          </cell>
          <cell r="D912" t="str">
            <v>UPGD.00000625.03.01.01</v>
          </cell>
          <cell r="E912">
            <v>0</v>
          </cell>
        </row>
        <row r="913">
          <cell r="A913">
            <v>2017</v>
          </cell>
          <cell r="B913" t="str">
            <v>APR</v>
          </cell>
          <cell r="D913" t="str">
            <v>UNUC.00000938.01.01.05</v>
          </cell>
          <cell r="E913">
            <v>0</v>
          </cell>
        </row>
        <row r="914">
          <cell r="A914">
            <v>2017</v>
          </cell>
          <cell r="B914" t="str">
            <v>APR</v>
          </cell>
          <cell r="D914" t="str">
            <v>UPGD.00000629.01.01.01</v>
          </cell>
          <cell r="E914">
            <v>0</v>
          </cell>
        </row>
        <row r="915">
          <cell r="A915">
            <v>2017</v>
          </cell>
          <cell r="B915" t="str">
            <v>APR</v>
          </cell>
          <cell r="D915" t="str">
            <v>UNUC.00000001.01.11.01</v>
          </cell>
          <cell r="E915">
            <v>0</v>
          </cell>
        </row>
        <row r="916">
          <cell r="A916">
            <v>2017</v>
          </cell>
          <cell r="B916" t="str">
            <v>APR</v>
          </cell>
          <cell r="D916" t="str">
            <v>UPGD.00000633.03.01.01</v>
          </cell>
          <cell r="E916">
            <v>0</v>
          </cell>
        </row>
        <row r="917">
          <cell r="A917">
            <v>2017</v>
          </cell>
          <cell r="B917" t="str">
            <v>APR</v>
          </cell>
          <cell r="D917" t="str">
            <v>UPGD.00000730.01.01.01</v>
          </cell>
          <cell r="E917">
            <v>0</v>
          </cell>
        </row>
        <row r="918">
          <cell r="A918">
            <v>2017</v>
          </cell>
          <cell r="B918" t="str">
            <v>APR</v>
          </cell>
          <cell r="D918" t="str">
            <v>UPGD.00000728.01.01.01</v>
          </cell>
          <cell r="E918">
            <v>0</v>
          </cell>
        </row>
        <row r="919">
          <cell r="A919">
            <v>2017</v>
          </cell>
          <cell r="B919" t="str">
            <v>APR</v>
          </cell>
          <cell r="D919" t="str">
            <v>UPGD.00000620.01.01.01</v>
          </cell>
          <cell r="E919">
            <v>0</v>
          </cell>
        </row>
        <row r="920">
          <cell r="A920">
            <v>2017</v>
          </cell>
          <cell r="B920" t="str">
            <v>APR</v>
          </cell>
          <cell r="D920" t="str">
            <v>UNUC.00000003.01.05.01</v>
          </cell>
          <cell r="E920">
            <v>0</v>
          </cell>
        </row>
        <row r="921">
          <cell r="A921">
            <v>2017</v>
          </cell>
          <cell r="B921" t="str">
            <v>MAR</v>
          </cell>
          <cell r="D921" t="str">
            <v>CI75005</v>
          </cell>
          <cell r="E921">
            <v>249853266.31</v>
          </cell>
        </row>
        <row r="922">
          <cell r="A922">
            <v>2017</v>
          </cell>
          <cell r="B922" t="str">
            <v>MAR</v>
          </cell>
          <cell r="D922" t="str">
            <v>CI75002</v>
          </cell>
          <cell r="E922">
            <v>47368.17</v>
          </cell>
        </row>
        <row r="923">
          <cell r="A923">
            <v>2017</v>
          </cell>
          <cell r="B923" t="str">
            <v>APR</v>
          </cell>
          <cell r="D923" t="str">
            <v>UNUC.00001134.40.01.01</v>
          </cell>
          <cell r="E923">
            <v>0</v>
          </cell>
        </row>
        <row r="924">
          <cell r="A924">
            <v>2017</v>
          </cell>
          <cell r="B924" t="str">
            <v>APR</v>
          </cell>
          <cell r="D924" t="str">
            <v>UPGD.00000626.01.01.01</v>
          </cell>
          <cell r="E924">
            <v>0</v>
          </cell>
        </row>
        <row r="925">
          <cell r="A925">
            <v>2017</v>
          </cell>
          <cell r="B925" t="str">
            <v>APR</v>
          </cell>
          <cell r="D925" t="str">
            <v>UPGD.00000622.01.01.01</v>
          </cell>
          <cell r="E925">
            <v>0</v>
          </cell>
        </row>
        <row r="926">
          <cell r="A926">
            <v>2017</v>
          </cell>
          <cell r="B926" t="str">
            <v>APR</v>
          </cell>
          <cell r="D926" t="str">
            <v>UNUC.00000002.01.05.01</v>
          </cell>
          <cell r="E926">
            <v>0</v>
          </cell>
        </row>
        <row r="927">
          <cell r="A927">
            <v>2017</v>
          </cell>
          <cell r="B927" t="str">
            <v>MAR</v>
          </cell>
          <cell r="D927" t="str">
            <v>RR15216</v>
          </cell>
          <cell r="E927">
            <v>-5721629</v>
          </cell>
        </row>
        <row r="928">
          <cell r="A928">
            <v>2017</v>
          </cell>
          <cell r="B928" t="str">
            <v>MAR</v>
          </cell>
          <cell r="D928" t="str">
            <v>RR15217</v>
          </cell>
          <cell r="E928">
            <v>436848265</v>
          </cell>
        </row>
        <row r="929">
          <cell r="A929">
            <v>2017</v>
          </cell>
          <cell r="B929" t="str">
            <v>MAR</v>
          </cell>
          <cell r="D929" t="str">
            <v>RR15228</v>
          </cell>
          <cell r="E929">
            <v>443138888.88</v>
          </cell>
        </row>
        <row r="930">
          <cell r="A930">
            <v>2017</v>
          </cell>
          <cell r="B930" t="str">
            <v>MAR</v>
          </cell>
          <cell r="D930" t="str">
            <v>CIP5001</v>
          </cell>
          <cell r="E930">
            <v>84929023.420000002</v>
          </cell>
        </row>
        <row r="931">
          <cell r="A931">
            <v>2017</v>
          </cell>
          <cell r="B931" t="str">
            <v>MAR</v>
          </cell>
          <cell r="D931" t="str">
            <v>CIP5002</v>
          </cell>
          <cell r="E931">
            <v>11698818.039999999</v>
          </cell>
        </row>
        <row r="932">
          <cell r="A932">
            <v>2017</v>
          </cell>
          <cell r="B932" t="str">
            <v>MAR</v>
          </cell>
          <cell r="D932" t="str">
            <v>CIQ5001</v>
          </cell>
          <cell r="E932">
            <v>4177281.87</v>
          </cell>
        </row>
        <row r="933">
          <cell r="A933">
            <v>2017</v>
          </cell>
          <cell r="B933" t="str">
            <v>MAR</v>
          </cell>
          <cell r="D933" t="str">
            <v>CIQ5002</v>
          </cell>
          <cell r="E933">
            <v>451667.46</v>
          </cell>
        </row>
        <row r="934">
          <cell r="A934">
            <v>2017</v>
          </cell>
          <cell r="B934" t="str">
            <v>MAR</v>
          </cell>
          <cell r="D934" t="str">
            <v>CIN5001</v>
          </cell>
          <cell r="E934">
            <v>1068628.96</v>
          </cell>
        </row>
        <row r="935">
          <cell r="A935">
            <v>2017</v>
          </cell>
          <cell r="B935" t="str">
            <v>MAR</v>
          </cell>
          <cell r="D935" t="str">
            <v>CIN5002</v>
          </cell>
          <cell r="E935">
            <v>8809438.5999999996</v>
          </cell>
        </row>
        <row r="936">
          <cell r="A936">
            <v>2017</v>
          </cell>
          <cell r="B936" t="str">
            <v>MAR</v>
          </cell>
          <cell r="D936" t="str">
            <v>GLB5BEG</v>
          </cell>
          <cell r="E936">
            <v>14169014.671760499</v>
          </cell>
        </row>
        <row r="937">
          <cell r="A937">
            <v>2017</v>
          </cell>
          <cell r="B937" t="str">
            <v>MAR</v>
          </cell>
          <cell r="D937" t="str">
            <v>O/U5YTD</v>
          </cell>
          <cell r="E937">
            <v>-7999088.9789539296</v>
          </cell>
        </row>
        <row r="938">
          <cell r="A938">
            <v>2017</v>
          </cell>
          <cell r="B938" t="str">
            <v>MAR</v>
          </cell>
          <cell r="D938" t="str">
            <v>TRU5YTD</v>
          </cell>
          <cell r="E938">
            <v>2911543.5</v>
          </cell>
        </row>
        <row r="939">
          <cell r="A939">
            <v>2017</v>
          </cell>
          <cell r="B939" t="str">
            <v>MAR</v>
          </cell>
          <cell r="D939" t="str">
            <v>UPGD.00000962.01.01.01</v>
          </cell>
          <cell r="E939">
            <v>0</v>
          </cell>
        </row>
        <row r="940">
          <cell r="A940">
            <v>2017</v>
          </cell>
          <cell r="B940" t="str">
            <v>MAR</v>
          </cell>
          <cell r="D940" t="str">
            <v>UPGD.00001282.02.01.01</v>
          </cell>
          <cell r="E940">
            <v>0</v>
          </cell>
        </row>
        <row r="941">
          <cell r="A941">
            <v>2017</v>
          </cell>
          <cell r="B941" t="str">
            <v>MAR</v>
          </cell>
          <cell r="D941" t="str">
            <v>UPGD.00000621.01.01.01</v>
          </cell>
          <cell r="E941">
            <v>0</v>
          </cell>
        </row>
        <row r="942">
          <cell r="A942">
            <v>2017</v>
          </cell>
          <cell r="B942" t="str">
            <v>MAR</v>
          </cell>
          <cell r="D942" t="str">
            <v>UPGD.00000634.03.01.01</v>
          </cell>
          <cell r="E942">
            <v>0</v>
          </cell>
        </row>
        <row r="943">
          <cell r="A943">
            <v>2017</v>
          </cell>
          <cell r="B943" t="str">
            <v>MAR</v>
          </cell>
          <cell r="D943" t="str">
            <v>UNUC.00000748.01.01.08</v>
          </cell>
          <cell r="E943">
            <v>0</v>
          </cell>
        </row>
        <row r="944">
          <cell r="A944">
            <v>2017</v>
          </cell>
          <cell r="B944" t="str">
            <v>MAR</v>
          </cell>
          <cell r="D944" t="str">
            <v>UPGD.00005815.01.01.01</v>
          </cell>
          <cell r="E944">
            <v>0</v>
          </cell>
        </row>
        <row r="945">
          <cell r="A945">
            <v>2017</v>
          </cell>
          <cell r="B945" t="str">
            <v>MAR</v>
          </cell>
          <cell r="D945" t="str">
            <v>UNUC.00000003.01.02.01</v>
          </cell>
          <cell r="E945">
            <v>0</v>
          </cell>
        </row>
        <row r="946">
          <cell r="A946">
            <v>2017</v>
          </cell>
          <cell r="B946" t="str">
            <v>MAR</v>
          </cell>
          <cell r="D946" t="str">
            <v>UPGD.00000636.01.01.01</v>
          </cell>
          <cell r="E946">
            <v>0</v>
          </cell>
        </row>
        <row r="947">
          <cell r="A947">
            <v>2017</v>
          </cell>
          <cell r="B947" t="str">
            <v>MAR</v>
          </cell>
          <cell r="D947" t="str">
            <v>UPGD.00000635.03.01.01</v>
          </cell>
          <cell r="E947">
            <v>0</v>
          </cell>
        </row>
        <row r="948">
          <cell r="A948">
            <v>2017</v>
          </cell>
          <cell r="B948" t="str">
            <v>MAR</v>
          </cell>
          <cell r="D948" t="str">
            <v>UPGD.00000625.01.01.01</v>
          </cell>
          <cell r="E948">
            <v>0</v>
          </cell>
        </row>
        <row r="949">
          <cell r="A949">
            <v>2017</v>
          </cell>
          <cell r="B949" t="str">
            <v>MAR</v>
          </cell>
          <cell r="D949" t="str">
            <v>UPGD.00000625.02.01.01</v>
          </cell>
          <cell r="E949">
            <v>0</v>
          </cell>
        </row>
        <row r="950">
          <cell r="A950">
            <v>2017</v>
          </cell>
          <cell r="B950" t="str">
            <v>MAR</v>
          </cell>
          <cell r="D950" t="str">
            <v>UPGD.00001282.03.01.01</v>
          </cell>
          <cell r="E950">
            <v>0</v>
          </cell>
        </row>
        <row r="951">
          <cell r="A951">
            <v>2017</v>
          </cell>
          <cell r="B951" t="str">
            <v>MAR</v>
          </cell>
          <cell r="D951" t="str">
            <v>UPGD.00001446.01.01.01</v>
          </cell>
          <cell r="E951">
            <v>0</v>
          </cell>
        </row>
        <row r="952">
          <cell r="A952">
            <v>2017</v>
          </cell>
          <cell r="B952" t="str">
            <v>MAR</v>
          </cell>
          <cell r="D952" t="str">
            <v>UNUC.00000001.01.12.01</v>
          </cell>
          <cell r="E952">
            <v>0</v>
          </cell>
        </row>
        <row r="953">
          <cell r="A953">
            <v>2017</v>
          </cell>
          <cell r="B953" t="str">
            <v>MAR</v>
          </cell>
          <cell r="D953" t="str">
            <v>UCOR.00000622.01.02.02</v>
          </cell>
          <cell r="E953">
            <v>0</v>
          </cell>
        </row>
        <row r="954">
          <cell r="A954">
            <v>2017</v>
          </cell>
          <cell r="B954" t="str">
            <v>MAR</v>
          </cell>
          <cell r="D954" t="str">
            <v>UPGD.00005601.03.01.01</v>
          </cell>
          <cell r="E954">
            <v>0</v>
          </cell>
        </row>
        <row r="955">
          <cell r="A955">
            <v>2017</v>
          </cell>
          <cell r="B955" t="str">
            <v>MAR</v>
          </cell>
          <cell r="D955" t="str">
            <v>UPGD.00004447.02.01.01</v>
          </cell>
          <cell r="E955">
            <v>0</v>
          </cell>
        </row>
        <row r="956">
          <cell r="A956">
            <v>2017</v>
          </cell>
          <cell r="B956" t="str">
            <v>MAR</v>
          </cell>
          <cell r="D956" t="str">
            <v>UPGD.00004811.01.01.01</v>
          </cell>
          <cell r="E956">
            <v>0</v>
          </cell>
        </row>
        <row r="957">
          <cell r="A957">
            <v>2017</v>
          </cell>
          <cell r="B957" t="str">
            <v>MAR</v>
          </cell>
          <cell r="D957" t="str">
            <v>UNUC.00000002.01.11.01</v>
          </cell>
          <cell r="E957">
            <v>0</v>
          </cell>
        </row>
        <row r="958">
          <cell r="A958">
            <v>2017</v>
          </cell>
          <cell r="B958" t="str">
            <v>MAR</v>
          </cell>
          <cell r="D958" t="str">
            <v>UPGD.00000634.01.01.01</v>
          </cell>
          <cell r="E958">
            <v>0</v>
          </cell>
        </row>
        <row r="959">
          <cell r="A959">
            <v>2017</v>
          </cell>
          <cell r="B959" t="str">
            <v>MAR</v>
          </cell>
          <cell r="D959" t="str">
            <v>UNUC.00000001.01.04.01</v>
          </cell>
          <cell r="E959">
            <v>0</v>
          </cell>
        </row>
        <row r="960">
          <cell r="A960">
            <v>2017</v>
          </cell>
          <cell r="B960" t="str">
            <v>MAR</v>
          </cell>
          <cell r="D960" t="str">
            <v>UPGD.00000625.03.01.01</v>
          </cell>
          <cell r="E960">
            <v>0</v>
          </cell>
        </row>
        <row r="961">
          <cell r="A961">
            <v>2017</v>
          </cell>
          <cell r="B961" t="str">
            <v>MAR</v>
          </cell>
          <cell r="D961" t="str">
            <v>UNUC.00000002.01.02.01</v>
          </cell>
          <cell r="E961">
            <v>0</v>
          </cell>
        </row>
        <row r="962">
          <cell r="A962">
            <v>2017</v>
          </cell>
          <cell r="B962" t="str">
            <v>MAR</v>
          </cell>
          <cell r="D962" t="str">
            <v>UNUC.00000938.01.01.05</v>
          </cell>
          <cell r="E962">
            <v>0</v>
          </cell>
        </row>
        <row r="963">
          <cell r="A963">
            <v>2017</v>
          </cell>
          <cell r="B963" t="str">
            <v>MAR</v>
          </cell>
          <cell r="D963" t="str">
            <v>UPGD.00000629.01.01.01</v>
          </cell>
          <cell r="E963">
            <v>0</v>
          </cell>
        </row>
        <row r="964">
          <cell r="A964">
            <v>2017</v>
          </cell>
          <cell r="B964" t="str">
            <v>MAR</v>
          </cell>
          <cell r="D964" t="str">
            <v>UNUC.00000001.01.11.01</v>
          </cell>
          <cell r="E964">
            <v>0</v>
          </cell>
        </row>
        <row r="965">
          <cell r="A965">
            <v>2017</v>
          </cell>
          <cell r="B965" t="str">
            <v>MAR</v>
          </cell>
          <cell r="D965" t="str">
            <v>UPGD.00000633.03.01.01</v>
          </cell>
          <cell r="E965">
            <v>0</v>
          </cell>
        </row>
        <row r="966">
          <cell r="A966">
            <v>2017</v>
          </cell>
          <cell r="B966" t="str">
            <v>MAR</v>
          </cell>
          <cell r="D966" t="str">
            <v>UPGD.00000730.01.01.01</v>
          </cell>
          <cell r="E966">
            <v>0</v>
          </cell>
        </row>
        <row r="967">
          <cell r="A967">
            <v>2017</v>
          </cell>
          <cell r="B967" t="str">
            <v>MAR</v>
          </cell>
          <cell r="D967" t="str">
            <v>UPGD.00000728.01.01.01</v>
          </cell>
          <cell r="E967">
            <v>0</v>
          </cell>
        </row>
        <row r="968">
          <cell r="A968">
            <v>2017</v>
          </cell>
          <cell r="B968" t="str">
            <v>MAR</v>
          </cell>
          <cell r="D968" t="str">
            <v>UPGD.00000620.01.01.01</v>
          </cell>
          <cell r="E968">
            <v>0</v>
          </cell>
        </row>
        <row r="969">
          <cell r="A969">
            <v>2017</v>
          </cell>
          <cell r="B969" t="str">
            <v>MAR</v>
          </cell>
          <cell r="D969" t="str">
            <v>UNUC.00001012.01.01.01</v>
          </cell>
          <cell r="E969">
            <v>0</v>
          </cell>
        </row>
        <row r="970">
          <cell r="A970">
            <v>2017</v>
          </cell>
          <cell r="B970" t="str">
            <v>MAR</v>
          </cell>
          <cell r="D970" t="str">
            <v>UNUC.00000003.01.05.01</v>
          </cell>
          <cell r="E970">
            <v>0</v>
          </cell>
        </row>
        <row r="971">
          <cell r="A971">
            <v>2017</v>
          </cell>
          <cell r="B971" t="str">
            <v>MAR</v>
          </cell>
          <cell r="D971" t="str">
            <v>UNUC.00000715.01.01.01</v>
          </cell>
          <cell r="E971">
            <v>0</v>
          </cell>
        </row>
        <row r="972">
          <cell r="A972">
            <v>2017</v>
          </cell>
          <cell r="B972" t="str">
            <v>MAR</v>
          </cell>
          <cell r="D972" t="str">
            <v>UNUC.00001134.40.01.01</v>
          </cell>
          <cell r="E972">
            <v>0</v>
          </cell>
        </row>
        <row r="973">
          <cell r="A973">
            <v>2017</v>
          </cell>
          <cell r="B973" t="str">
            <v>MAR</v>
          </cell>
          <cell r="D973" t="str">
            <v>UPGD.00000626.01.01.01</v>
          </cell>
          <cell r="E973">
            <v>0</v>
          </cell>
        </row>
        <row r="974">
          <cell r="A974">
            <v>2017</v>
          </cell>
          <cell r="B974" t="str">
            <v>MAR</v>
          </cell>
          <cell r="D974" t="str">
            <v>UPGD.00000622.01.01.01</v>
          </cell>
          <cell r="E974">
            <v>0</v>
          </cell>
        </row>
        <row r="975">
          <cell r="A975">
            <v>2017</v>
          </cell>
          <cell r="B975" t="str">
            <v>MAR</v>
          </cell>
          <cell r="D975" t="str">
            <v>UPGD.00004811.03.01.01</v>
          </cell>
          <cell r="E975">
            <v>0</v>
          </cell>
        </row>
        <row r="976">
          <cell r="A976">
            <v>2017</v>
          </cell>
          <cell r="B976" t="str">
            <v>MAR</v>
          </cell>
          <cell r="D976" t="str">
            <v>UNUC.00000001.01.08.01</v>
          </cell>
          <cell r="E976">
            <v>0</v>
          </cell>
        </row>
        <row r="977">
          <cell r="A977">
            <v>2017</v>
          </cell>
          <cell r="B977" t="str">
            <v>MAR</v>
          </cell>
          <cell r="D977" t="str">
            <v>UNUC.00000001.01.14.01</v>
          </cell>
          <cell r="E977">
            <v>0</v>
          </cell>
        </row>
        <row r="978">
          <cell r="A978">
            <v>2017</v>
          </cell>
          <cell r="B978" t="str">
            <v>MAR</v>
          </cell>
          <cell r="D978" t="str">
            <v>UNUC.00000002.01.09.01</v>
          </cell>
          <cell r="E978">
            <v>0</v>
          </cell>
        </row>
        <row r="979">
          <cell r="A979">
            <v>2017</v>
          </cell>
          <cell r="B979" t="str">
            <v>MAR</v>
          </cell>
          <cell r="D979" t="str">
            <v>UNUC.00000001.01.16.01</v>
          </cell>
          <cell r="E979">
            <v>0</v>
          </cell>
        </row>
        <row r="980">
          <cell r="A980">
            <v>2017</v>
          </cell>
          <cell r="B980" t="str">
            <v>MAR</v>
          </cell>
          <cell r="D980" t="str">
            <v>UNUC.00000001.01.09.01</v>
          </cell>
          <cell r="E980">
            <v>0</v>
          </cell>
        </row>
        <row r="981">
          <cell r="A981">
            <v>2017</v>
          </cell>
          <cell r="B981" t="str">
            <v>MAR</v>
          </cell>
          <cell r="D981" t="str">
            <v>UNUC.00000002.01.14.01</v>
          </cell>
          <cell r="E981">
            <v>0</v>
          </cell>
        </row>
        <row r="982">
          <cell r="A982">
            <v>2017</v>
          </cell>
          <cell r="B982" t="str">
            <v>MAR</v>
          </cell>
          <cell r="D982" t="str">
            <v>UNUC.00000938.01.02.01</v>
          </cell>
          <cell r="E982">
            <v>0</v>
          </cell>
        </row>
        <row r="983">
          <cell r="A983">
            <v>2017</v>
          </cell>
          <cell r="B983" t="str">
            <v>MAR</v>
          </cell>
          <cell r="D983" t="str">
            <v>UPGD.00000729.02.01.01</v>
          </cell>
          <cell r="E983">
            <v>0</v>
          </cell>
        </row>
        <row r="984">
          <cell r="A984">
            <v>2017</v>
          </cell>
          <cell r="B984" t="str">
            <v>MAR</v>
          </cell>
          <cell r="D984" t="str">
            <v>UNUC.00000002.01.10.01</v>
          </cell>
          <cell r="E984">
            <v>0</v>
          </cell>
        </row>
        <row r="985">
          <cell r="A985">
            <v>2017</v>
          </cell>
          <cell r="B985" t="str">
            <v>MAR</v>
          </cell>
          <cell r="D985" t="str">
            <v>UCOR.00000693.01.01.01</v>
          </cell>
          <cell r="E985">
            <v>0</v>
          </cell>
        </row>
        <row r="986">
          <cell r="A986">
            <v>2017</v>
          </cell>
          <cell r="B986" t="str">
            <v>MAR</v>
          </cell>
          <cell r="D986" t="str">
            <v>UCOR.00000306.01.05.01</v>
          </cell>
          <cell r="E986">
            <v>0</v>
          </cell>
        </row>
        <row r="987">
          <cell r="A987">
            <v>2017</v>
          </cell>
          <cell r="B987" t="str">
            <v>MAR</v>
          </cell>
          <cell r="D987" t="str">
            <v>4405810</v>
          </cell>
          <cell r="E987">
            <v>0</v>
          </cell>
        </row>
        <row r="988">
          <cell r="A988">
            <v>2017</v>
          </cell>
          <cell r="B988" t="str">
            <v>MAR</v>
          </cell>
          <cell r="D988" t="str">
            <v>4405940</v>
          </cell>
          <cell r="E988">
            <v>0</v>
          </cell>
        </row>
        <row r="989">
          <cell r="A989">
            <v>2017</v>
          </cell>
          <cell r="B989" t="str">
            <v>MAR</v>
          </cell>
          <cell r="D989" t="str">
            <v>4405000</v>
          </cell>
          <cell r="E989">
            <v>20872184.260000002</v>
          </cell>
        </row>
        <row r="990">
          <cell r="A990">
            <v>2017</v>
          </cell>
          <cell r="B990" t="str">
            <v>MAR</v>
          </cell>
          <cell r="D990" t="str">
            <v>4405840</v>
          </cell>
          <cell r="E990">
            <v>0</v>
          </cell>
        </row>
        <row r="991">
          <cell r="A991">
            <v>2017</v>
          </cell>
          <cell r="B991" t="str">
            <v>MAR</v>
          </cell>
          <cell r="D991" t="str">
            <v>CI75008</v>
          </cell>
          <cell r="E991">
            <v>249853266.31</v>
          </cell>
        </row>
        <row r="992">
          <cell r="A992">
            <v>2017</v>
          </cell>
          <cell r="B992" t="str">
            <v>MAR</v>
          </cell>
          <cell r="D992" t="str">
            <v>CI75001</v>
          </cell>
          <cell r="E992">
            <v>32218.79</v>
          </cell>
        </row>
        <row r="993">
          <cell r="A993">
            <v>2017</v>
          </cell>
          <cell r="B993" t="str">
            <v>MAR</v>
          </cell>
          <cell r="D993" t="str">
            <v>CI75003</v>
          </cell>
          <cell r="E993">
            <v>249853266.31</v>
          </cell>
        </row>
        <row r="994">
          <cell r="A994">
            <v>2017</v>
          </cell>
          <cell r="B994" t="str">
            <v>MAR</v>
          </cell>
          <cell r="D994" t="str">
            <v>CI75007</v>
          </cell>
          <cell r="E994">
            <v>499706532.62</v>
          </cell>
        </row>
        <row r="995">
          <cell r="A995">
            <v>2017</v>
          </cell>
          <cell r="B995" t="str">
            <v>MAR</v>
          </cell>
          <cell r="D995" t="str">
            <v>AM15081</v>
          </cell>
          <cell r="E995">
            <v>0</v>
          </cell>
        </row>
        <row r="996">
          <cell r="A996">
            <v>2017</v>
          </cell>
          <cell r="B996" t="str">
            <v>MAR</v>
          </cell>
          <cell r="D996" t="str">
            <v>RR15082</v>
          </cell>
          <cell r="E996">
            <v>-17474493</v>
          </cell>
        </row>
        <row r="997">
          <cell r="A997">
            <v>2017</v>
          </cell>
          <cell r="B997" t="str">
            <v>MAR</v>
          </cell>
          <cell r="D997" t="str">
            <v>RR45217</v>
          </cell>
          <cell r="E997">
            <v>434524604</v>
          </cell>
        </row>
        <row r="998">
          <cell r="A998">
            <v>2017</v>
          </cell>
          <cell r="B998" t="str">
            <v>MAR</v>
          </cell>
          <cell r="D998" t="str">
            <v>RR45228</v>
          </cell>
          <cell r="E998">
            <v>441048611.10000002</v>
          </cell>
        </row>
        <row r="999">
          <cell r="A999">
            <v>2017</v>
          </cell>
          <cell r="B999" t="str">
            <v>MAR</v>
          </cell>
          <cell r="D999" t="str">
            <v>RR85082</v>
          </cell>
          <cell r="E999">
            <v>0.35</v>
          </cell>
        </row>
        <row r="1000">
          <cell r="A1000">
            <v>2017</v>
          </cell>
          <cell r="B1000" t="str">
            <v>MAR</v>
          </cell>
          <cell r="D1000" t="str">
            <v>RR85216</v>
          </cell>
          <cell r="E1000">
            <v>0.35</v>
          </cell>
        </row>
        <row r="1001">
          <cell r="A1001">
            <v>2017</v>
          </cell>
          <cell r="B1001" t="str">
            <v>MAR</v>
          </cell>
          <cell r="D1001" t="str">
            <v>RR85217</v>
          </cell>
          <cell r="E1001">
            <v>0.35</v>
          </cell>
        </row>
        <row r="1002">
          <cell r="A1002">
            <v>2017</v>
          </cell>
          <cell r="B1002" t="str">
            <v>MAR</v>
          </cell>
          <cell r="D1002" t="str">
            <v>RR85228</v>
          </cell>
          <cell r="E1002">
            <v>0.35</v>
          </cell>
        </row>
        <row r="1003">
          <cell r="A1003">
            <v>2017</v>
          </cell>
          <cell r="B1003" t="str">
            <v>MAR</v>
          </cell>
          <cell r="D1003" t="str">
            <v>RR95082</v>
          </cell>
          <cell r="E1003">
            <v>5.8201058201058198E-2</v>
          </cell>
        </row>
        <row r="1004">
          <cell r="A1004">
            <v>2017</v>
          </cell>
          <cell r="B1004" t="str">
            <v>MAR</v>
          </cell>
          <cell r="D1004" t="str">
            <v>RR95216</v>
          </cell>
          <cell r="E1004">
            <v>5.8201058201058198E-2</v>
          </cell>
        </row>
        <row r="1005">
          <cell r="A1005">
            <v>2017</v>
          </cell>
          <cell r="B1005" t="str">
            <v>MAR</v>
          </cell>
          <cell r="D1005" t="str">
            <v>RR95217</v>
          </cell>
          <cell r="E1005">
            <v>5.8201058201058198E-2</v>
          </cell>
        </row>
        <row r="1006">
          <cell r="A1006">
            <v>2017</v>
          </cell>
          <cell r="B1006" t="str">
            <v>MAR</v>
          </cell>
          <cell r="D1006" t="str">
            <v>RR95228</v>
          </cell>
          <cell r="E1006">
            <v>5.8201058201058198E-2</v>
          </cell>
        </row>
        <row r="1007">
          <cell r="A1007">
            <v>2017</v>
          </cell>
          <cell r="B1007" t="str">
            <v>MAR</v>
          </cell>
          <cell r="D1007" t="str">
            <v>RRA5082</v>
          </cell>
          <cell r="E1007">
            <v>0.53846153846153799</v>
          </cell>
        </row>
        <row r="1008">
          <cell r="A1008">
            <v>2017</v>
          </cell>
          <cell r="B1008" t="str">
            <v>MAR</v>
          </cell>
          <cell r="D1008" t="str">
            <v>RRA5216</v>
          </cell>
          <cell r="E1008">
            <v>0.53846153846153799</v>
          </cell>
        </row>
        <row r="1009">
          <cell r="A1009">
            <v>2017</v>
          </cell>
          <cell r="B1009" t="str">
            <v>MAR</v>
          </cell>
          <cell r="D1009" t="str">
            <v>RRA5217</v>
          </cell>
          <cell r="E1009">
            <v>0.53846153846153799</v>
          </cell>
        </row>
        <row r="1010">
          <cell r="A1010">
            <v>2017</v>
          </cell>
          <cell r="B1010" t="str">
            <v>MAR</v>
          </cell>
          <cell r="D1010" t="str">
            <v>RRA5228</v>
          </cell>
          <cell r="E1010">
            <v>0.53846153846153799</v>
          </cell>
        </row>
        <row r="1011">
          <cell r="A1011">
            <v>2017</v>
          </cell>
          <cell r="B1011" t="str">
            <v>MAR</v>
          </cell>
          <cell r="D1011" t="str">
            <v>RRD5082</v>
          </cell>
          <cell r="E1011">
            <v>-38973.030654358903</v>
          </cell>
        </row>
        <row r="1012">
          <cell r="A1012">
            <v>2017</v>
          </cell>
          <cell r="B1012" t="str">
            <v>MAR</v>
          </cell>
          <cell r="D1012" t="str">
            <v>RRD5216</v>
          </cell>
          <cell r="E1012">
            <v>-12973.978892307599</v>
          </cell>
        </row>
        <row r="1013">
          <cell r="A1013">
            <v>2017</v>
          </cell>
          <cell r="B1013" t="str">
            <v>MAR</v>
          </cell>
          <cell r="D1013" t="str">
            <v>RRD5217</v>
          </cell>
          <cell r="E1013">
            <v>990567.54169982905</v>
          </cell>
        </row>
        <row r="1014">
          <cell r="A1014">
            <v>2017</v>
          </cell>
          <cell r="B1014" t="str">
            <v>MAR</v>
          </cell>
          <cell r="D1014" t="str">
            <v>RRD5228</v>
          </cell>
          <cell r="E1014">
            <v>1005440.04745805</v>
          </cell>
        </row>
        <row r="1015">
          <cell r="A1015">
            <v>2017</v>
          </cell>
          <cell r="B1015" t="str">
            <v>MAR</v>
          </cell>
          <cell r="D1015" t="str">
            <v>RRF5082</v>
          </cell>
          <cell r="E1015">
            <v>-131273.482624711</v>
          </cell>
        </row>
        <row r="1016">
          <cell r="A1016">
            <v>2017</v>
          </cell>
          <cell r="B1016" t="str">
            <v>MAR</v>
          </cell>
          <cell r="D1016" t="str">
            <v>RRF5216</v>
          </cell>
          <cell r="E1016">
            <v>-43700.460654379101</v>
          </cell>
        </row>
        <row r="1017">
          <cell r="A1017">
            <v>2017</v>
          </cell>
          <cell r="B1017" t="str">
            <v>MAR</v>
          </cell>
          <cell r="D1017" t="str">
            <v>RRF5217</v>
          </cell>
          <cell r="E1017">
            <v>3336544.4973264202</v>
          </cell>
        </row>
        <row r="1018">
          <cell r="A1018">
            <v>2017</v>
          </cell>
          <cell r="B1018" t="str">
            <v>MAR</v>
          </cell>
          <cell r="D1018" t="str">
            <v>RRF5228</v>
          </cell>
          <cell r="E1018">
            <v>3386639.7963949698</v>
          </cell>
        </row>
        <row r="1019">
          <cell r="A1019">
            <v>2017</v>
          </cell>
          <cell r="B1019" t="str">
            <v>MAR</v>
          </cell>
          <cell r="D1019" t="str">
            <v>RRK5082</v>
          </cell>
          <cell r="E1019">
            <v>0</v>
          </cell>
        </row>
        <row r="1020">
          <cell r="A1020">
            <v>2017</v>
          </cell>
          <cell r="B1020" t="str">
            <v>MAR</v>
          </cell>
          <cell r="D1020" t="str">
            <v>RRK5216</v>
          </cell>
          <cell r="E1020">
            <v>0</v>
          </cell>
        </row>
        <row r="1021">
          <cell r="A1021">
            <v>2017</v>
          </cell>
          <cell r="B1021" t="str">
            <v>MAR</v>
          </cell>
          <cell r="D1021" t="str">
            <v>RRK5217</v>
          </cell>
          <cell r="E1021">
            <v>0</v>
          </cell>
        </row>
        <row r="1022">
          <cell r="A1022">
            <v>2017</v>
          </cell>
          <cell r="B1022" t="str">
            <v>MAR</v>
          </cell>
          <cell r="D1022" t="str">
            <v>RRK5228</v>
          </cell>
          <cell r="E1022">
            <v>0</v>
          </cell>
        </row>
        <row r="1023">
          <cell r="A1023">
            <v>2017</v>
          </cell>
          <cell r="B1023" t="str">
            <v>MAR</v>
          </cell>
          <cell r="D1023" t="str">
            <v>RRL5082</v>
          </cell>
          <cell r="E1023">
            <v>0</v>
          </cell>
        </row>
        <row r="1024">
          <cell r="A1024">
            <v>2017</v>
          </cell>
          <cell r="B1024" t="str">
            <v>MAR</v>
          </cell>
          <cell r="D1024" t="str">
            <v>RRL5216</v>
          </cell>
          <cell r="E1024">
            <v>0</v>
          </cell>
        </row>
        <row r="1025">
          <cell r="A1025">
            <v>2017</v>
          </cell>
          <cell r="B1025" t="str">
            <v>MAR</v>
          </cell>
          <cell r="D1025" t="str">
            <v>RRL5217</v>
          </cell>
          <cell r="E1025">
            <v>0</v>
          </cell>
        </row>
        <row r="1026">
          <cell r="A1026">
            <v>2017</v>
          </cell>
          <cell r="B1026" t="str">
            <v>MAR</v>
          </cell>
          <cell r="D1026" t="str">
            <v>RRL5228</v>
          </cell>
          <cell r="E1026">
            <v>0</v>
          </cell>
        </row>
        <row r="1027">
          <cell r="A1027">
            <v>2017</v>
          </cell>
          <cell r="B1027" t="str">
            <v>MAR</v>
          </cell>
          <cell r="D1027" t="str">
            <v>6660000181</v>
          </cell>
          <cell r="E1027">
            <v>0</v>
          </cell>
        </row>
        <row r="1028">
          <cell r="A1028">
            <v>2017</v>
          </cell>
          <cell r="B1028" t="str">
            <v>MAR</v>
          </cell>
          <cell r="D1028" t="str">
            <v>BG15217</v>
          </cell>
          <cell r="E1028">
            <v>436848265</v>
          </cell>
        </row>
        <row r="1029">
          <cell r="A1029">
            <v>2017</v>
          </cell>
          <cell r="B1029" t="str">
            <v>MAR</v>
          </cell>
          <cell r="D1029" t="str">
            <v>BGD5001</v>
          </cell>
          <cell r="E1029">
            <v>0</v>
          </cell>
        </row>
        <row r="1030">
          <cell r="A1030">
            <v>2017</v>
          </cell>
          <cell r="B1030" t="str">
            <v>MAR</v>
          </cell>
          <cell r="D1030" t="str">
            <v>BGP5001</v>
          </cell>
          <cell r="E1030">
            <v>0</v>
          </cell>
        </row>
        <row r="1031">
          <cell r="A1031">
            <v>2017</v>
          </cell>
          <cell r="B1031" t="str">
            <v>MAR</v>
          </cell>
          <cell r="D1031" t="str">
            <v>CI65001</v>
          </cell>
          <cell r="E1031">
            <v>0</v>
          </cell>
        </row>
        <row r="1032">
          <cell r="A1032">
            <v>2017</v>
          </cell>
          <cell r="B1032" t="str">
            <v>MAR</v>
          </cell>
          <cell r="D1032" t="str">
            <v>CI65002</v>
          </cell>
          <cell r="E1032">
            <v>0</v>
          </cell>
        </row>
        <row r="1033">
          <cell r="A1033">
            <v>2017</v>
          </cell>
          <cell r="B1033" t="str">
            <v>MAR</v>
          </cell>
          <cell r="D1033" t="str">
            <v>CID5001</v>
          </cell>
          <cell r="E1033">
            <v>0</v>
          </cell>
        </row>
        <row r="1034">
          <cell r="A1034">
            <v>2017</v>
          </cell>
          <cell r="B1034" t="str">
            <v>MAR</v>
          </cell>
          <cell r="D1034" t="str">
            <v>CID5002</v>
          </cell>
          <cell r="E1034">
            <v>0</v>
          </cell>
        </row>
        <row r="1035">
          <cell r="A1035">
            <v>2017</v>
          </cell>
          <cell r="B1035" t="str">
            <v>MAR</v>
          </cell>
          <cell r="D1035" t="str">
            <v>CIW5001</v>
          </cell>
          <cell r="E1035">
            <v>0</v>
          </cell>
        </row>
        <row r="1036">
          <cell r="A1036">
            <v>2017</v>
          </cell>
          <cell r="B1036" t="str">
            <v>MAR</v>
          </cell>
          <cell r="D1036" t="str">
            <v>MAN5001</v>
          </cell>
          <cell r="E1036">
            <v>5938824</v>
          </cell>
        </row>
        <row r="1037">
          <cell r="A1037">
            <v>2017</v>
          </cell>
          <cell r="B1037" t="str">
            <v>MAR</v>
          </cell>
          <cell r="D1037" t="str">
            <v>MAN5002</v>
          </cell>
          <cell r="E1037">
            <v>9639909</v>
          </cell>
        </row>
        <row r="1038">
          <cell r="A1038">
            <v>2017</v>
          </cell>
          <cell r="B1038" t="str">
            <v>MAR</v>
          </cell>
          <cell r="D1038" t="str">
            <v>MAN5003</v>
          </cell>
          <cell r="E1038">
            <v>0</v>
          </cell>
        </row>
        <row r="1039">
          <cell r="A1039">
            <v>2017</v>
          </cell>
          <cell r="B1039" t="str">
            <v>MAR</v>
          </cell>
          <cell r="D1039" t="str">
            <v>MAN5005</v>
          </cell>
          <cell r="E1039">
            <v>0</v>
          </cell>
        </row>
        <row r="1040">
          <cell r="A1040">
            <v>2017</v>
          </cell>
          <cell r="B1040" t="str">
            <v>MAR</v>
          </cell>
          <cell r="D1040" t="str">
            <v>MAN5006</v>
          </cell>
          <cell r="E1040">
            <v>0</v>
          </cell>
        </row>
        <row r="1041">
          <cell r="A1041">
            <v>2017</v>
          </cell>
          <cell r="B1041" t="str">
            <v>MAR</v>
          </cell>
          <cell r="D1041" t="str">
            <v>MAN5007</v>
          </cell>
          <cell r="E1041">
            <v>0</v>
          </cell>
        </row>
        <row r="1042">
          <cell r="A1042">
            <v>2017</v>
          </cell>
          <cell r="B1042" t="str">
            <v>MAR</v>
          </cell>
          <cell r="D1042" t="str">
            <v>MAN5008</v>
          </cell>
          <cell r="E1042">
            <v>0</v>
          </cell>
        </row>
        <row r="1043">
          <cell r="A1043">
            <v>2017</v>
          </cell>
          <cell r="B1043" t="str">
            <v>MAR</v>
          </cell>
          <cell r="D1043" t="str">
            <v>MAN5009</v>
          </cell>
          <cell r="E1043">
            <v>0</v>
          </cell>
        </row>
        <row r="1044">
          <cell r="A1044">
            <v>2017</v>
          </cell>
          <cell r="B1044" t="str">
            <v>MAR</v>
          </cell>
          <cell r="D1044" t="str">
            <v>MAN500A</v>
          </cell>
          <cell r="E1044">
            <v>0</v>
          </cell>
        </row>
        <row r="1045">
          <cell r="A1045">
            <v>2017</v>
          </cell>
          <cell r="B1045" t="str">
            <v>MAR</v>
          </cell>
          <cell r="D1045" t="str">
            <v>MAN500B</v>
          </cell>
          <cell r="E1045">
            <v>7586581</v>
          </cell>
        </row>
        <row r="1046">
          <cell r="A1046">
            <v>2017</v>
          </cell>
          <cell r="B1046" t="str">
            <v>MAR</v>
          </cell>
          <cell r="D1046" t="str">
            <v>MAN5010</v>
          </cell>
          <cell r="E1046">
            <v>0</v>
          </cell>
        </row>
        <row r="1047">
          <cell r="A1047">
            <v>2017</v>
          </cell>
          <cell r="B1047" t="str">
            <v>MAR</v>
          </cell>
          <cell r="D1047" t="str">
            <v>MAN5011</v>
          </cell>
          <cell r="E1047">
            <v>0.95046580000000003</v>
          </cell>
        </row>
        <row r="1048">
          <cell r="A1048">
            <v>2017</v>
          </cell>
          <cell r="B1048" t="str">
            <v>MAR</v>
          </cell>
          <cell r="D1048" t="str">
            <v>MAN5101</v>
          </cell>
          <cell r="E1048">
            <v>1890528</v>
          </cell>
        </row>
        <row r="1049">
          <cell r="A1049">
            <v>2017</v>
          </cell>
          <cell r="B1049" t="str">
            <v>MAR</v>
          </cell>
          <cell r="D1049" t="str">
            <v>MAN5102</v>
          </cell>
          <cell r="E1049">
            <v>0</v>
          </cell>
        </row>
        <row r="1050">
          <cell r="A1050">
            <v>2017</v>
          </cell>
          <cell r="B1050" t="str">
            <v>MAR</v>
          </cell>
          <cell r="D1050" t="str">
            <v>MAN510B</v>
          </cell>
          <cell r="E1050">
            <v>0</v>
          </cell>
        </row>
        <row r="1051">
          <cell r="A1051">
            <v>2017</v>
          </cell>
          <cell r="B1051" t="str">
            <v>MAR</v>
          </cell>
          <cell r="D1051" t="str">
            <v>MAN5CEA</v>
          </cell>
          <cell r="E1051">
            <v>0</v>
          </cell>
        </row>
        <row r="1052">
          <cell r="A1052">
            <v>2017</v>
          </cell>
          <cell r="B1052" t="str">
            <v>MAR</v>
          </cell>
          <cell r="D1052" t="str">
            <v>MAN5CEL</v>
          </cell>
          <cell r="E1052">
            <v>0</v>
          </cell>
        </row>
        <row r="1053">
          <cell r="A1053">
            <v>2017</v>
          </cell>
          <cell r="B1053" t="str">
            <v>MAR</v>
          </cell>
          <cell r="D1053" t="str">
            <v>MAN5CEW</v>
          </cell>
          <cell r="E1053">
            <v>0</v>
          </cell>
        </row>
        <row r="1054">
          <cell r="A1054">
            <v>2017</v>
          </cell>
          <cell r="B1054" t="str">
            <v>MAR</v>
          </cell>
          <cell r="D1054" t="str">
            <v>MAN5INDIAN</v>
          </cell>
          <cell r="E1054">
            <v>-959095.53</v>
          </cell>
        </row>
        <row r="1055">
          <cell r="A1055">
            <v>2017</v>
          </cell>
          <cell r="B1055" t="str">
            <v>MAR</v>
          </cell>
          <cell r="D1055" t="str">
            <v>MAN5WC3</v>
          </cell>
          <cell r="E1055">
            <v>0</v>
          </cell>
        </row>
        <row r="1056">
          <cell r="A1056">
            <v>2017</v>
          </cell>
          <cell r="B1056" t="str">
            <v>MAR</v>
          </cell>
          <cell r="D1056" t="str">
            <v>XAN5100</v>
          </cell>
          <cell r="E1056">
            <v>9.4000000000000004E-3</v>
          </cell>
        </row>
        <row r="1057">
          <cell r="A1057">
            <v>2017</v>
          </cell>
          <cell r="B1057" t="str">
            <v>MAR</v>
          </cell>
          <cell r="D1057" t="str">
            <v>XAN5200</v>
          </cell>
          <cell r="E1057">
            <v>7.2000000000000005E-4</v>
          </cell>
        </row>
        <row r="1058">
          <cell r="A1058">
            <v>2017</v>
          </cell>
          <cell r="B1058" t="str">
            <v>MAR</v>
          </cell>
          <cell r="D1058" t="str">
            <v>XAN5300</v>
          </cell>
          <cell r="E1058">
            <v>1.3984E-2</v>
          </cell>
        </row>
        <row r="1059">
          <cell r="A1059">
            <v>2017</v>
          </cell>
          <cell r="B1059" t="str">
            <v>MAR</v>
          </cell>
          <cell r="D1059" t="str">
            <v>XAN5400</v>
          </cell>
          <cell r="E1059">
            <v>4.8009000000000003E-2</v>
          </cell>
        </row>
        <row r="1060">
          <cell r="A1060">
            <v>2017</v>
          </cell>
          <cell r="B1060" t="str">
            <v>MAR</v>
          </cell>
          <cell r="D1060" t="str">
            <v>XAN5500</v>
          </cell>
          <cell r="E1060">
            <v>0.35</v>
          </cell>
        </row>
        <row r="1061">
          <cell r="A1061">
            <v>2017</v>
          </cell>
          <cell r="B1061" t="str">
            <v>MAR</v>
          </cell>
          <cell r="D1061" t="str">
            <v>RR45082</v>
          </cell>
          <cell r="E1061">
            <v>-17095998</v>
          </cell>
        </row>
        <row r="1062">
          <cell r="A1062">
            <v>2017</v>
          </cell>
          <cell r="B1062" t="str">
            <v>MAR</v>
          </cell>
          <cell r="D1062" t="str">
            <v>RR45216</v>
          </cell>
          <cell r="E1062">
            <v>-5691195</v>
          </cell>
        </row>
        <row r="1063">
          <cell r="A1063">
            <v>2017</v>
          </cell>
          <cell r="B1063" t="str">
            <v>MAR</v>
          </cell>
          <cell r="D1063" t="str">
            <v>XAN5600</v>
          </cell>
          <cell r="E1063">
            <v>5.5E-2</v>
          </cell>
        </row>
        <row r="1064">
          <cell r="A1064">
            <v>2017</v>
          </cell>
          <cell r="B1064" t="str">
            <v>MAR</v>
          </cell>
          <cell r="D1064" t="str">
            <v>UCOR.00000301.01.06.01Y</v>
          </cell>
          <cell r="E1064">
            <v>-756990</v>
          </cell>
        </row>
        <row r="1065">
          <cell r="A1065">
            <v>2017</v>
          </cell>
          <cell r="B1065" t="str">
            <v>MAR</v>
          </cell>
          <cell r="D1065" t="str">
            <v>6660000181Y</v>
          </cell>
          <cell r="E1065">
            <v>0</v>
          </cell>
        </row>
        <row r="1066">
          <cell r="A1066">
            <v>2017</v>
          </cell>
          <cell r="B1066" t="str">
            <v>MAR</v>
          </cell>
          <cell r="D1066" t="str">
            <v>UCOR.00000693.01.01.01Y</v>
          </cell>
          <cell r="E1066">
            <v>0</v>
          </cell>
        </row>
        <row r="1067">
          <cell r="A1067">
            <v>2017</v>
          </cell>
          <cell r="B1067" t="str">
            <v>MAR</v>
          </cell>
          <cell r="D1067" t="str">
            <v>UCOR.00000693.01.01.02Y</v>
          </cell>
          <cell r="E1067">
            <v>0</v>
          </cell>
        </row>
        <row r="1068">
          <cell r="A1068">
            <v>2017</v>
          </cell>
          <cell r="B1068" t="str">
            <v>MAR</v>
          </cell>
          <cell r="D1068" t="str">
            <v>UPGD.00005815.01.01.01Y</v>
          </cell>
          <cell r="E1068">
            <v>0</v>
          </cell>
        </row>
        <row r="1069">
          <cell r="A1069">
            <v>2017</v>
          </cell>
          <cell r="B1069" t="str">
            <v>MAR</v>
          </cell>
          <cell r="D1069" t="str">
            <v>6360002520Y</v>
          </cell>
          <cell r="E1069">
            <v>4647322</v>
          </cell>
        </row>
        <row r="1070">
          <cell r="A1070">
            <v>2017</v>
          </cell>
          <cell r="B1070" t="str">
            <v>MAR</v>
          </cell>
          <cell r="D1070" t="str">
            <v>6690000061Y</v>
          </cell>
          <cell r="E1070">
            <v>-60868</v>
          </cell>
        </row>
        <row r="1071">
          <cell r="A1071">
            <v>2017</v>
          </cell>
          <cell r="B1071" t="str">
            <v>MAR</v>
          </cell>
          <cell r="D1071" t="str">
            <v>6360002678Y</v>
          </cell>
          <cell r="E1071">
            <v>4180555.56</v>
          </cell>
        </row>
        <row r="1072">
          <cell r="A1072">
            <v>2017</v>
          </cell>
          <cell r="B1072" t="str">
            <v>MAR</v>
          </cell>
          <cell r="D1072" t="str">
            <v>XAN5700</v>
          </cell>
          <cell r="E1072">
            <v>6.4000000000000003E-3</v>
          </cell>
        </row>
        <row r="1073">
          <cell r="A1073">
            <v>2017</v>
          </cell>
          <cell r="B1073" t="str">
            <v>MAR</v>
          </cell>
          <cell r="D1073" t="str">
            <v>AM45081</v>
          </cell>
          <cell r="E1073">
            <v>-111</v>
          </cell>
        </row>
        <row r="1074">
          <cell r="A1074">
            <v>2017</v>
          </cell>
          <cell r="B1074" t="str">
            <v>MAR</v>
          </cell>
          <cell r="D1074" t="str">
            <v>UNUC.00001062.01.01.01</v>
          </cell>
          <cell r="E1074">
            <v>0</v>
          </cell>
        </row>
        <row r="1075">
          <cell r="A1075">
            <v>2017</v>
          </cell>
          <cell r="B1075" t="str">
            <v>MAR</v>
          </cell>
          <cell r="D1075" t="str">
            <v>CIB5003</v>
          </cell>
          <cell r="E1075">
            <v>49231700.25</v>
          </cell>
        </row>
        <row r="1076">
          <cell r="A1076">
            <v>2017</v>
          </cell>
          <cell r="B1076" t="str">
            <v>MAR</v>
          </cell>
          <cell r="D1076" t="str">
            <v>CIA5006</v>
          </cell>
          <cell r="E1076">
            <v>-33231740.239999998</v>
          </cell>
        </row>
        <row r="1077">
          <cell r="A1077">
            <v>2017</v>
          </cell>
          <cell r="B1077" t="str">
            <v>MAR</v>
          </cell>
          <cell r="D1077" t="str">
            <v>CIB5008</v>
          </cell>
          <cell r="E1077">
            <v>49231700.25</v>
          </cell>
        </row>
        <row r="1078">
          <cell r="A1078">
            <v>2017</v>
          </cell>
          <cell r="B1078" t="str">
            <v>MAR</v>
          </cell>
          <cell r="D1078" t="str">
            <v>CIB5001</v>
          </cell>
          <cell r="E1078">
            <v>0</v>
          </cell>
        </row>
        <row r="1079">
          <cell r="A1079">
            <v>2017</v>
          </cell>
          <cell r="B1079" t="str">
            <v>MAR</v>
          </cell>
          <cell r="D1079" t="str">
            <v>CIB5007</v>
          </cell>
          <cell r="E1079">
            <v>98463400.5</v>
          </cell>
        </row>
        <row r="1080">
          <cell r="A1080">
            <v>2017</v>
          </cell>
          <cell r="B1080" t="str">
            <v>MAR</v>
          </cell>
          <cell r="D1080" t="str">
            <v>CIB5005</v>
          </cell>
          <cell r="E1080">
            <v>49231700.25</v>
          </cell>
        </row>
        <row r="1081">
          <cell r="A1081">
            <v>2017</v>
          </cell>
          <cell r="B1081" t="str">
            <v>MAR</v>
          </cell>
          <cell r="D1081" t="str">
            <v>CIB5002</v>
          </cell>
          <cell r="E1081">
            <v>0</v>
          </cell>
        </row>
        <row r="1082">
          <cell r="A1082">
            <v>2017</v>
          </cell>
          <cell r="B1082" t="str">
            <v>MAR</v>
          </cell>
          <cell r="D1082" t="str">
            <v>CIB5004</v>
          </cell>
          <cell r="E1082">
            <v>49231700.25</v>
          </cell>
        </row>
        <row r="1083">
          <cell r="A1083">
            <v>2017</v>
          </cell>
          <cell r="B1083" t="str">
            <v>MAR</v>
          </cell>
          <cell r="D1083" t="str">
            <v>CIB5006</v>
          </cell>
          <cell r="E1083">
            <v>49231700.25</v>
          </cell>
        </row>
        <row r="1084">
          <cell r="A1084">
            <v>2017</v>
          </cell>
          <cell r="B1084" t="str">
            <v>MAR</v>
          </cell>
          <cell r="D1084" t="str">
            <v>CIC5008</v>
          </cell>
          <cell r="E1084">
            <v>-8525237.9199999999</v>
          </cell>
        </row>
        <row r="1085">
          <cell r="A1085">
            <v>2017</v>
          </cell>
          <cell r="B1085" t="str">
            <v>MAR</v>
          </cell>
          <cell r="D1085" t="str">
            <v>CIC5001</v>
          </cell>
          <cell r="E1085">
            <v>0</v>
          </cell>
        </row>
        <row r="1086">
          <cell r="A1086">
            <v>2017</v>
          </cell>
          <cell r="B1086" t="str">
            <v>MAR</v>
          </cell>
          <cell r="D1086" t="str">
            <v>CIC5003</v>
          </cell>
          <cell r="E1086">
            <v>-8525237.9199999999</v>
          </cell>
        </row>
        <row r="1087">
          <cell r="A1087">
            <v>2017</v>
          </cell>
          <cell r="B1087" t="str">
            <v>MAR</v>
          </cell>
          <cell r="D1087" t="str">
            <v>CIC5007</v>
          </cell>
          <cell r="E1087">
            <v>-17050475.84</v>
          </cell>
        </row>
        <row r="1088">
          <cell r="A1088">
            <v>2017</v>
          </cell>
          <cell r="B1088" t="str">
            <v>MAR</v>
          </cell>
          <cell r="D1088" t="str">
            <v>CIC5005</v>
          </cell>
          <cell r="E1088">
            <v>-8525237.9199999999</v>
          </cell>
        </row>
        <row r="1089">
          <cell r="A1089">
            <v>2017</v>
          </cell>
          <cell r="B1089" t="str">
            <v>MAR</v>
          </cell>
          <cell r="D1089" t="str">
            <v>CIC5002</v>
          </cell>
          <cell r="E1089">
            <v>0</v>
          </cell>
        </row>
        <row r="1090">
          <cell r="A1090">
            <v>2017</v>
          </cell>
          <cell r="B1090" t="str">
            <v>MAR</v>
          </cell>
          <cell r="D1090" t="str">
            <v>CIC5004</v>
          </cell>
          <cell r="E1090">
            <v>-8525237.9199999999</v>
          </cell>
        </row>
        <row r="1091">
          <cell r="A1091">
            <v>2017</v>
          </cell>
          <cell r="B1091" t="str">
            <v>MAR</v>
          </cell>
          <cell r="D1091" t="str">
            <v>CIC5006</v>
          </cell>
          <cell r="E1091">
            <v>-8525237.9199999999</v>
          </cell>
        </row>
        <row r="1092">
          <cell r="A1092">
            <v>2017</v>
          </cell>
          <cell r="B1092" t="str">
            <v>MAR</v>
          </cell>
          <cell r="D1092" t="str">
            <v>CI45001</v>
          </cell>
          <cell r="E1092">
            <v>1682724.11</v>
          </cell>
        </row>
        <row r="1093">
          <cell r="A1093">
            <v>2017</v>
          </cell>
          <cell r="B1093" t="str">
            <v>MAR</v>
          </cell>
          <cell r="D1093" t="str">
            <v>CI45002</v>
          </cell>
          <cell r="E1093">
            <v>314076.21000000002</v>
          </cell>
        </row>
        <row r="1094">
          <cell r="A1094">
            <v>2017</v>
          </cell>
          <cell r="B1094" t="str">
            <v>MAR</v>
          </cell>
          <cell r="D1094" t="str">
            <v>RRS5082</v>
          </cell>
          <cell r="E1094">
            <v>-124770.955681682</v>
          </cell>
        </row>
        <row r="1095">
          <cell r="A1095">
            <v>2017</v>
          </cell>
          <cell r="B1095" t="str">
            <v>MAR</v>
          </cell>
          <cell r="D1095" t="str">
            <v>RRS5216</v>
          </cell>
          <cell r="E1095">
            <v>-41535.7932962329</v>
          </cell>
        </row>
        <row r="1096">
          <cell r="A1096">
            <v>2017</v>
          </cell>
          <cell r="B1096" t="str">
            <v>MAR</v>
          </cell>
          <cell r="D1096" t="str">
            <v>RRS5217</v>
          </cell>
          <cell r="E1096">
            <v>3171271.4348869501</v>
          </cell>
        </row>
        <row r="1097">
          <cell r="A1097">
            <v>2017</v>
          </cell>
          <cell r="B1097" t="str">
            <v>MAR</v>
          </cell>
          <cell r="D1097" t="str">
            <v>RRS5228</v>
          </cell>
          <cell r="E1097">
            <v>3218885.30339238</v>
          </cell>
        </row>
        <row r="1098">
          <cell r="A1098">
            <v>2017</v>
          </cell>
          <cell r="B1098" t="str">
            <v>MAR</v>
          </cell>
          <cell r="D1098" t="str">
            <v>CIR5001</v>
          </cell>
          <cell r="E1098">
            <v>84961242.209999993</v>
          </cell>
        </row>
        <row r="1099">
          <cell r="A1099">
            <v>2017</v>
          </cell>
          <cell r="B1099" t="str">
            <v>MAR</v>
          </cell>
          <cell r="D1099" t="str">
            <v>CIR5002</v>
          </cell>
          <cell r="E1099">
            <v>11746186.210000001</v>
          </cell>
        </row>
        <row r="1100">
          <cell r="A1100">
            <v>2017</v>
          </cell>
          <cell r="B1100" t="str">
            <v>MAR</v>
          </cell>
          <cell r="D1100" t="str">
            <v>CIS5001</v>
          </cell>
          <cell r="E1100">
            <v>4497162.68</v>
          </cell>
        </row>
        <row r="1101">
          <cell r="A1101">
            <v>2017</v>
          </cell>
          <cell r="B1101" t="str">
            <v>MAR</v>
          </cell>
          <cell r="D1101" t="str">
            <v>CIS5002</v>
          </cell>
          <cell r="E1101">
            <v>495578.44</v>
          </cell>
        </row>
        <row r="1102">
          <cell r="A1102">
            <v>2017</v>
          </cell>
          <cell r="B1102" t="str">
            <v>MAR</v>
          </cell>
          <cell r="D1102" t="str">
            <v>COB5001</v>
          </cell>
          <cell r="E1102">
            <v>19214.358867479801</v>
          </cell>
        </row>
        <row r="1103">
          <cell r="A1103">
            <v>2017</v>
          </cell>
          <cell r="B1103" t="str">
            <v>MAR</v>
          </cell>
          <cell r="D1103" t="str">
            <v>COB5002</v>
          </cell>
          <cell r="E1103">
            <v>4707.1616605912304</v>
          </cell>
        </row>
        <row r="1104">
          <cell r="A1104">
            <v>2017</v>
          </cell>
          <cell r="B1104" t="str">
            <v>MAR</v>
          </cell>
          <cell r="D1104" t="str">
            <v>COC5001</v>
          </cell>
          <cell r="E1104">
            <v>188112.60429700499</v>
          </cell>
        </row>
        <row r="1105">
          <cell r="A1105">
            <v>2017</v>
          </cell>
          <cell r="B1105" t="str">
            <v>MAR</v>
          </cell>
          <cell r="D1105" t="str">
            <v>COC5002</v>
          </cell>
          <cell r="E1105">
            <v>46084.1001736205</v>
          </cell>
        </row>
        <row r="1106">
          <cell r="A1106">
            <v>2017</v>
          </cell>
          <cell r="B1106" t="str">
            <v>MAR</v>
          </cell>
          <cell r="D1106" t="str">
            <v>COE5001</v>
          </cell>
          <cell r="E1106">
            <v>953503.50438776996</v>
          </cell>
        </row>
        <row r="1107">
          <cell r="A1107">
            <v>2017</v>
          </cell>
          <cell r="B1107" t="str">
            <v>MAR</v>
          </cell>
          <cell r="D1107" t="str">
            <v>COE5002</v>
          </cell>
          <cell r="E1107">
            <v>199136.79184587899</v>
          </cell>
        </row>
        <row r="1108">
          <cell r="A1108">
            <v>2017</v>
          </cell>
          <cell r="B1108" t="str">
            <v>MAR</v>
          </cell>
          <cell r="D1108" t="str">
            <v>CI55001</v>
          </cell>
          <cell r="E1108">
            <v>2751353.07</v>
          </cell>
        </row>
        <row r="1109">
          <cell r="A1109">
            <v>2017</v>
          </cell>
          <cell r="B1109" t="str">
            <v>MAR</v>
          </cell>
          <cell r="D1109" t="str">
            <v>CI55002</v>
          </cell>
          <cell r="E1109">
            <v>9123514.8100000005</v>
          </cell>
        </row>
        <row r="1110">
          <cell r="A1110">
            <v>2017</v>
          </cell>
          <cell r="B1110" t="str">
            <v>MAR</v>
          </cell>
          <cell r="D1110" t="str">
            <v>INT5YER</v>
          </cell>
          <cell r="E1110">
            <v>7.9000000000000008E-3</v>
          </cell>
        </row>
        <row r="1111">
          <cell r="A1111">
            <v>2017</v>
          </cell>
          <cell r="B1111" t="str">
            <v>MAR</v>
          </cell>
          <cell r="D1111" t="str">
            <v>INT5AMT</v>
          </cell>
          <cell r="E1111">
            <v>6998.9342698281898</v>
          </cell>
        </row>
        <row r="1112">
          <cell r="A1112">
            <v>2017</v>
          </cell>
          <cell r="B1112" t="str">
            <v>MAR</v>
          </cell>
          <cell r="D1112" t="str">
            <v>TRU5BEG</v>
          </cell>
          <cell r="E1112">
            <v>14169014.671760499</v>
          </cell>
        </row>
        <row r="1113">
          <cell r="A1113">
            <v>2017</v>
          </cell>
          <cell r="B1113" t="str">
            <v>MAR</v>
          </cell>
          <cell r="D1113" t="str">
            <v>TRU5END</v>
          </cell>
          <cell r="E1113">
            <v>7094647.09287016</v>
          </cell>
        </row>
        <row r="1114">
          <cell r="A1114">
            <v>2017</v>
          </cell>
          <cell r="B1114" t="str">
            <v>MAR</v>
          </cell>
          <cell r="D1114" t="str">
            <v>INT5YTD</v>
          </cell>
          <cell r="E1114">
            <v>23826.038427990799</v>
          </cell>
        </row>
        <row r="1115">
          <cell r="A1115">
            <v>2017</v>
          </cell>
          <cell r="B1115" t="str">
            <v>MAR</v>
          </cell>
          <cell r="D1115" t="str">
            <v>1MC5YTD</v>
          </cell>
          <cell r="E1115">
            <v>0</v>
          </cell>
        </row>
        <row r="1116">
          <cell r="A1116">
            <v>2017</v>
          </cell>
          <cell r="B1116" t="str">
            <v>MAR</v>
          </cell>
          <cell r="D1116" t="str">
            <v>2MC5YTD</v>
          </cell>
          <cell r="E1116">
            <v>0</v>
          </cell>
        </row>
        <row r="1117">
          <cell r="A1117">
            <v>2017</v>
          </cell>
          <cell r="B1117" t="str">
            <v>MAR</v>
          </cell>
          <cell r="D1117" t="str">
            <v>3MC5YTD</v>
          </cell>
          <cell r="E1117">
            <v>0</v>
          </cell>
        </row>
        <row r="1118">
          <cell r="A1118">
            <v>2017</v>
          </cell>
          <cell r="B1118" t="str">
            <v>MAR</v>
          </cell>
          <cell r="D1118" t="str">
            <v>6360000992</v>
          </cell>
          <cell r="E1118">
            <v>72040.72</v>
          </cell>
        </row>
        <row r="1119">
          <cell r="A1119">
            <v>2017</v>
          </cell>
          <cell r="B1119" t="str">
            <v>MAR</v>
          </cell>
          <cell r="D1119" t="str">
            <v>2MC5TOT</v>
          </cell>
          <cell r="E1119">
            <v>0</v>
          </cell>
        </row>
        <row r="1120">
          <cell r="A1120">
            <v>2017</v>
          </cell>
          <cell r="B1120" t="str">
            <v>MAR</v>
          </cell>
          <cell r="D1120" t="str">
            <v>1MC5MON</v>
          </cell>
          <cell r="E1120">
            <v>0</v>
          </cell>
        </row>
        <row r="1121">
          <cell r="A1121">
            <v>2017</v>
          </cell>
          <cell r="B1121" t="str">
            <v>MAR</v>
          </cell>
          <cell r="D1121" t="str">
            <v>1MC5TOT</v>
          </cell>
          <cell r="E1121">
            <v>0</v>
          </cell>
        </row>
        <row r="1122">
          <cell r="A1122">
            <v>2017</v>
          </cell>
          <cell r="B1122" t="str">
            <v>MAR</v>
          </cell>
          <cell r="D1122" t="str">
            <v>TRU5MON</v>
          </cell>
          <cell r="E1122">
            <v>1455771.75</v>
          </cell>
        </row>
        <row r="1123">
          <cell r="A1123">
            <v>2017</v>
          </cell>
          <cell r="B1123" t="str">
            <v>MAR</v>
          </cell>
          <cell r="D1123" t="str">
            <v>TRU5TOT</v>
          </cell>
          <cell r="E1123">
            <v>17469261</v>
          </cell>
        </row>
        <row r="1124">
          <cell r="A1124">
            <v>2017</v>
          </cell>
          <cell r="B1124" t="str">
            <v>MAR</v>
          </cell>
          <cell r="D1124" t="str">
            <v>2MC5MON</v>
          </cell>
          <cell r="E1124">
            <v>0</v>
          </cell>
        </row>
        <row r="1125">
          <cell r="A1125">
            <v>2017</v>
          </cell>
          <cell r="B1125" t="str">
            <v>MAR</v>
          </cell>
          <cell r="D1125" t="str">
            <v>RAF5FEE</v>
          </cell>
          <cell r="E1125">
            <v>14337.423885599999</v>
          </cell>
        </row>
        <row r="1126">
          <cell r="A1126">
            <v>2017</v>
          </cell>
          <cell r="B1126" t="str">
            <v>MAR</v>
          </cell>
          <cell r="D1126" t="str">
            <v>REV5NET</v>
          </cell>
          <cell r="E1126">
            <v>19898751.306114402</v>
          </cell>
        </row>
        <row r="1127">
          <cell r="A1127">
            <v>2017</v>
          </cell>
          <cell r="B1127" t="str">
            <v>MAR</v>
          </cell>
          <cell r="D1127" t="str">
            <v>REV5MON</v>
          </cell>
          <cell r="E1127">
            <v>21354523.056114402</v>
          </cell>
        </row>
        <row r="1128">
          <cell r="A1128">
            <v>2017</v>
          </cell>
          <cell r="B1128" t="str">
            <v>MAR</v>
          </cell>
          <cell r="D1128" t="str">
            <v>AM25081</v>
          </cell>
          <cell r="E1128">
            <v>0</v>
          </cell>
        </row>
        <row r="1129">
          <cell r="A1129">
            <v>2017</v>
          </cell>
          <cell r="B1129" t="str">
            <v>MAR</v>
          </cell>
          <cell r="D1129" t="str">
            <v>AM35081</v>
          </cell>
          <cell r="E1129">
            <v>0</v>
          </cell>
        </row>
        <row r="1130">
          <cell r="A1130">
            <v>2017</v>
          </cell>
          <cell r="B1130" t="str">
            <v>MAR</v>
          </cell>
          <cell r="D1130" t="str">
            <v>AM55081</v>
          </cell>
          <cell r="E1130">
            <v>0</v>
          </cell>
        </row>
        <row r="1131">
          <cell r="A1131">
            <v>2017</v>
          </cell>
          <cell r="B1131" t="str">
            <v>MAR</v>
          </cell>
          <cell r="D1131" t="str">
            <v>AM65081</v>
          </cell>
          <cell r="E1131">
            <v>6.4000000000000003E-3</v>
          </cell>
        </row>
        <row r="1132">
          <cell r="A1132">
            <v>2017</v>
          </cell>
          <cell r="B1132" t="str">
            <v>MAR</v>
          </cell>
          <cell r="D1132" t="str">
            <v>AM75081</v>
          </cell>
          <cell r="E1132">
            <v>9.4000000000000004E-3</v>
          </cell>
        </row>
        <row r="1133">
          <cell r="A1133">
            <v>2017</v>
          </cell>
          <cell r="B1133" t="str">
            <v>MAR</v>
          </cell>
          <cell r="D1133" t="str">
            <v>AM85081</v>
          </cell>
          <cell r="E1133">
            <v>7.9000000000000008E-3</v>
          </cell>
        </row>
        <row r="1134">
          <cell r="A1134">
            <v>2017</v>
          </cell>
          <cell r="B1134" t="str">
            <v>MAR</v>
          </cell>
          <cell r="D1134" t="str">
            <v>AM95081</v>
          </cell>
          <cell r="E1134">
            <v>6.5830000000000001E-4</v>
          </cell>
        </row>
        <row r="1135">
          <cell r="A1135">
            <v>2017</v>
          </cell>
          <cell r="B1135" t="str">
            <v>MAR</v>
          </cell>
          <cell r="D1135" t="str">
            <v>AMA5081</v>
          </cell>
          <cell r="E1135">
            <v>0</v>
          </cell>
        </row>
        <row r="1136">
          <cell r="A1136">
            <v>2017</v>
          </cell>
          <cell r="B1136" t="str">
            <v>MAR</v>
          </cell>
          <cell r="D1136" t="str">
            <v>AMB5081</v>
          </cell>
          <cell r="E1136">
            <v>0.95046580000000003</v>
          </cell>
        </row>
        <row r="1137">
          <cell r="A1137">
            <v>2017</v>
          </cell>
          <cell r="B1137" t="str">
            <v>MAR</v>
          </cell>
          <cell r="D1137" t="str">
            <v>AMC5081</v>
          </cell>
          <cell r="E1137">
            <v>0</v>
          </cell>
        </row>
        <row r="1138">
          <cell r="A1138">
            <v>2017</v>
          </cell>
          <cell r="B1138" t="str">
            <v>MAR</v>
          </cell>
          <cell r="D1138" t="str">
            <v>UPGD.00000631.01.01.02</v>
          </cell>
          <cell r="E1138">
            <v>0</v>
          </cell>
        </row>
        <row r="1139">
          <cell r="A1139">
            <v>2017</v>
          </cell>
          <cell r="B1139" t="str">
            <v>MAR</v>
          </cell>
          <cell r="D1139" t="str">
            <v>RR25082</v>
          </cell>
          <cell r="E1139">
            <v>756990</v>
          </cell>
        </row>
        <row r="1140">
          <cell r="A1140">
            <v>2017</v>
          </cell>
          <cell r="B1140" t="str">
            <v>MAR</v>
          </cell>
          <cell r="D1140" t="str">
            <v>RR25216</v>
          </cell>
          <cell r="E1140">
            <v>60868</v>
          </cell>
        </row>
        <row r="1141">
          <cell r="A1141">
            <v>2017</v>
          </cell>
          <cell r="B1141" t="str">
            <v>MAR</v>
          </cell>
          <cell r="D1141" t="str">
            <v>RR25217</v>
          </cell>
          <cell r="E1141">
            <v>-4647322</v>
          </cell>
        </row>
        <row r="1142">
          <cell r="A1142">
            <v>2017</v>
          </cell>
          <cell r="B1142" t="str">
            <v>MAR</v>
          </cell>
          <cell r="D1142" t="str">
            <v>RR25228</v>
          </cell>
          <cell r="E1142">
            <v>-4180555.56</v>
          </cell>
        </row>
        <row r="1143">
          <cell r="A1143">
            <v>2017</v>
          </cell>
          <cell r="B1143" t="str">
            <v>MAR</v>
          </cell>
          <cell r="D1143" t="str">
            <v>RR35082</v>
          </cell>
          <cell r="E1143">
            <v>-16717503</v>
          </cell>
        </row>
        <row r="1144">
          <cell r="A1144">
            <v>2017</v>
          </cell>
          <cell r="B1144" t="str">
            <v>MAR</v>
          </cell>
          <cell r="D1144" t="str">
            <v>RR35216</v>
          </cell>
          <cell r="E1144">
            <v>-5660761</v>
          </cell>
        </row>
        <row r="1145">
          <cell r="A1145">
            <v>2017</v>
          </cell>
          <cell r="B1145" t="str">
            <v>MAR</v>
          </cell>
          <cell r="D1145" t="str">
            <v>RR35217</v>
          </cell>
          <cell r="E1145">
            <v>432200943</v>
          </cell>
        </row>
        <row r="1146">
          <cell r="A1146">
            <v>2017</v>
          </cell>
          <cell r="B1146" t="str">
            <v>MAR</v>
          </cell>
          <cell r="D1146" t="str">
            <v>RR35228</v>
          </cell>
          <cell r="E1146">
            <v>438958333.31999999</v>
          </cell>
        </row>
        <row r="1147">
          <cell r="A1147">
            <v>2017</v>
          </cell>
          <cell r="B1147" t="str">
            <v>MAR</v>
          </cell>
          <cell r="D1147" t="str">
            <v>UPGD.00005600.01.01.01</v>
          </cell>
          <cell r="E1147">
            <v>5072.34</v>
          </cell>
        </row>
        <row r="1148">
          <cell r="A1148">
            <v>2017</v>
          </cell>
          <cell r="B1148" t="str">
            <v>MAR</v>
          </cell>
          <cell r="D1148" t="str">
            <v>UCOR.00000301.01.06.01</v>
          </cell>
          <cell r="E1148">
            <v>-756990</v>
          </cell>
        </row>
        <row r="1149">
          <cell r="A1149">
            <v>2017</v>
          </cell>
          <cell r="B1149" t="str">
            <v>MAR</v>
          </cell>
          <cell r="D1149" t="str">
            <v>UNUC.00000002.01.05.01</v>
          </cell>
          <cell r="E1149">
            <v>1215.3800000000001</v>
          </cell>
        </row>
        <row r="1150">
          <cell r="A1150">
            <v>2017</v>
          </cell>
          <cell r="B1150" t="str">
            <v>MAR</v>
          </cell>
          <cell r="D1150" t="str">
            <v>UNUC.00000003.01.07.01</v>
          </cell>
          <cell r="E1150">
            <v>20979</v>
          </cell>
        </row>
        <row r="1151">
          <cell r="A1151">
            <v>2017</v>
          </cell>
          <cell r="B1151" t="str">
            <v>MAR</v>
          </cell>
          <cell r="D1151" t="str">
            <v>UNUC.00000938.01.01.01</v>
          </cell>
          <cell r="E1151">
            <v>12774.58</v>
          </cell>
        </row>
        <row r="1152">
          <cell r="A1152">
            <v>2017</v>
          </cell>
          <cell r="B1152" t="str">
            <v>MAR</v>
          </cell>
          <cell r="D1152" t="str">
            <v>UCOR.00000301.01.03.01</v>
          </cell>
          <cell r="E1152">
            <v>7772594.9400000004</v>
          </cell>
        </row>
        <row r="1153">
          <cell r="A1153">
            <v>2017</v>
          </cell>
          <cell r="B1153" t="str">
            <v>MAR</v>
          </cell>
          <cell r="D1153" t="str">
            <v>UNUC.00000001.01.07.01</v>
          </cell>
          <cell r="E1153">
            <v>2675</v>
          </cell>
        </row>
        <row r="1154">
          <cell r="A1154">
            <v>2017</v>
          </cell>
          <cell r="B1154" t="str">
            <v>MAR</v>
          </cell>
          <cell r="D1154" t="str">
            <v>UNUC.00000001.01.15.01</v>
          </cell>
          <cell r="E1154">
            <v>97654.74</v>
          </cell>
        </row>
        <row r="1155">
          <cell r="A1155">
            <v>2017</v>
          </cell>
          <cell r="B1155" t="str">
            <v>MAR</v>
          </cell>
          <cell r="D1155" t="str">
            <v>UNUC.00000002.01.07.01</v>
          </cell>
          <cell r="E1155">
            <v>2425</v>
          </cell>
        </row>
        <row r="1156">
          <cell r="A1156">
            <v>2017</v>
          </cell>
          <cell r="B1156" t="str">
            <v>MAR</v>
          </cell>
          <cell r="D1156" t="str">
            <v>UNUC.00000604.01.01.01</v>
          </cell>
          <cell r="E1156">
            <v>11541.44</v>
          </cell>
        </row>
        <row r="1157">
          <cell r="A1157">
            <v>2017</v>
          </cell>
          <cell r="B1157" t="str">
            <v>MAR</v>
          </cell>
          <cell r="D1157" t="str">
            <v>UNUC.00001058.01.01.01</v>
          </cell>
          <cell r="E1157">
            <v>4106</v>
          </cell>
        </row>
        <row r="1158">
          <cell r="A1158">
            <v>2017</v>
          </cell>
          <cell r="B1158" t="str">
            <v>MAR</v>
          </cell>
          <cell r="D1158" t="str">
            <v>UPGD.00000963.01.01.02</v>
          </cell>
          <cell r="E1158">
            <v>14300.56</v>
          </cell>
        </row>
        <row r="1159">
          <cell r="A1159">
            <v>2017</v>
          </cell>
          <cell r="B1159" t="str">
            <v>MAR</v>
          </cell>
          <cell r="D1159" t="str">
            <v>6350000869</v>
          </cell>
          <cell r="E1159">
            <v>908067.4</v>
          </cell>
        </row>
        <row r="1160">
          <cell r="A1160">
            <v>2017</v>
          </cell>
          <cell r="B1160" t="str">
            <v>MAR</v>
          </cell>
          <cell r="D1160" t="str">
            <v>6360002520</v>
          </cell>
          <cell r="E1160">
            <v>4647322</v>
          </cell>
        </row>
        <row r="1161">
          <cell r="A1161">
            <v>2017</v>
          </cell>
          <cell r="B1161" t="str">
            <v>MAR</v>
          </cell>
          <cell r="D1161" t="str">
            <v>6360002521</v>
          </cell>
          <cell r="E1161">
            <v>2918525</v>
          </cell>
        </row>
        <row r="1162">
          <cell r="A1162">
            <v>2017</v>
          </cell>
          <cell r="B1162" t="str">
            <v>MAR</v>
          </cell>
          <cell r="D1162" t="str">
            <v>UCOR.00000306.01.07.02</v>
          </cell>
          <cell r="E1162">
            <v>1149200</v>
          </cell>
        </row>
        <row r="1163">
          <cell r="A1163">
            <v>2017</v>
          </cell>
          <cell r="B1163" t="str">
            <v>MAR</v>
          </cell>
          <cell r="D1163" t="str">
            <v>6700000041</v>
          </cell>
          <cell r="E1163">
            <v>-7662512.5499999998</v>
          </cell>
        </row>
        <row r="1164">
          <cell r="A1164">
            <v>2017</v>
          </cell>
          <cell r="B1164" t="str">
            <v>MAR</v>
          </cell>
          <cell r="D1164" t="str">
            <v>UNUC.00000001.01.01.01</v>
          </cell>
          <cell r="E1164">
            <v>807176.94</v>
          </cell>
        </row>
        <row r="1165">
          <cell r="A1165">
            <v>2017</v>
          </cell>
          <cell r="B1165" t="str">
            <v>MAR</v>
          </cell>
          <cell r="D1165" t="str">
            <v>UNUC.00000002.01.15.01</v>
          </cell>
          <cell r="E1165">
            <v>183101.16</v>
          </cell>
        </row>
        <row r="1166">
          <cell r="A1166">
            <v>2017</v>
          </cell>
          <cell r="B1166" t="str">
            <v>MAR</v>
          </cell>
          <cell r="D1166" t="str">
            <v>UNUC.00001174.01.01.01</v>
          </cell>
          <cell r="E1166">
            <v>24296.53</v>
          </cell>
        </row>
        <row r="1167">
          <cell r="A1167">
            <v>2017</v>
          </cell>
          <cell r="B1167" t="str">
            <v>MAR</v>
          </cell>
          <cell r="D1167" t="str">
            <v>6350000868</v>
          </cell>
          <cell r="E1167">
            <v>-739238.87</v>
          </cell>
        </row>
        <row r="1168">
          <cell r="A1168">
            <v>2017</v>
          </cell>
          <cell r="B1168" t="str">
            <v>MAR</v>
          </cell>
          <cell r="D1168" t="str">
            <v>6350000870</v>
          </cell>
          <cell r="E1168">
            <v>-841114.45</v>
          </cell>
        </row>
        <row r="1169">
          <cell r="A1169">
            <v>2017</v>
          </cell>
          <cell r="B1169" t="str">
            <v>MAR</v>
          </cell>
          <cell r="D1169" t="str">
            <v>UNUC.00001132.01.03.01</v>
          </cell>
          <cell r="E1169">
            <v>17445.03</v>
          </cell>
        </row>
        <row r="1170">
          <cell r="A1170">
            <v>2017</v>
          </cell>
          <cell r="B1170" t="str">
            <v>MAR</v>
          </cell>
          <cell r="D1170" t="str">
            <v>UCOR.00000301.01.05.01</v>
          </cell>
          <cell r="E1170">
            <v>6182132.7599999998</v>
          </cell>
        </row>
        <row r="1171">
          <cell r="A1171">
            <v>2017</v>
          </cell>
          <cell r="B1171" t="str">
            <v>MAR</v>
          </cell>
          <cell r="D1171" t="str">
            <v>UCOR.00000622.01.02.01</v>
          </cell>
          <cell r="E1171">
            <v>-85058.15</v>
          </cell>
        </row>
        <row r="1172">
          <cell r="A1172">
            <v>2017</v>
          </cell>
          <cell r="B1172" t="str">
            <v>MAR</v>
          </cell>
          <cell r="D1172" t="str">
            <v>UNUC.00000001.01.05.01</v>
          </cell>
          <cell r="E1172">
            <v>52292.56</v>
          </cell>
        </row>
        <row r="1173">
          <cell r="A1173">
            <v>2017</v>
          </cell>
          <cell r="B1173" t="str">
            <v>MAR</v>
          </cell>
          <cell r="D1173" t="str">
            <v>UNUC.00000002.01.06.01</v>
          </cell>
          <cell r="E1173">
            <v>3411.47</v>
          </cell>
        </row>
        <row r="1174">
          <cell r="A1174">
            <v>2017</v>
          </cell>
          <cell r="B1174" t="str">
            <v>MAR</v>
          </cell>
          <cell r="D1174" t="str">
            <v>UPGD.00003208.01.01.01</v>
          </cell>
          <cell r="E1174">
            <v>572756.12</v>
          </cell>
        </row>
        <row r="1175">
          <cell r="A1175">
            <v>2017</v>
          </cell>
          <cell r="B1175" t="str">
            <v>MAR</v>
          </cell>
          <cell r="D1175" t="str">
            <v>UCOR.00000306.01.07.01</v>
          </cell>
          <cell r="E1175">
            <v>35500.82</v>
          </cell>
        </row>
        <row r="1176">
          <cell r="A1176">
            <v>2017</v>
          </cell>
          <cell r="B1176" t="str">
            <v>MAR</v>
          </cell>
          <cell r="D1176" t="str">
            <v>6350000872</v>
          </cell>
          <cell r="E1176">
            <v>-60677.13</v>
          </cell>
        </row>
        <row r="1177">
          <cell r="A1177">
            <v>2017</v>
          </cell>
          <cell r="B1177" t="str">
            <v>MAR</v>
          </cell>
          <cell r="D1177" t="str">
            <v>UNUC.00000001.01.06.01</v>
          </cell>
          <cell r="E1177">
            <v>-2158.48</v>
          </cell>
        </row>
        <row r="1178">
          <cell r="A1178">
            <v>2017</v>
          </cell>
          <cell r="B1178" t="str">
            <v>MAR</v>
          </cell>
          <cell r="D1178" t="str">
            <v>UPGD.00000963.01.01.01</v>
          </cell>
          <cell r="E1178">
            <v>14301.22</v>
          </cell>
        </row>
        <row r="1179">
          <cell r="A1179">
            <v>2017</v>
          </cell>
          <cell r="B1179" t="str">
            <v>MAR</v>
          </cell>
          <cell r="D1179" t="str">
            <v>UPGD.00003814.01.01.01</v>
          </cell>
          <cell r="E1179">
            <v>32758.639999999999</v>
          </cell>
        </row>
        <row r="1180">
          <cell r="A1180">
            <v>2017</v>
          </cell>
          <cell r="B1180" t="str">
            <v>MAR</v>
          </cell>
          <cell r="D1180" t="str">
            <v>UNUC.00000937.01.01.01</v>
          </cell>
          <cell r="E1180">
            <v>28495.85</v>
          </cell>
        </row>
        <row r="1181">
          <cell r="A1181">
            <v>2017</v>
          </cell>
          <cell r="B1181" t="str">
            <v>MAR</v>
          </cell>
          <cell r="D1181" t="str">
            <v>UNUC.00001132.01.01.01</v>
          </cell>
          <cell r="E1181">
            <v>950</v>
          </cell>
        </row>
        <row r="1182">
          <cell r="A1182">
            <v>2017</v>
          </cell>
          <cell r="B1182" t="str">
            <v>MAR</v>
          </cell>
          <cell r="D1182" t="str">
            <v>UNUC.00000001.01.02.01</v>
          </cell>
          <cell r="E1182">
            <v>59081</v>
          </cell>
        </row>
        <row r="1183">
          <cell r="A1183">
            <v>2017</v>
          </cell>
          <cell r="B1183" t="str">
            <v>MAR</v>
          </cell>
          <cell r="D1183" t="str">
            <v>UNUC.00000002.01.01.01</v>
          </cell>
          <cell r="E1183">
            <v>894988.11</v>
          </cell>
        </row>
        <row r="1184">
          <cell r="A1184">
            <v>2017</v>
          </cell>
          <cell r="B1184" t="str">
            <v>MAR</v>
          </cell>
          <cell r="D1184" t="str">
            <v>UNUC.00000002.01.13.01</v>
          </cell>
          <cell r="E1184">
            <v>54586.84</v>
          </cell>
        </row>
        <row r="1185">
          <cell r="A1185">
            <v>2017</v>
          </cell>
          <cell r="B1185" t="str">
            <v>MAR</v>
          </cell>
          <cell r="D1185" t="str">
            <v>UPGD.00000624.01.01.01</v>
          </cell>
          <cell r="E1185">
            <v>-2.37</v>
          </cell>
        </row>
        <row r="1186">
          <cell r="A1186">
            <v>2017</v>
          </cell>
          <cell r="B1186" t="str">
            <v>MAR</v>
          </cell>
          <cell r="D1186" t="str">
            <v>UPGD.00000628.01.01.01</v>
          </cell>
          <cell r="E1186">
            <v>11586.66</v>
          </cell>
        </row>
        <row r="1187">
          <cell r="A1187">
            <v>2017</v>
          </cell>
          <cell r="B1187" t="str">
            <v>MAR</v>
          </cell>
          <cell r="D1187" t="str">
            <v>6350000866</v>
          </cell>
          <cell r="E1187">
            <v>-17298</v>
          </cell>
        </row>
        <row r="1188">
          <cell r="A1188">
            <v>2017</v>
          </cell>
          <cell r="B1188" t="str">
            <v>MAR</v>
          </cell>
          <cell r="D1188" t="str">
            <v>6350000871</v>
          </cell>
          <cell r="E1188">
            <v>-6275.82</v>
          </cell>
        </row>
        <row r="1189">
          <cell r="A1189">
            <v>2017</v>
          </cell>
          <cell r="B1189" t="str">
            <v>MAR</v>
          </cell>
          <cell r="D1189" t="str">
            <v>UNUC.00001132.01.04.01</v>
          </cell>
          <cell r="E1189">
            <v>10462.17</v>
          </cell>
        </row>
        <row r="1190">
          <cell r="A1190">
            <v>2017</v>
          </cell>
          <cell r="B1190" t="str">
            <v>MAR</v>
          </cell>
          <cell r="D1190" t="str">
            <v>6690000061</v>
          </cell>
          <cell r="E1190">
            <v>-60868</v>
          </cell>
        </row>
        <row r="1191">
          <cell r="A1191">
            <v>2017</v>
          </cell>
          <cell r="B1191" t="str">
            <v>MAR</v>
          </cell>
          <cell r="D1191" t="str">
            <v>6360002678</v>
          </cell>
          <cell r="E1191">
            <v>4180555.56</v>
          </cell>
        </row>
        <row r="1192">
          <cell r="A1192">
            <v>2017</v>
          </cell>
          <cell r="B1192" t="str">
            <v>MAR</v>
          </cell>
          <cell r="D1192" t="str">
            <v>6360000992</v>
          </cell>
          <cell r="E1192">
            <v>-72040.72</v>
          </cell>
        </row>
        <row r="1193">
          <cell r="A1193">
            <v>2017</v>
          </cell>
          <cell r="B1193" t="str">
            <v>MAR</v>
          </cell>
          <cell r="D1193" t="str">
            <v>UCOR.00000693.01.01.02</v>
          </cell>
          <cell r="E1193">
            <v>0</v>
          </cell>
        </row>
        <row r="1194">
          <cell r="A1194">
            <v>2017</v>
          </cell>
          <cell r="B1194" t="str">
            <v>MAR</v>
          </cell>
          <cell r="D1194" t="str">
            <v>UPGD.00001446.03.01.01</v>
          </cell>
          <cell r="E1194">
            <v>0</v>
          </cell>
        </row>
        <row r="1195">
          <cell r="A1195">
            <v>2017</v>
          </cell>
          <cell r="B1195" t="str">
            <v>MAR</v>
          </cell>
          <cell r="D1195" t="str">
            <v>UPGD.00000635.01.01.01</v>
          </cell>
          <cell r="E1195">
            <v>0</v>
          </cell>
        </row>
        <row r="1196">
          <cell r="A1196">
            <v>2017</v>
          </cell>
          <cell r="B1196" t="str">
            <v>MAR</v>
          </cell>
          <cell r="D1196" t="str">
            <v>UPGD.00000631.01.01.01</v>
          </cell>
          <cell r="E1196">
            <v>0</v>
          </cell>
        </row>
        <row r="1197">
          <cell r="A1197">
            <v>2017</v>
          </cell>
          <cell r="B1197" t="str">
            <v>MAR</v>
          </cell>
          <cell r="D1197" t="str">
            <v>UNUC.00000002.01.03.01</v>
          </cell>
          <cell r="E1197">
            <v>0</v>
          </cell>
        </row>
        <row r="1198">
          <cell r="A1198">
            <v>2017</v>
          </cell>
          <cell r="B1198" t="str">
            <v>MAR</v>
          </cell>
          <cell r="D1198" t="str">
            <v>UPGD.00001327.01.01.02</v>
          </cell>
          <cell r="E1198">
            <v>0</v>
          </cell>
        </row>
        <row r="1199">
          <cell r="A1199">
            <v>2017</v>
          </cell>
          <cell r="B1199" t="str">
            <v>MAR</v>
          </cell>
          <cell r="D1199" t="str">
            <v>UNUC.00000003.01.06.01</v>
          </cell>
          <cell r="E1199">
            <v>0</v>
          </cell>
        </row>
        <row r="1200">
          <cell r="A1200">
            <v>2017</v>
          </cell>
          <cell r="B1200" t="str">
            <v>MAR</v>
          </cell>
          <cell r="D1200" t="str">
            <v>UPGD.00001327.01.01.01</v>
          </cell>
          <cell r="E1200">
            <v>0</v>
          </cell>
        </row>
        <row r="1201">
          <cell r="A1201">
            <v>2017</v>
          </cell>
          <cell r="B1201" t="str">
            <v>MAR</v>
          </cell>
          <cell r="D1201" t="str">
            <v>UPGD.00000632.01.01.01</v>
          </cell>
          <cell r="E1201">
            <v>0</v>
          </cell>
        </row>
        <row r="1202">
          <cell r="A1202">
            <v>2017</v>
          </cell>
          <cell r="B1202" t="str">
            <v>MAR</v>
          </cell>
          <cell r="D1202" t="str">
            <v>UPGD.00000399.01.01.01</v>
          </cell>
          <cell r="E1202">
            <v>0</v>
          </cell>
        </row>
        <row r="1203">
          <cell r="A1203">
            <v>2017</v>
          </cell>
          <cell r="B1203" t="str">
            <v>MAR</v>
          </cell>
          <cell r="D1203" t="str">
            <v>UPGD.00000729.03.01.01</v>
          </cell>
          <cell r="E1203">
            <v>0</v>
          </cell>
        </row>
        <row r="1204">
          <cell r="A1204">
            <v>2017</v>
          </cell>
          <cell r="B1204" t="str">
            <v>MAR</v>
          </cell>
          <cell r="D1204" t="str">
            <v>UNUC.00000938.01.01.03</v>
          </cell>
          <cell r="E1204">
            <v>0</v>
          </cell>
        </row>
        <row r="1205">
          <cell r="A1205">
            <v>2017</v>
          </cell>
          <cell r="B1205" t="str">
            <v>MAR</v>
          </cell>
          <cell r="D1205" t="str">
            <v>UPGD.00000962.01.01.02</v>
          </cell>
          <cell r="E1205">
            <v>0</v>
          </cell>
        </row>
        <row r="1206">
          <cell r="A1206">
            <v>2017</v>
          </cell>
          <cell r="B1206" t="str">
            <v>MAR</v>
          </cell>
          <cell r="D1206" t="str">
            <v>UPGD.00000630.01.01.01</v>
          </cell>
          <cell r="E1206">
            <v>0</v>
          </cell>
        </row>
        <row r="1207">
          <cell r="A1207">
            <v>2017</v>
          </cell>
          <cell r="B1207" t="str">
            <v>MAR</v>
          </cell>
          <cell r="D1207" t="str">
            <v>UPGD.00000689.01.01.01</v>
          </cell>
          <cell r="E1207">
            <v>0</v>
          </cell>
        </row>
        <row r="1208">
          <cell r="A1208">
            <v>2017</v>
          </cell>
          <cell r="B1208" t="str">
            <v>MAR</v>
          </cell>
          <cell r="D1208" t="str">
            <v>UNUC.00000002.01.04.01</v>
          </cell>
          <cell r="E1208">
            <v>0</v>
          </cell>
        </row>
        <row r="1209">
          <cell r="A1209">
            <v>2017</v>
          </cell>
          <cell r="B1209" t="str">
            <v>MAR</v>
          </cell>
          <cell r="D1209" t="str">
            <v>UNUC.00000914.01.01.01</v>
          </cell>
          <cell r="E1209">
            <v>0</v>
          </cell>
        </row>
        <row r="1210">
          <cell r="A1210">
            <v>2017</v>
          </cell>
          <cell r="B1210" t="str">
            <v>MAR</v>
          </cell>
          <cell r="D1210" t="str">
            <v>UPGD.00000627.01.01.01</v>
          </cell>
          <cell r="E1210">
            <v>0</v>
          </cell>
        </row>
        <row r="1211">
          <cell r="A1211">
            <v>2017</v>
          </cell>
          <cell r="B1211" t="str">
            <v>MAR</v>
          </cell>
          <cell r="D1211" t="str">
            <v>UPGD.00005601.01.01.01</v>
          </cell>
          <cell r="E1211">
            <v>0</v>
          </cell>
        </row>
        <row r="1212">
          <cell r="A1212">
            <v>2017</v>
          </cell>
          <cell r="B1212" t="str">
            <v>MAR</v>
          </cell>
          <cell r="D1212" t="str">
            <v>UNUC.00000001.01.10.01</v>
          </cell>
          <cell r="E1212">
            <v>0</v>
          </cell>
        </row>
        <row r="1213">
          <cell r="A1213">
            <v>2017</v>
          </cell>
          <cell r="B1213" t="str">
            <v>MAR</v>
          </cell>
          <cell r="D1213" t="str">
            <v>UNUC.00000001.01.03.01</v>
          </cell>
          <cell r="E1213">
            <v>0</v>
          </cell>
        </row>
        <row r="1214">
          <cell r="A1214">
            <v>2017</v>
          </cell>
          <cell r="B1214" t="str">
            <v>MAR</v>
          </cell>
          <cell r="D1214" t="str">
            <v>UPGD.00000633.01.01.01</v>
          </cell>
          <cell r="E1214">
            <v>103144.9</v>
          </cell>
        </row>
        <row r="1215">
          <cell r="A1215">
            <v>2017</v>
          </cell>
          <cell r="B1215" t="str">
            <v>FEB</v>
          </cell>
          <cell r="D1215" t="str">
            <v>RRA5082</v>
          </cell>
          <cell r="E1215">
            <v>0.53846153846153799</v>
          </cell>
        </row>
        <row r="1216">
          <cell r="A1216">
            <v>2017</v>
          </cell>
          <cell r="B1216" t="str">
            <v>FEB</v>
          </cell>
          <cell r="D1216" t="str">
            <v>RRA5216</v>
          </cell>
          <cell r="E1216">
            <v>0.53846153846153799</v>
          </cell>
        </row>
        <row r="1217">
          <cell r="A1217">
            <v>2017</v>
          </cell>
          <cell r="B1217" t="str">
            <v>FEB</v>
          </cell>
          <cell r="D1217" t="str">
            <v>RRA5217</v>
          </cell>
          <cell r="E1217">
            <v>0.53846153846153799</v>
          </cell>
        </row>
        <row r="1218">
          <cell r="A1218">
            <v>2017</v>
          </cell>
          <cell r="B1218" t="str">
            <v>FEB</v>
          </cell>
          <cell r="D1218" t="str">
            <v>RRA5228</v>
          </cell>
          <cell r="E1218">
            <v>0.53846153846153799</v>
          </cell>
        </row>
        <row r="1219">
          <cell r="A1219">
            <v>2017</v>
          </cell>
          <cell r="B1219" t="str">
            <v>FEB</v>
          </cell>
          <cell r="D1219" t="str">
            <v>RRD5082</v>
          </cell>
          <cell r="E1219">
            <v>-40698.7090543589</v>
          </cell>
        </row>
        <row r="1220">
          <cell r="A1220">
            <v>2017</v>
          </cell>
          <cell r="B1220" t="str">
            <v>FEB</v>
          </cell>
          <cell r="D1220" t="str">
            <v>RRD5216</v>
          </cell>
          <cell r="E1220">
            <v>-13112.737122735</v>
          </cell>
        </row>
        <row r="1221">
          <cell r="A1221">
            <v>2017</v>
          </cell>
          <cell r="B1221" t="str">
            <v>FEB</v>
          </cell>
          <cell r="D1221" t="str">
            <v>RRD5217</v>
          </cell>
          <cell r="E1221">
            <v>1001161.8470317899</v>
          </cell>
        </row>
        <row r="1222">
          <cell r="A1222">
            <v>2017</v>
          </cell>
          <cell r="B1222" t="str">
            <v>FEB</v>
          </cell>
          <cell r="D1222" t="str">
            <v>RRD5228</v>
          </cell>
          <cell r="E1222">
            <v>1014970.2848850799</v>
          </cell>
        </row>
        <row r="1223">
          <cell r="A1223">
            <v>2017</v>
          </cell>
          <cell r="B1223" t="str">
            <v>FEB</v>
          </cell>
          <cell r="D1223" t="str">
            <v>RRF5082</v>
          </cell>
          <cell r="E1223">
            <v>-137086.11278599699</v>
          </cell>
        </row>
        <row r="1224">
          <cell r="A1224">
            <v>2017</v>
          </cell>
          <cell r="B1224" t="str">
            <v>FEB</v>
          </cell>
          <cell r="D1224" t="str">
            <v>RRF5216</v>
          </cell>
          <cell r="E1224">
            <v>-44167.842221714403</v>
          </cell>
        </row>
        <row r="1225">
          <cell r="A1225">
            <v>2017</v>
          </cell>
          <cell r="B1225" t="str">
            <v>FEB</v>
          </cell>
          <cell r="D1225" t="str">
            <v>RRF5217</v>
          </cell>
          <cell r="E1225">
            <v>3372229.4654586399</v>
          </cell>
        </row>
        <row r="1226">
          <cell r="A1226">
            <v>2017</v>
          </cell>
          <cell r="B1226" t="str">
            <v>FEB</v>
          </cell>
          <cell r="D1226" t="str">
            <v>RRF5228</v>
          </cell>
          <cell r="E1226">
            <v>3418740.6475805701</v>
          </cell>
        </row>
        <row r="1227">
          <cell r="A1227">
            <v>2017</v>
          </cell>
          <cell r="B1227" t="str">
            <v>FEB</v>
          </cell>
          <cell r="D1227" t="str">
            <v>RRK5082</v>
          </cell>
          <cell r="E1227">
            <v>0</v>
          </cell>
        </row>
        <row r="1228">
          <cell r="A1228">
            <v>2017</v>
          </cell>
          <cell r="B1228" t="str">
            <v>FEB</v>
          </cell>
          <cell r="D1228" t="str">
            <v>RRK5216</v>
          </cell>
          <cell r="E1228">
            <v>0</v>
          </cell>
        </row>
        <row r="1229">
          <cell r="A1229">
            <v>2017</v>
          </cell>
          <cell r="B1229" t="str">
            <v>FEB</v>
          </cell>
          <cell r="D1229" t="str">
            <v>RRK5217</v>
          </cell>
          <cell r="E1229">
            <v>0</v>
          </cell>
        </row>
        <row r="1230">
          <cell r="A1230">
            <v>2017</v>
          </cell>
          <cell r="B1230" t="str">
            <v>FEB</v>
          </cell>
          <cell r="D1230" t="str">
            <v>RRK5228</v>
          </cell>
          <cell r="E1230">
            <v>0</v>
          </cell>
        </row>
        <row r="1231">
          <cell r="A1231">
            <v>2017</v>
          </cell>
          <cell r="B1231" t="str">
            <v>FEB</v>
          </cell>
          <cell r="D1231" t="str">
            <v>RRL5082</v>
          </cell>
          <cell r="E1231">
            <v>0</v>
          </cell>
        </row>
        <row r="1232">
          <cell r="A1232">
            <v>2017</v>
          </cell>
          <cell r="B1232" t="str">
            <v>FEB</v>
          </cell>
          <cell r="D1232" t="str">
            <v>RRL5216</v>
          </cell>
          <cell r="E1232">
            <v>0</v>
          </cell>
        </row>
        <row r="1233">
          <cell r="A1233">
            <v>2017</v>
          </cell>
          <cell r="B1233" t="str">
            <v>FEB</v>
          </cell>
          <cell r="D1233" t="str">
            <v>RRL5217</v>
          </cell>
          <cell r="E1233">
            <v>0</v>
          </cell>
        </row>
        <row r="1234">
          <cell r="A1234">
            <v>2017</v>
          </cell>
          <cell r="B1234" t="str">
            <v>FEB</v>
          </cell>
          <cell r="D1234" t="str">
            <v>RRL5228</v>
          </cell>
          <cell r="E1234">
            <v>0</v>
          </cell>
        </row>
        <row r="1235">
          <cell r="A1235">
            <v>2017</v>
          </cell>
          <cell r="B1235" t="str">
            <v>FEB</v>
          </cell>
          <cell r="D1235" t="str">
            <v>RRS5082</v>
          </cell>
          <cell r="E1235">
            <v>-130295.66185803201</v>
          </cell>
        </row>
        <row r="1236">
          <cell r="A1236">
            <v>2017</v>
          </cell>
          <cell r="B1236" t="str">
            <v>FEB</v>
          </cell>
          <cell r="D1236" t="str">
            <v>RRS5216</v>
          </cell>
          <cell r="E1236">
            <v>-41980.023491535503</v>
          </cell>
        </row>
        <row r="1237">
          <cell r="A1237">
            <v>2017</v>
          </cell>
          <cell r="B1237" t="str">
            <v>FEB</v>
          </cell>
          <cell r="D1237" t="str">
            <v>RRS5217</v>
          </cell>
          <cell r="E1237">
            <v>3205188.77667072</v>
          </cell>
        </row>
        <row r="1238">
          <cell r="A1238">
            <v>2017</v>
          </cell>
          <cell r="B1238" t="str">
            <v>FEB</v>
          </cell>
          <cell r="D1238" t="str">
            <v>RRS5228</v>
          </cell>
          <cell r="E1238">
            <v>3249396.0645951801</v>
          </cell>
        </row>
        <row r="1239">
          <cell r="A1239">
            <v>2017</v>
          </cell>
          <cell r="B1239" t="str">
            <v>FEB</v>
          </cell>
          <cell r="D1239" t="str">
            <v>CIR5001</v>
          </cell>
          <cell r="E1239">
            <v>84929023.420000002</v>
          </cell>
        </row>
        <row r="1240">
          <cell r="A1240">
            <v>2017</v>
          </cell>
          <cell r="B1240" t="str">
            <v>FEB</v>
          </cell>
          <cell r="D1240" t="str">
            <v>CIR5002</v>
          </cell>
          <cell r="E1240">
            <v>11698818.039999999</v>
          </cell>
        </row>
        <row r="1241">
          <cell r="A1241">
            <v>2017</v>
          </cell>
          <cell r="B1241" t="str">
            <v>FEB</v>
          </cell>
          <cell r="D1241" t="str">
            <v>CIS5001</v>
          </cell>
          <cell r="E1241">
            <v>4177281.87</v>
          </cell>
        </row>
        <row r="1242">
          <cell r="A1242">
            <v>2017</v>
          </cell>
          <cell r="B1242" t="str">
            <v>FEB</v>
          </cell>
          <cell r="D1242" t="str">
            <v>CIS5002</v>
          </cell>
          <cell r="E1242">
            <v>451667.46</v>
          </cell>
        </row>
        <row r="1243">
          <cell r="A1243">
            <v>2017</v>
          </cell>
          <cell r="B1243" t="str">
            <v>FEB</v>
          </cell>
          <cell r="D1243" t="str">
            <v>COB5001</v>
          </cell>
          <cell r="E1243">
            <v>19095.511067963798</v>
          </cell>
        </row>
        <row r="1244">
          <cell r="A1244">
            <v>2017</v>
          </cell>
          <cell r="B1244" t="str">
            <v>FEB</v>
          </cell>
          <cell r="D1244" t="str">
            <v>COB5002</v>
          </cell>
          <cell r="E1244">
            <v>4651.1103973420904</v>
          </cell>
        </row>
        <row r="1245">
          <cell r="A1245">
            <v>2017</v>
          </cell>
          <cell r="B1245" t="str">
            <v>FEB</v>
          </cell>
          <cell r="D1245" t="str">
            <v>COC5001</v>
          </cell>
          <cell r="E1245">
            <v>186949.05940663899</v>
          </cell>
        </row>
        <row r="1246">
          <cell r="A1246">
            <v>2017</v>
          </cell>
          <cell r="B1246" t="str">
            <v>FEB</v>
          </cell>
          <cell r="D1246" t="str">
            <v>COC5002</v>
          </cell>
          <cell r="E1246">
            <v>45535.346547405097</v>
          </cell>
        </row>
        <row r="1247">
          <cell r="A1247">
            <v>2017</v>
          </cell>
          <cell r="B1247" t="str">
            <v>FEB</v>
          </cell>
          <cell r="D1247" t="str">
            <v>COE5001</v>
          </cell>
          <cell r="E1247">
            <v>949622.62751972396</v>
          </cell>
        </row>
        <row r="1248">
          <cell r="A1248">
            <v>2017</v>
          </cell>
          <cell r="B1248" t="str">
            <v>FEB</v>
          </cell>
          <cell r="D1248" t="str">
            <v>COE5002</v>
          </cell>
          <cell r="E1248">
            <v>197221.39622800401</v>
          </cell>
        </row>
        <row r="1249">
          <cell r="A1249">
            <v>2017</v>
          </cell>
          <cell r="B1249" t="str">
            <v>FEB</v>
          </cell>
          <cell r="D1249" t="str">
            <v>CI55001</v>
          </cell>
          <cell r="E1249">
            <v>1068628.96</v>
          </cell>
        </row>
        <row r="1250">
          <cell r="A1250">
            <v>2017</v>
          </cell>
          <cell r="B1250" t="str">
            <v>FEB</v>
          </cell>
          <cell r="D1250" t="str">
            <v>CI55002</v>
          </cell>
          <cell r="E1250">
            <v>8809438.5999999996</v>
          </cell>
        </row>
        <row r="1251">
          <cell r="A1251">
            <v>2017</v>
          </cell>
          <cell r="B1251" t="str">
            <v>FEB</v>
          </cell>
          <cell r="D1251" t="str">
            <v>O/U5MON</v>
          </cell>
          <cell r="E1251">
            <v>-4867842.8637474701</v>
          </cell>
        </row>
        <row r="1252">
          <cell r="A1252">
            <v>2017</v>
          </cell>
          <cell r="B1252" t="str">
            <v>FEB</v>
          </cell>
          <cell r="D1252" t="str">
            <v>EXP5TOT</v>
          </cell>
          <cell r="E1252">
            <v>25407142.453673799</v>
          </cell>
        </row>
        <row r="1253">
          <cell r="A1253">
            <v>2017</v>
          </cell>
          <cell r="B1253" t="str">
            <v>FEB</v>
          </cell>
          <cell r="D1253" t="str">
            <v>LIN5LOS</v>
          </cell>
          <cell r="E1253">
            <v>0</v>
          </cell>
        </row>
        <row r="1254">
          <cell r="A1254">
            <v>2017</v>
          </cell>
          <cell r="B1254" t="str">
            <v>FEB</v>
          </cell>
          <cell r="D1254" t="str">
            <v>REV5TOT</v>
          </cell>
          <cell r="E1254">
            <v>20539299.589926399</v>
          </cell>
        </row>
        <row r="1255">
          <cell r="A1255">
            <v>2017</v>
          </cell>
          <cell r="B1255" t="str">
            <v>FEB</v>
          </cell>
          <cell r="D1255" t="str">
            <v>RES5PMO</v>
          </cell>
          <cell r="E1255">
            <v>-66486.447235633997</v>
          </cell>
        </row>
        <row r="1256">
          <cell r="A1256">
            <v>2017</v>
          </cell>
          <cell r="B1256" t="str">
            <v>FEB</v>
          </cell>
          <cell r="D1256" t="str">
            <v>GLB5END</v>
          </cell>
          <cell r="E1256">
            <v>14169014.671760499</v>
          </cell>
        </row>
        <row r="1257">
          <cell r="A1257">
            <v>2017</v>
          </cell>
          <cell r="B1257" t="str">
            <v>FEB</v>
          </cell>
          <cell r="D1257" t="str">
            <v>INT5MON</v>
          </cell>
          <cell r="E1257">
            <v>5.7499999999999999E-4</v>
          </cell>
        </row>
        <row r="1258">
          <cell r="A1258">
            <v>2017</v>
          </cell>
          <cell r="B1258" t="str">
            <v>FEB</v>
          </cell>
          <cell r="D1258" t="str">
            <v>ADJ5PRI</v>
          </cell>
          <cell r="E1258">
            <v>0</v>
          </cell>
        </row>
        <row r="1259">
          <cell r="A1259">
            <v>2017</v>
          </cell>
          <cell r="B1259" t="str">
            <v>FEB</v>
          </cell>
          <cell r="D1259" t="str">
            <v>AVG5AMT</v>
          </cell>
          <cell r="E1259">
            <v>17320862.4827067</v>
          </cell>
        </row>
        <row r="1260">
          <cell r="A1260">
            <v>2017</v>
          </cell>
          <cell r="B1260" t="str">
            <v>FEB</v>
          </cell>
          <cell r="D1260" t="str">
            <v>GLE5MON</v>
          </cell>
          <cell r="E1260">
            <v>-6313655.1178199202</v>
          </cell>
        </row>
        <row r="1261">
          <cell r="A1261">
            <v>2017</v>
          </cell>
          <cell r="B1261" t="str">
            <v>FEB</v>
          </cell>
          <cell r="D1261" t="str">
            <v>RES5PRI</v>
          </cell>
          <cell r="E1261">
            <v>0</v>
          </cell>
        </row>
        <row r="1262">
          <cell r="A1262">
            <v>2017</v>
          </cell>
          <cell r="B1262" t="str">
            <v>FEB</v>
          </cell>
          <cell r="D1262" t="str">
            <v>INT5YER</v>
          </cell>
          <cell r="E1262">
            <v>6.8999999999999999E-3</v>
          </cell>
        </row>
        <row r="1263">
          <cell r="A1263">
            <v>2017</v>
          </cell>
          <cell r="B1263" t="str">
            <v>FEB</v>
          </cell>
          <cell r="D1263" t="str">
            <v>INT5AMT</v>
          </cell>
          <cell r="E1263">
            <v>9959.4959275563597</v>
          </cell>
        </row>
        <row r="1264">
          <cell r="A1264">
            <v>2017</v>
          </cell>
          <cell r="B1264" t="str">
            <v>FEB</v>
          </cell>
          <cell r="D1264" t="str">
            <v>TRU5BEG</v>
          </cell>
          <cell r="E1264">
            <v>20482669.789580401</v>
          </cell>
        </row>
        <row r="1265">
          <cell r="A1265">
            <v>2017</v>
          </cell>
          <cell r="B1265" t="str">
            <v>FEB</v>
          </cell>
          <cell r="D1265" t="str">
            <v>TRU5END</v>
          </cell>
          <cell r="E1265">
            <v>14159055.175832899</v>
          </cell>
        </row>
        <row r="1266">
          <cell r="A1266">
            <v>2017</v>
          </cell>
          <cell r="B1266" t="str">
            <v>MAR</v>
          </cell>
          <cell r="D1266" t="str">
            <v>O/U5MON</v>
          </cell>
          <cell r="E1266">
            <v>-5618595.82889036</v>
          </cell>
        </row>
        <row r="1267">
          <cell r="A1267">
            <v>2017</v>
          </cell>
          <cell r="B1267" t="str">
            <v>MAR</v>
          </cell>
          <cell r="D1267" t="str">
            <v>EXP5TOT</v>
          </cell>
          <cell r="E1267">
            <v>26973118.885004699</v>
          </cell>
        </row>
        <row r="1268">
          <cell r="A1268">
            <v>2017</v>
          </cell>
          <cell r="B1268" t="str">
            <v>MAR</v>
          </cell>
          <cell r="D1268" t="str">
            <v>LIN5LOS</v>
          </cell>
          <cell r="E1268">
            <v>0</v>
          </cell>
        </row>
        <row r="1269">
          <cell r="A1269">
            <v>2017</v>
          </cell>
          <cell r="B1269" t="str">
            <v>MAR</v>
          </cell>
          <cell r="D1269" t="str">
            <v>REV5TOT</v>
          </cell>
          <cell r="E1269">
            <v>21354523.056114402</v>
          </cell>
        </row>
        <row r="1270">
          <cell r="A1270">
            <v>2017</v>
          </cell>
          <cell r="B1270" t="str">
            <v>MAR</v>
          </cell>
          <cell r="D1270" t="str">
            <v>RES5PMO</v>
          </cell>
          <cell r="E1270">
            <v>0</v>
          </cell>
        </row>
        <row r="1271">
          <cell r="A1271">
            <v>2017</v>
          </cell>
          <cell r="B1271" t="str">
            <v>MAR</v>
          </cell>
          <cell r="D1271" t="str">
            <v>GLB5END</v>
          </cell>
          <cell r="E1271">
            <v>7101646.0271399897</v>
          </cell>
        </row>
        <row r="1272">
          <cell r="A1272">
            <v>2017</v>
          </cell>
          <cell r="B1272" t="str">
            <v>MAR</v>
          </cell>
          <cell r="D1272" t="str">
            <v>INT5MON</v>
          </cell>
          <cell r="E1272">
            <v>6.5830000000000001E-4</v>
          </cell>
        </row>
        <row r="1273">
          <cell r="A1273">
            <v>2017</v>
          </cell>
          <cell r="B1273" t="str">
            <v>MAR</v>
          </cell>
          <cell r="D1273" t="str">
            <v>ADJ5PRI</v>
          </cell>
          <cell r="E1273">
            <v>0</v>
          </cell>
        </row>
        <row r="1274">
          <cell r="A1274">
            <v>2017</v>
          </cell>
          <cell r="B1274" t="str">
            <v>MAR</v>
          </cell>
          <cell r="D1274" t="str">
            <v>AVG5AMT</v>
          </cell>
          <cell r="E1274">
            <v>10631830.8823153</v>
          </cell>
        </row>
        <row r="1275">
          <cell r="A1275">
            <v>2017</v>
          </cell>
          <cell r="B1275" t="str">
            <v>MAR</v>
          </cell>
          <cell r="D1275" t="str">
            <v>GLE5MON</v>
          </cell>
          <cell r="E1275">
            <v>-7067368.6446205396</v>
          </cell>
        </row>
        <row r="1276">
          <cell r="A1276">
            <v>2017</v>
          </cell>
          <cell r="B1276" t="str">
            <v>MAR</v>
          </cell>
          <cell r="D1276" t="str">
            <v>RES5PRI</v>
          </cell>
          <cell r="E1276">
            <v>0</v>
          </cell>
        </row>
        <row r="1277">
          <cell r="A1277">
            <v>2017</v>
          </cell>
          <cell r="B1277" t="str">
            <v>MAR</v>
          </cell>
          <cell r="D1277" t="str">
            <v>UNUC.00000969.10.01.01</v>
          </cell>
          <cell r="E1277">
            <v>-21776.26</v>
          </cell>
        </row>
        <row r="1278">
          <cell r="A1278">
            <v>2017</v>
          </cell>
          <cell r="B1278" t="str">
            <v>MAR</v>
          </cell>
          <cell r="D1278" t="str">
            <v>UNUC.00000001.01.13.01</v>
          </cell>
          <cell r="E1278">
            <v>40997.78</v>
          </cell>
        </row>
        <row r="1279">
          <cell r="A1279">
            <v>2017</v>
          </cell>
          <cell r="B1279" t="str">
            <v>MAR</v>
          </cell>
          <cell r="D1279" t="str">
            <v>UNUC.00000003.01.01.01</v>
          </cell>
          <cell r="E1279">
            <v>52758.06</v>
          </cell>
        </row>
        <row r="1280">
          <cell r="A1280">
            <v>2017</v>
          </cell>
          <cell r="B1280" t="str">
            <v>MAR</v>
          </cell>
          <cell r="D1280" t="str">
            <v>UNUC.00001057.01.01.01</v>
          </cell>
          <cell r="E1280">
            <v>728</v>
          </cell>
        </row>
        <row r="1281">
          <cell r="A1281">
            <v>2017</v>
          </cell>
          <cell r="B1281" t="str">
            <v>FEB</v>
          </cell>
          <cell r="D1281" t="str">
            <v>RR95217</v>
          </cell>
          <cell r="E1281">
            <v>5.8201058201058198E-2</v>
          </cell>
        </row>
        <row r="1282">
          <cell r="A1282">
            <v>2017</v>
          </cell>
          <cell r="B1282" t="str">
            <v>FEB</v>
          </cell>
          <cell r="D1282" t="str">
            <v>RR95228</v>
          </cell>
          <cell r="E1282">
            <v>5.8201058201058198E-2</v>
          </cell>
        </row>
        <row r="1283">
          <cell r="A1283">
            <v>2017</v>
          </cell>
          <cell r="B1283" t="str">
            <v>FEB</v>
          </cell>
          <cell r="D1283" t="str">
            <v>MAN510B</v>
          </cell>
          <cell r="E1283">
            <v>0</v>
          </cell>
        </row>
        <row r="1284">
          <cell r="A1284">
            <v>2017</v>
          </cell>
          <cell r="B1284" t="str">
            <v>FEB</v>
          </cell>
          <cell r="D1284" t="str">
            <v>MAN5CEA</v>
          </cell>
          <cell r="E1284">
            <v>0</v>
          </cell>
        </row>
        <row r="1285">
          <cell r="A1285">
            <v>2017</v>
          </cell>
          <cell r="B1285" t="str">
            <v>FEB</v>
          </cell>
          <cell r="D1285" t="str">
            <v>MAN5CEL</v>
          </cell>
          <cell r="E1285">
            <v>0</v>
          </cell>
        </row>
        <row r="1286">
          <cell r="A1286">
            <v>2017</v>
          </cell>
          <cell r="B1286" t="str">
            <v>FEB</v>
          </cell>
          <cell r="D1286" t="str">
            <v>MAN5CEW</v>
          </cell>
          <cell r="E1286">
            <v>0</v>
          </cell>
        </row>
        <row r="1287">
          <cell r="A1287">
            <v>2017</v>
          </cell>
          <cell r="B1287" t="str">
            <v>FEB</v>
          </cell>
          <cell r="D1287" t="str">
            <v>MAN5INDIAN</v>
          </cell>
          <cell r="E1287">
            <v>-919425.44</v>
          </cell>
        </row>
        <row r="1288">
          <cell r="A1288">
            <v>2017</v>
          </cell>
          <cell r="B1288" t="str">
            <v>FEB</v>
          </cell>
          <cell r="D1288" t="str">
            <v>MAN5WC3</v>
          </cell>
          <cell r="E1288">
            <v>0</v>
          </cell>
        </row>
        <row r="1289">
          <cell r="A1289">
            <v>2017</v>
          </cell>
          <cell r="B1289" t="str">
            <v>FEB</v>
          </cell>
          <cell r="D1289" t="str">
            <v>XAN5100</v>
          </cell>
          <cell r="E1289">
            <v>6.4000000000000003E-3</v>
          </cell>
        </row>
        <row r="1290">
          <cell r="A1290">
            <v>2017</v>
          </cell>
          <cell r="B1290" t="str">
            <v>FEB</v>
          </cell>
          <cell r="D1290" t="str">
            <v>XAN5200</v>
          </cell>
          <cell r="E1290">
            <v>7.2000000000000005E-4</v>
          </cell>
        </row>
        <row r="1291">
          <cell r="A1291">
            <v>2017</v>
          </cell>
          <cell r="B1291" t="str">
            <v>FEB</v>
          </cell>
          <cell r="D1291" t="str">
            <v>XAN5300</v>
          </cell>
          <cell r="E1291">
            <v>1.3984E-2</v>
          </cell>
        </row>
        <row r="1292">
          <cell r="A1292">
            <v>2017</v>
          </cell>
          <cell r="B1292" t="str">
            <v>FEB</v>
          </cell>
          <cell r="D1292" t="str">
            <v>XAN5400</v>
          </cell>
          <cell r="E1292">
            <v>4.8009000000000003E-2</v>
          </cell>
        </row>
        <row r="1293">
          <cell r="A1293">
            <v>2017</v>
          </cell>
          <cell r="B1293" t="str">
            <v>FEB</v>
          </cell>
          <cell r="D1293" t="str">
            <v>XAN5500</v>
          </cell>
          <cell r="E1293">
            <v>0.35</v>
          </cell>
        </row>
        <row r="1294">
          <cell r="A1294">
            <v>2017</v>
          </cell>
          <cell r="B1294" t="str">
            <v>FEB</v>
          </cell>
          <cell r="D1294" t="str">
            <v>XAN5600</v>
          </cell>
          <cell r="E1294">
            <v>5.5E-2</v>
          </cell>
        </row>
        <row r="1295">
          <cell r="A1295">
            <v>2017</v>
          </cell>
          <cell r="B1295" t="str">
            <v>FEB</v>
          </cell>
          <cell r="D1295" t="str">
            <v>UCOR.00000301.01.06.01Y</v>
          </cell>
          <cell r="E1295">
            <v>-756990</v>
          </cell>
        </row>
        <row r="1296">
          <cell r="A1296">
            <v>2017</v>
          </cell>
          <cell r="B1296" t="str">
            <v>FEB</v>
          </cell>
          <cell r="D1296" t="str">
            <v>6660000181Y</v>
          </cell>
          <cell r="E1296">
            <v>0</v>
          </cell>
        </row>
        <row r="1297">
          <cell r="A1297">
            <v>2017</v>
          </cell>
          <cell r="B1297" t="str">
            <v>FEB</v>
          </cell>
          <cell r="D1297" t="str">
            <v>UCOR.00000693.01.01.01Y</v>
          </cell>
          <cell r="E1297">
            <v>0</v>
          </cell>
        </row>
        <row r="1298">
          <cell r="A1298">
            <v>2017</v>
          </cell>
          <cell r="B1298" t="str">
            <v>FEB</v>
          </cell>
          <cell r="D1298" t="str">
            <v>UCOR.00000693.01.01.02Y</v>
          </cell>
          <cell r="E1298">
            <v>0</v>
          </cell>
        </row>
        <row r="1299">
          <cell r="A1299">
            <v>2017</v>
          </cell>
          <cell r="B1299" t="str">
            <v>FEB</v>
          </cell>
          <cell r="D1299" t="str">
            <v>UPGD.00005815.01.01.01Y</v>
          </cell>
          <cell r="E1299">
            <v>0</v>
          </cell>
        </row>
        <row r="1300">
          <cell r="A1300">
            <v>2017</v>
          </cell>
          <cell r="B1300" t="str">
            <v>FEB</v>
          </cell>
          <cell r="D1300" t="str">
            <v>6360002520Y</v>
          </cell>
          <cell r="E1300">
            <v>4647322</v>
          </cell>
        </row>
        <row r="1301">
          <cell r="A1301">
            <v>2017</v>
          </cell>
          <cell r="B1301" t="str">
            <v>FEB</v>
          </cell>
          <cell r="D1301" t="str">
            <v>6690000061Y</v>
          </cell>
          <cell r="E1301">
            <v>-60868</v>
          </cell>
        </row>
        <row r="1302">
          <cell r="A1302">
            <v>2017</v>
          </cell>
          <cell r="B1302" t="str">
            <v>FEB</v>
          </cell>
          <cell r="D1302" t="str">
            <v>6360002678Y</v>
          </cell>
          <cell r="E1302">
            <v>4180555.56</v>
          </cell>
        </row>
        <row r="1303">
          <cell r="A1303">
            <v>2017</v>
          </cell>
          <cell r="B1303" t="str">
            <v>FEB</v>
          </cell>
          <cell r="D1303" t="str">
            <v>AM15081</v>
          </cell>
          <cell r="E1303">
            <v>0</v>
          </cell>
        </row>
        <row r="1304">
          <cell r="A1304">
            <v>2017</v>
          </cell>
          <cell r="B1304" t="str">
            <v>FEB</v>
          </cell>
          <cell r="D1304" t="str">
            <v>RR15082</v>
          </cell>
          <cell r="E1304">
            <v>-18231483</v>
          </cell>
        </row>
        <row r="1305">
          <cell r="A1305">
            <v>2017</v>
          </cell>
          <cell r="B1305" t="str">
            <v>FEB</v>
          </cell>
          <cell r="D1305" t="str">
            <v>RR15216</v>
          </cell>
          <cell r="E1305">
            <v>-5782497</v>
          </cell>
        </row>
        <row r="1306">
          <cell r="A1306">
            <v>2017</v>
          </cell>
          <cell r="B1306" t="str">
            <v>FEB</v>
          </cell>
          <cell r="D1306" t="str">
            <v>RR15217</v>
          </cell>
          <cell r="E1306">
            <v>441495587</v>
          </cell>
        </row>
        <row r="1307">
          <cell r="A1307">
            <v>2017</v>
          </cell>
          <cell r="B1307" t="str">
            <v>FEB</v>
          </cell>
          <cell r="D1307" t="str">
            <v>RR15228</v>
          </cell>
          <cell r="E1307">
            <v>447319444.44</v>
          </cell>
        </row>
        <row r="1308">
          <cell r="A1308">
            <v>2017</v>
          </cell>
          <cell r="B1308" t="str">
            <v>FEB</v>
          </cell>
          <cell r="D1308" t="str">
            <v>XAN5700</v>
          </cell>
          <cell r="E1308">
            <v>7.4000000000000003E-3</v>
          </cell>
        </row>
        <row r="1309">
          <cell r="A1309">
            <v>2017</v>
          </cell>
          <cell r="B1309" t="str">
            <v>FEB</v>
          </cell>
          <cell r="D1309" t="str">
            <v>AM45081</v>
          </cell>
          <cell r="E1309">
            <v>-110</v>
          </cell>
        </row>
        <row r="1310">
          <cell r="A1310">
            <v>2017</v>
          </cell>
          <cell r="B1310" t="str">
            <v>FEB</v>
          </cell>
          <cell r="D1310" t="str">
            <v>CIP5001</v>
          </cell>
          <cell r="E1310">
            <v>84983359.909999996</v>
          </cell>
        </row>
        <row r="1311">
          <cell r="A1311">
            <v>2017</v>
          </cell>
          <cell r="B1311" t="str">
            <v>FEB</v>
          </cell>
          <cell r="D1311" t="str">
            <v>CIP5002</v>
          </cell>
          <cell r="E1311">
            <v>11700189.130000001</v>
          </cell>
        </row>
        <row r="1312">
          <cell r="A1312">
            <v>2017</v>
          </cell>
          <cell r="B1312" t="str">
            <v>FEB</v>
          </cell>
          <cell r="D1312" t="str">
            <v>CIQ5001</v>
          </cell>
          <cell r="E1312">
            <v>3857362.75</v>
          </cell>
        </row>
        <row r="1313">
          <cell r="A1313">
            <v>2017</v>
          </cell>
          <cell r="B1313" t="str">
            <v>FEB</v>
          </cell>
          <cell r="D1313" t="str">
            <v>CIQ5002</v>
          </cell>
          <cell r="E1313">
            <v>407823.5</v>
          </cell>
        </row>
        <row r="1314">
          <cell r="A1314">
            <v>2017</v>
          </cell>
          <cell r="B1314" t="str">
            <v>FEB</v>
          </cell>
          <cell r="D1314" t="str">
            <v>CIN5001</v>
          </cell>
          <cell r="E1314">
            <v>1068628.96</v>
          </cell>
        </row>
        <row r="1315">
          <cell r="A1315">
            <v>2017</v>
          </cell>
          <cell r="B1315" t="str">
            <v>FEB</v>
          </cell>
          <cell r="D1315" t="str">
            <v>CIN5002</v>
          </cell>
          <cell r="E1315">
            <v>8600321.9299999997</v>
          </cell>
        </row>
        <row r="1316">
          <cell r="A1316">
            <v>2017</v>
          </cell>
          <cell r="B1316" t="str">
            <v>FEB</v>
          </cell>
          <cell r="D1316" t="str">
            <v>GLB5BEG</v>
          </cell>
          <cell r="E1316">
            <v>20549156.236816</v>
          </cell>
        </row>
        <row r="1317">
          <cell r="A1317">
            <v>2017</v>
          </cell>
          <cell r="B1317" t="str">
            <v>FEB</v>
          </cell>
          <cell r="D1317" t="str">
            <v>O/U5YTD</v>
          </cell>
          <cell r="E1317">
            <v>-3131246.11520646</v>
          </cell>
        </row>
        <row r="1318">
          <cell r="A1318">
            <v>2017</v>
          </cell>
          <cell r="B1318" t="str">
            <v>FEB</v>
          </cell>
          <cell r="D1318" t="str">
            <v>TRU5YTD</v>
          </cell>
          <cell r="E1318">
            <v>1455771.75</v>
          </cell>
        </row>
        <row r="1319">
          <cell r="A1319">
            <v>2017</v>
          </cell>
          <cell r="B1319" t="str">
            <v>FEB</v>
          </cell>
          <cell r="D1319" t="str">
            <v>1MC5YTD</v>
          </cell>
          <cell r="E1319">
            <v>0</v>
          </cell>
        </row>
        <row r="1320">
          <cell r="A1320">
            <v>2017</v>
          </cell>
          <cell r="B1320" t="str">
            <v>FEB</v>
          </cell>
          <cell r="D1320" t="str">
            <v>2MC5YTD</v>
          </cell>
          <cell r="E1320">
            <v>0</v>
          </cell>
        </row>
        <row r="1321">
          <cell r="A1321">
            <v>2017</v>
          </cell>
          <cell r="B1321" t="str">
            <v>FEB</v>
          </cell>
          <cell r="D1321" t="str">
            <v>3MC5YTD</v>
          </cell>
          <cell r="E1321">
            <v>0</v>
          </cell>
        </row>
        <row r="1322">
          <cell r="A1322">
            <v>2017</v>
          </cell>
          <cell r="B1322" t="str">
            <v>FEB</v>
          </cell>
          <cell r="D1322" t="str">
            <v>INT5YTD</v>
          </cell>
          <cell r="E1322">
            <v>13866.5425004345</v>
          </cell>
        </row>
        <row r="1323">
          <cell r="A1323">
            <v>2017</v>
          </cell>
          <cell r="B1323" t="str">
            <v>FEB</v>
          </cell>
          <cell r="D1323" t="str">
            <v>2MC5TOT</v>
          </cell>
          <cell r="E1323">
            <v>0</v>
          </cell>
        </row>
        <row r="1324">
          <cell r="A1324">
            <v>2017</v>
          </cell>
          <cell r="B1324" t="str">
            <v>FEB</v>
          </cell>
          <cell r="D1324" t="str">
            <v>1MC5MON</v>
          </cell>
          <cell r="E1324">
            <v>0</v>
          </cell>
        </row>
        <row r="1325">
          <cell r="A1325">
            <v>2017</v>
          </cell>
          <cell r="B1325" t="str">
            <v>FEB</v>
          </cell>
          <cell r="D1325" t="str">
            <v>1MC5TOT</v>
          </cell>
          <cell r="E1325">
            <v>0</v>
          </cell>
        </row>
        <row r="1326">
          <cell r="A1326">
            <v>2017</v>
          </cell>
          <cell r="B1326" t="str">
            <v>FEB</v>
          </cell>
          <cell r="D1326" t="str">
            <v>TRU5MON</v>
          </cell>
          <cell r="E1326">
            <v>1455771.75</v>
          </cell>
        </row>
        <row r="1327">
          <cell r="A1327">
            <v>2017</v>
          </cell>
          <cell r="B1327" t="str">
            <v>FEB</v>
          </cell>
          <cell r="D1327" t="str">
            <v>TRU5TOT</v>
          </cell>
          <cell r="E1327">
            <v>17469261</v>
          </cell>
        </row>
        <row r="1328">
          <cell r="A1328">
            <v>2017</v>
          </cell>
          <cell r="B1328" t="str">
            <v>FEB</v>
          </cell>
          <cell r="D1328" t="str">
            <v>2MC5MON</v>
          </cell>
          <cell r="E1328">
            <v>0</v>
          </cell>
        </row>
        <row r="1329">
          <cell r="A1329">
            <v>2017</v>
          </cell>
          <cell r="B1329" t="str">
            <v>FEB</v>
          </cell>
          <cell r="D1329" t="str">
            <v>RAF5FEE</v>
          </cell>
          <cell r="E1329">
            <v>13750.040073599999</v>
          </cell>
        </row>
        <row r="1330">
          <cell r="A1330">
            <v>2017</v>
          </cell>
          <cell r="B1330" t="str">
            <v>FEB</v>
          </cell>
          <cell r="D1330" t="str">
            <v>REV5NET</v>
          </cell>
          <cell r="E1330">
            <v>19083527.839926399</v>
          </cell>
        </row>
        <row r="1331">
          <cell r="A1331">
            <v>2017</v>
          </cell>
          <cell r="B1331" t="str">
            <v>FEB</v>
          </cell>
          <cell r="D1331" t="str">
            <v>REV5MON</v>
          </cell>
          <cell r="E1331">
            <v>20539299.589926399</v>
          </cell>
        </row>
        <row r="1332">
          <cell r="A1332">
            <v>2017</v>
          </cell>
          <cell r="B1332" t="str">
            <v>FEB</v>
          </cell>
          <cell r="D1332" t="str">
            <v>AM25081</v>
          </cell>
          <cell r="E1332">
            <v>0</v>
          </cell>
        </row>
        <row r="1333">
          <cell r="A1333">
            <v>2017</v>
          </cell>
          <cell r="B1333" t="str">
            <v>FEB</v>
          </cell>
          <cell r="D1333" t="str">
            <v>AM35081</v>
          </cell>
          <cell r="E1333">
            <v>0</v>
          </cell>
        </row>
        <row r="1334">
          <cell r="A1334">
            <v>2017</v>
          </cell>
          <cell r="B1334" t="str">
            <v>FEB</v>
          </cell>
          <cell r="D1334" t="str">
            <v>AM55081</v>
          </cell>
          <cell r="E1334">
            <v>0</v>
          </cell>
        </row>
        <row r="1335">
          <cell r="A1335">
            <v>2017</v>
          </cell>
          <cell r="B1335" t="str">
            <v>FEB</v>
          </cell>
          <cell r="D1335" t="str">
            <v>AM65081</v>
          </cell>
          <cell r="E1335">
            <v>7.4000000000000003E-3</v>
          </cell>
        </row>
        <row r="1336">
          <cell r="A1336">
            <v>2017</v>
          </cell>
          <cell r="B1336" t="str">
            <v>FEB</v>
          </cell>
          <cell r="D1336" t="str">
            <v>AM75081</v>
          </cell>
          <cell r="E1336">
            <v>6.4000000000000003E-3</v>
          </cell>
        </row>
        <row r="1337">
          <cell r="A1337">
            <v>2017</v>
          </cell>
          <cell r="B1337" t="str">
            <v>FEB</v>
          </cell>
          <cell r="D1337" t="str">
            <v>AM85081</v>
          </cell>
          <cell r="E1337">
            <v>6.8999999999999999E-3</v>
          </cell>
        </row>
        <row r="1338">
          <cell r="A1338">
            <v>2017</v>
          </cell>
          <cell r="B1338" t="str">
            <v>FEB</v>
          </cell>
          <cell r="D1338" t="str">
            <v>AM95081</v>
          </cell>
          <cell r="E1338">
            <v>5.7499999999999999E-4</v>
          </cell>
        </row>
        <row r="1339">
          <cell r="A1339">
            <v>2017</v>
          </cell>
          <cell r="B1339" t="str">
            <v>FEB</v>
          </cell>
          <cell r="D1339" t="str">
            <v>AMA5081</v>
          </cell>
          <cell r="E1339">
            <v>0</v>
          </cell>
        </row>
        <row r="1340">
          <cell r="A1340">
            <v>2017</v>
          </cell>
          <cell r="B1340" t="str">
            <v>FEB</v>
          </cell>
          <cell r="D1340" t="str">
            <v>AMB5081</v>
          </cell>
          <cell r="E1340">
            <v>0.95046580000000003</v>
          </cell>
        </row>
        <row r="1341">
          <cell r="A1341">
            <v>2017</v>
          </cell>
          <cell r="B1341" t="str">
            <v>FEB</v>
          </cell>
          <cell r="D1341" t="str">
            <v>AMC5081</v>
          </cell>
          <cell r="E1341">
            <v>0</v>
          </cell>
        </row>
        <row r="1342">
          <cell r="A1342">
            <v>2017</v>
          </cell>
          <cell r="B1342" t="str">
            <v>FEB</v>
          </cell>
          <cell r="D1342" t="str">
            <v>RR25082</v>
          </cell>
          <cell r="E1342">
            <v>756990</v>
          </cell>
        </row>
        <row r="1343">
          <cell r="A1343">
            <v>2017</v>
          </cell>
          <cell r="B1343" t="str">
            <v>FEB</v>
          </cell>
          <cell r="D1343" t="str">
            <v>RR25216</v>
          </cell>
          <cell r="E1343">
            <v>60868</v>
          </cell>
        </row>
        <row r="1344">
          <cell r="A1344">
            <v>2017</v>
          </cell>
          <cell r="B1344" t="str">
            <v>FEB</v>
          </cell>
          <cell r="D1344" t="str">
            <v>RR25217</v>
          </cell>
          <cell r="E1344">
            <v>-4647322</v>
          </cell>
        </row>
        <row r="1345">
          <cell r="A1345">
            <v>2017</v>
          </cell>
          <cell r="B1345" t="str">
            <v>FEB</v>
          </cell>
          <cell r="D1345" t="str">
            <v>RR25228</v>
          </cell>
          <cell r="E1345">
            <v>-4180555.56</v>
          </cell>
        </row>
        <row r="1346">
          <cell r="A1346">
            <v>2017</v>
          </cell>
          <cell r="B1346" t="str">
            <v>FEB</v>
          </cell>
          <cell r="D1346" t="str">
            <v>RR35082</v>
          </cell>
          <cell r="E1346">
            <v>-17474493</v>
          </cell>
        </row>
        <row r="1347">
          <cell r="A1347">
            <v>2017</v>
          </cell>
          <cell r="B1347" t="str">
            <v>FEB</v>
          </cell>
          <cell r="D1347" t="str">
            <v>RR35216</v>
          </cell>
          <cell r="E1347">
            <v>-5721629</v>
          </cell>
        </row>
        <row r="1348">
          <cell r="A1348">
            <v>2017</v>
          </cell>
          <cell r="B1348" t="str">
            <v>FEB</v>
          </cell>
          <cell r="D1348" t="str">
            <v>MAN5102</v>
          </cell>
          <cell r="E1348">
            <v>0</v>
          </cell>
        </row>
        <row r="1349">
          <cell r="A1349">
            <v>2017</v>
          </cell>
          <cell r="B1349" t="str">
            <v>FEB</v>
          </cell>
          <cell r="D1349" t="str">
            <v>RR35217</v>
          </cell>
          <cell r="E1349">
            <v>436848265</v>
          </cell>
        </row>
        <row r="1350">
          <cell r="A1350">
            <v>2017</v>
          </cell>
          <cell r="B1350" t="str">
            <v>FEB</v>
          </cell>
          <cell r="D1350" t="str">
            <v>RR35228</v>
          </cell>
          <cell r="E1350">
            <v>443138888.88</v>
          </cell>
        </row>
        <row r="1351">
          <cell r="A1351">
            <v>2017</v>
          </cell>
          <cell r="B1351" t="str">
            <v>FEB</v>
          </cell>
          <cell r="D1351" t="str">
            <v>RR45082</v>
          </cell>
          <cell r="E1351">
            <v>-17852988</v>
          </cell>
        </row>
        <row r="1352">
          <cell r="A1352">
            <v>2017</v>
          </cell>
          <cell r="B1352" t="str">
            <v>FEB</v>
          </cell>
          <cell r="D1352" t="str">
            <v>RR45216</v>
          </cell>
          <cell r="E1352">
            <v>-5752063</v>
          </cell>
        </row>
        <row r="1353">
          <cell r="A1353">
            <v>2017</v>
          </cell>
          <cell r="B1353" t="str">
            <v>FEB</v>
          </cell>
          <cell r="D1353" t="str">
            <v>RR45217</v>
          </cell>
          <cell r="E1353">
            <v>439171926</v>
          </cell>
        </row>
        <row r="1354">
          <cell r="A1354">
            <v>2017</v>
          </cell>
          <cell r="B1354" t="str">
            <v>FEB</v>
          </cell>
          <cell r="D1354" t="str">
            <v>RR45228</v>
          </cell>
          <cell r="E1354">
            <v>445229166.66000003</v>
          </cell>
        </row>
        <row r="1355">
          <cell r="A1355">
            <v>2017</v>
          </cell>
          <cell r="B1355" t="str">
            <v>FEB</v>
          </cell>
          <cell r="D1355" t="str">
            <v>RR85217</v>
          </cell>
          <cell r="E1355">
            <v>0.35</v>
          </cell>
        </row>
        <row r="1356">
          <cell r="A1356">
            <v>2017</v>
          </cell>
          <cell r="B1356" t="str">
            <v>FEB</v>
          </cell>
          <cell r="D1356" t="str">
            <v>RR85082</v>
          </cell>
          <cell r="E1356">
            <v>0.35</v>
          </cell>
        </row>
        <row r="1357">
          <cell r="A1357">
            <v>2017</v>
          </cell>
          <cell r="B1357" t="str">
            <v>FEB</v>
          </cell>
          <cell r="D1357" t="str">
            <v>RR85216</v>
          </cell>
          <cell r="E1357">
            <v>0.35</v>
          </cell>
        </row>
        <row r="1358">
          <cell r="A1358">
            <v>2017</v>
          </cell>
          <cell r="B1358" t="str">
            <v>FEB</v>
          </cell>
          <cell r="D1358" t="str">
            <v>RR85228</v>
          </cell>
          <cell r="E1358">
            <v>0.35</v>
          </cell>
        </row>
        <row r="1359">
          <cell r="A1359">
            <v>2017</v>
          </cell>
          <cell r="B1359" t="str">
            <v>FEB</v>
          </cell>
          <cell r="D1359" t="str">
            <v>RR95082</v>
          </cell>
          <cell r="E1359">
            <v>5.8201058201058198E-2</v>
          </cell>
        </row>
        <row r="1360">
          <cell r="A1360">
            <v>2017</v>
          </cell>
          <cell r="B1360" t="str">
            <v>FEB</v>
          </cell>
          <cell r="D1360" t="str">
            <v>RR95216</v>
          </cell>
          <cell r="E1360">
            <v>5.8201058201058198E-2</v>
          </cell>
        </row>
        <row r="1361">
          <cell r="A1361">
            <v>2017</v>
          </cell>
          <cell r="B1361" t="str">
            <v>FEB</v>
          </cell>
          <cell r="D1361" t="str">
            <v>UNUC.00000604.01.01.01</v>
          </cell>
          <cell r="E1361">
            <v>9664.2000000000007</v>
          </cell>
        </row>
        <row r="1362">
          <cell r="A1362">
            <v>2017</v>
          </cell>
          <cell r="B1362" t="str">
            <v>FEB</v>
          </cell>
          <cell r="D1362" t="str">
            <v>UNUC.00001058.01.01.01</v>
          </cell>
          <cell r="E1362">
            <v>863</v>
          </cell>
        </row>
        <row r="1363">
          <cell r="A1363">
            <v>2017</v>
          </cell>
          <cell r="B1363" t="str">
            <v>FEB</v>
          </cell>
          <cell r="D1363" t="str">
            <v>UPGD.00000963.01.01.02</v>
          </cell>
          <cell r="E1363">
            <v>17274.03</v>
          </cell>
        </row>
        <row r="1364">
          <cell r="A1364">
            <v>2017</v>
          </cell>
          <cell r="B1364" t="str">
            <v>FEB</v>
          </cell>
          <cell r="D1364" t="str">
            <v>6350000869</v>
          </cell>
          <cell r="E1364">
            <v>1040735.04</v>
          </cell>
        </row>
        <row r="1365">
          <cell r="A1365">
            <v>2017</v>
          </cell>
          <cell r="B1365" t="str">
            <v>FEB</v>
          </cell>
          <cell r="D1365" t="str">
            <v>6360002520</v>
          </cell>
          <cell r="E1365">
            <v>4647322</v>
          </cell>
        </row>
        <row r="1366">
          <cell r="A1366">
            <v>2017</v>
          </cell>
          <cell r="B1366" t="str">
            <v>FEB</v>
          </cell>
          <cell r="D1366" t="str">
            <v>6360002521</v>
          </cell>
          <cell r="E1366">
            <v>2918525</v>
          </cell>
        </row>
        <row r="1367">
          <cell r="A1367">
            <v>2017</v>
          </cell>
          <cell r="B1367" t="str">
            <v>FEB</v>
          </cell>
          <cell r="D1367" t="str">
            <v>UCOR.00000306.01.07.02</v>
          </cell>
          <cell r="E1367">
            <v>1149200</v>
          </cell>
        </row>
        <row r="1368">
          <cell r="A1368">
            <v>2017</v>
          </cell>
          <cell r="B1368" t="str">
            <v>FEB</v>
          </cell>
          <cell r="D1368" t="str">
            <v>6700000041</v>
          </cell>
          <cell r="E1368">
            <v>-7675737.9299999997</v>
          </cell>
        </row>
        <row r="1369">
          <cell r="A1369">
            <v>2017</v>
          </cell>
          <cell r="B1369" t="str">
            <v>FEB</v>
          </cell>
          <cell r="D1369" t="str">
            <v>UNUC.00000001.01.01.01</v>
          </cell>
          <cell r="E1369">
            <v>619098.68000000005</v>
          </cell>
        </row>
        <row r="1370">
          <cell r="A1370">
            <v>2017</v>
          </cell>
          <cell r="B1370" t="str">
            <v>FEB</v>
          </cell>
          <cell r="D1370" t="str">
            <v>UNUC.00000002.01.15.01</v>
          </cell>
          <cell r="E1370">
            <v>54247.14</v>
          </cell>
        </row>
        <row r="1371">
          <cell r="A1371">
            <v>2017</v>
          </cell>
          <cell r="B1371" t="str">
            <v>FEB</v>
          </cell>
          <cell r="D1371" t="str">
            <v>UNUC.00001174.01.01.01</v>
          </cell>
          <cell r="E1371">
            <v>30244.43</v>
          </cell>
        </row>
        <row r="1372">
          <cell r="A1372">
            <v>2017</v>
          </cell>
          <cell r="B1372" t="str">
            <v>FEB</v>
          </cell>
          <cell r="D1372" t="str">
            <v>6350000868</v>
          </cell>
          <cell r="E1372">
            <v>-908067.4</v>
          </cell>
        </row>
        <row r="1373">
          <cell r="A1373">
            <v>2017</v>
          </cell>
          <cell r="B1373" t="str">
            <v>FEB</v>
          </cell>
          <cell r="D1373" t="str">
            <v>6350000870</v>
          </cell>
          <cell r="E1373">
            <v>-960115.72</v>
          </cell>
        </row>
        <row r="1374">
          <cell r="A1374">
            <v>2017</v>
          </cell>
          <cell r="B1374" t="str">
            <v>FEB</v>
          </cell>
          <cell r="D1374" t="str">
            <v>UNUC.00001132.01.03.01</v>
          </cell>
          <cell r="E1374">
            <v>32719.919999999998</v>
          </cell>
        </row>
        <row r="1375">
          <cell r="A1375">
            <v>2017</v>
          </cell>
          <cell r="B1375" t="str">
            <v>FEB</v>
          </cell>
          <cell r="D1375" t="str">
            <v>UCOR.00000301.01.05.01</v>
          </cell>
          <cell r="E1375">
            <v>4959131.16</v>
          </cell>
        </row>
        <row r="1376">
          <cell r="A1376">
            <v>2017</v>
          </cell>
          <cell r="B1376" t="str">
            <v>FEB</v>
          </cell>
          <cell r="D1376" t="str">
            <v>UCOR.00000622.01.02.01</v>
          </cell>
          <cell r="E1376">
            <v>-64420.73</v>
          </cell>
        </row>
        <row r="1377">
          <cell r="A1377">
            <v>2017</v>
          </cell>
          <cell r="B1377" t="str">
            <v>FEB</v>
          </cell>
          <cell r="D1377" t="str">
            <v>UNUC.00000001.01.03.01</v>
          </cell>
          <cell r="E1377">
            <v>-324.01</v>
          </cell>
        </row>
        <row r="1378">
          <cell r="A1378">
            <v>2017</v>
          </cell>
          <cell r="B1378" t="str">
            <v>FEB</v>
          </cell>
          <cell r="D1378" t="str">
            <v>UNUC.00000001.01.05.01</v>
          </cell>
          <cell r="E1378">
            <v>169834.96</v>
          </cell>
        </row>
        <row r="1379">
          <cell r="A1379">
            <v>2017</v>
          </cell>
          <cell r="B1379" t="str">
            <v>FEB</v>
          </cell>
          <cell r="D1379" t="str">
            <v>UNUC.00000002.01.06.01</v>
          </cell>
          <cell r="E1379">
            <v>7164.97</v>
          </cell>
        </row>
        <row r="1380">
          <cell r="A1380">
            <v>2017</v>
          </cell>
          <cell r="B1380" t="str">
            <v>FEB</v>
          </cell>
          <cell r="D1380" t="str">
            <v>UPGD.00003208.01.01.01</v>
          </cell>
          <cell r="E1380">
            <v>481396.44</v>
          </cell>
        </row>
        <row r="1381">
          <cell r="A1381">
            <v>2017</v>
          </cell>
          <cell r="B1381" t="str">
            <v>FEB</v>
          </cell>
          <cell r="D1381" t="str">
            <v>UCOR.00000306.01.07.01</v>
          </cell>
          <cell r="E1381">
            <v>6199.03</v>
          </cell>
        </row>
        <row r="1382">
          <cell r="A1382">
            <v>2017</v>
          </cell>
          <cell r="B1382" t="str">
            <v>FEB</v>
          </cell>
          <cell r="D1382" t="str">
            <v>6350000872</v>
          </cell>
          <cell r="E1382">
            <v>-73204.06</v>
          </cell>
        </row>
        <row r="1383">
          <cell r="A1383">
            <v>2017</v>
          </cell>
          <cell r="B1383" t="str">
            <v>FEB</v>
          </cell>
          <cell r="D1383" t="str">
            <v>UNUC.00000001.01.06.01</v>
          </cell>
          <cell r="E1383">
            <v>16939.86</v>
          </cell>
        </row>
        <row r="1384">
          <cell r="A1384">
            <v>2017</v>
          </cell>
          <cell r="B1384" t="str">
            <v>FEB</v>
          </cell>
          <cell r="D1384" t="str">
            <v>UNUC.00000002.01.03.01</v>
          </cell>
          <cell r="E1384">
            <v>4859.28</v>
          </cell>
        </row>
        <row r="1385">
          <cell r="A1385">
            <v>2017</v>
          </cell>
          <cell r="B1385" t="str">
            <v>FEB</v>
          </cell>
          <cell r="D1385" t="str">
            <v>UPGD.00000963.01.01.01</v>
          </cell>
          <cell r="E1385">
            <v>17274.8</v>
          </cell>
        </row>
        <row r="1386">
          <cell r="A1386">
            <v>2017</v>
          </cell>
          <cell r="B1386" t="str">
            <v>FEB</v>
          </cell>
          <cell r="D1386" t="str">
            <v>UPGD.00003814.01.01.01</v>
          </cell>
          <cell r="E1386">
            <v>12082.94</v>
          </cell>
        </row>
        <row r="1387">
          <cell r="A1387">
            <v>2017</v>
          </cell>
          <cell r="B1387" t="str">
            <v>FEB</v>
          </cell>
          <cell r="D1387" t="str">
            <v>UNUC.00000937.01.01.01</v>
          </cell>
          <cell r="E1387">
            <v>12300.82</v>
          </cell>
        </row>
        <row r="1388">
          <cell r="A1388">
            <v>2017</v>
          </cell>
          <cell r="B1388" t="str">
            <v>FEB</v>
          </cell>
          <cell r="D1388" t="str">
            <v>UNUC.00001132.01.01.01</v>
          </cell>
          <cell r="E1388">
            <v>950</v>
          </cell>
        </row>
        <row r="1389">
          <cell r="A1389">
            <v>2017</v>
          </cell>
          <cell r="B1389" t="str">
            <v>FEB</v>
          </cell>
          <cell r="D1389" t="str">
            <v>UNUC.00000001.01.02.01</v>
          </cell>
          <cell r="E1389">
            <v>59080</v>
          </cell>
        </row>
        <row r="1390">
          <cell r="A1390">
            <v>2017</v>
          </cell>
          <cell r="B1390" t="str">
            <v>FEB</v>
          </cell>
          <cell r="D1390" t="str">
            <v>UNUC.00000002.01.01.01</v>
          </cell>
          <cell r="E1390">
            <v>722124.65</v>
          </cell>
        </row>
        <row r="1391">
          <cell r="A1391">
            <v>2017</v>
          </cell>
          <cell r="B1391" t="str">
            <v>FEB</v>
          </cell>
          <cell r="D1391" t="str">
            <v>UNUC.00000002.01.11.01</v>
          </cell>
          <cell r="E1391">
            <v>3430.88</v>
          </cell>
        </row>
        <row r="1392">
          <cell r="A1392">
            <v>2017</v>
          </cell>
          <cell r="B1392" t="str">
            <v>FEB</v>
          </cell>
          <cell r="D1392" t="str">
            <v>UNUC.00000002.01.13.01</v>
          </cell>
          <cell r="E1392">
            <v>70823.360000000001</v>
          </cell>
        </row>
        <row r="1393">
          <cell r="A1393">
            <v>2017</v>
          </cell>
          <cell r="B1393" t="str">
            <v>FEB</v>
          </cell>
          <cell r="D1393" t="str">
            <v>UPGD.00000624.01.01.01</v>
          </cell>
          <cell r="E1393">
            <v>-507.18</v>
          </cell>
        </row>
        <row r="1394">
          <cell r="A1394">
            <v>2017</v>
          </cell>
          <cell r="B1394" t="str">
            <v>FEB</v>
          </cell>
          <cell r="D1394" t="str">
            <v>UPGD.00000628.01.01.01</v>
          </cell>
          <cell r="E1394">
            <v>11956.47</v>
          </cell>
        </row>
        <row r="1395">
          <cell r="A1395">
            <v>2017</v>
          </cell>
          <cell r="B1395" t="str">
            <v>FEB</v>
          </cell>
          <cell r="D1395" t="str">
            <v>6350000866</v>
          </cell>
          <cell r="E1395">
            <v>-133730</v>
          </cell>
        </row>
        <row r="1396">
          <cell r="A1396">
            <v>2017</v>
          </cell>
          <cell r="B1396" t="str">
            <v>FEB</v>
          </cell>
          <cell r="D1396" t="str">
            <v>6350000871</v>
          </cell>
          <cell r="E1396">
            <v>-7415.26</v>
          </cell>
        </row>
        <row r="1397">
          <cell r="A1397">
            <v>2017</v>
          </cell>
          <cell r="B1397" t="str">
            <v>FEB</v>
          </cell>
          <cell r="D1397" t="str">
            <v>UNUC.00001132.01.04.01</v>
          </cell>
          <cell r="E1397">
            <v>18485.849999999999</v>
          </cell>
        </row>
        <row r="1398">
          <cell r="A1398">
            <v>2017</v>
          </cell>
          <cell r="B1398" t="str">
            <v>FEB</v>
          </cell>
          <cell r="D1398" t="str">
            <v>6690000061</v>
          </cell>
          <cell r="E1398">
            <v>-60868</v>
          </cell>
        </row>
        <row r="1399">
          <cell r="A1399">
            <v>2017</v>
          </cell>
          <cell r="B1399" t="str">
            <v>FEB</v>
          </cell>
          <cell r="D1399" t="str">
            <v>6360002678</v>
          </cell>
          <cell r="E1399">
            <v>4180555.56</v>
          </cell>
        </row>
        <row r="1400">
          <cell r="A1400">
            <v>2017</v>
          </cell>
          <cell r="B1400" t="str">
            <v>FEB</v>
          </cell>
          <cell r="D1400" t="str">
            <v>UCOR.00000693.01.01.02</v>
          </cell>
          <cell r="E1400">
            <v>0</v>
          </cell>
        </row>
        <row r="1401">
          <cell r="A1401">
            <v>2017</v>
          </cell>
          <cell r="B1401" t="str">
            <v>FEB</v>
          </cell>
          <cell r="D1401" t="str">
            <v>CI15002</v>
          </cell>
          <cell r="E1401">
            <v>43843.96</v>
          </cell>
        </row>
        <row r="1402">
          <cell r="A1402">
            <v>2017</v>
          </cell>
          <cell r="B1402" t="str">
            <v>FEB</v>
          </cell>
          <cell r="D1402" t="str">
            <v>CI15001</v>
          </cell>
          <cell r="E1402">
            <v>319919.12</v>
          </cell>
        </row>
        <row r="1403">
          <cell r="A1403">
            <v>2017</v>
          </cell>
          <cell r="B1403" t="str">
            <v>FEB</v>
          </cell>
          <cell r="D1403" t="str">
            <v>CI85002</v>
          </cell>
          <cell r="E1403">
            <v>0</v>
          </cell>
        </row>
        <row r="1404">
          <cell r="A1404">
            <v>2017</v>
          </cell>
          <cell r="B1404" t="str">
            <v>FEB</v>
          </cell>
          <cell r="D1404" t="str">
            <v>CI85001</v>
          </cell>
          <cell r="E1404">
            <v>0</v>
          </cell>
        </row>
        <row r="1405">
          <cell r="A1405">
            <v>2017</v>
          </cell>
          <cell r="B1405" t="str">
            <v>FEB</v>
          </cell>
          <cell r="D1405" t="str">
            <v>CIA5002</v>
          </cell>
          <cell r="E1405">
            <v>0</v>
          </cell>
        </row>
        <row r="1406">
          <cell r="A1406">
            <v>2017</v>
          </cell>
          <cell r="B1406" t="str">
            <v>FEB</v>
          </cell>
          <cell r="D1406" t="str">
            <v>CIA5001</v>
          </cell>
          <cell r="E1406">
            <v>0</v>
          </cell>
        </row>
        <row r="1407">
          <cell r="A1407">
            <v>2017</v>
          </cell>
          <cell r="B1407" t="str">
            <v>FEB</v>
          </cell>
          <cell r="D1407" t="str">
            <v>CIB5002</v>
          </cell>
          <cell r="E1407">
            <v>0</v>
          </cell>
        </row>
        <row r="1408">
          <cell r="A1408">
            <v>2017</v>
          </cell>
          <cell r="B1408" t="str">
            <v>FEB</v>
          </cell>
          <cell r="D1408" t="str">
            <v>CIB5001</v>
          </cell>
          <cell r="E1408">
            <v>0</v>
          </cell>
        </row>
        <row r="1409">
          <cell r="A1409">
            <v>2017</v>
          </cell>
          <cell r="B1409" t="str">
            <v>FEB</v>
          </cell>
          <cell r="D1409" t="str">
            <v>CIC5002</v>
          </cell>
          <cell r="E1409">
            <v>0</v>
          </cell>
        </row>
        <row r="1410">
          <cell r="A1410">
            <v>2017</v>
          </cell>
          <cell r="B1410" t="str">
            <v>FEB</v>
          </cell>
          <cell r="D1410" t="str">
            <v>CIC5001</v>
          </cell>
          <cell r="E1410">
            <v>0</v>
          </cell>
        </row>
        <row r="1411">
          <cell r="A1411">
            <v>2017</v>
          </cell>
          <cell r="B1411" t="str">
            <v>FEB</v>
          </cell>
          <cell r="D1411" t="str">
            <v>CI45002</v>
          </cell>
          <cell r="E1411">
            <v>209116.67</v>
          </cell>
        </row>
        <row r="1412">
          <cell r="A1412">
            <v>2017</v>
          </cell>
          <cell r="B1412" t="str">
            <v>FEB</v>
          </cell>
          <cell r="D1412" t="str">
            <v>CI45001</v>
          </cell>
          <cell r="E1412">
            <v>0</v>
          </cell>
        </row>
        <row r="1413">
          <cell r="A1413">
            <v>2017</v>
          </cell>
          <cell r="B1413" t="str">
            <v>FEB</v>
          </cell>
          <cell r="D1413" t="str">
            <v>6660000181</v>
          </cell>
          <cell r="E1413">
            <v>0</v>
          </cell>
        </row>
        <row r="1414">
          <cell r="A1414">
            <v>2017</v>
          </cell>
          <cell r="B1414" t="str">
            <v>FEB</v>
          </cell>
          <cell r="D1414" t="str">
            <v>BG15217</v>
          </cell>
          <cell r="E1414">
            <v>441495587</v>
          </cell>
        </row>
        <row r="1415">
          <cell r="A1415">
            <v>2017</v>
          </cell>
          <cell r="B1415" t="str">
            <v>FEB</v>
          </cell>
          <cell r="D1415" t="str">
            <v>BGD5001</v>
          </cell>
          <cell r="E1415">
            <v>0</v>
          </cell>
        </row>
        <row r="1416">
          <cell r="A1416">
            <v>2017</v>
          </cell>
          <cell r="B1416" t="str">
            <v>FEB</v>
          </cell>
          <cell r="D1416" t="str">
            <v>BGP5001</v>
          </cell>
          <cell r="E1416">
            <v>0</v>
          </cell>
        </row>
        <row r="1417">
          <cell r="A1417">
            <v>2017</v>
          </cell>
          <cell r="B1417" t="str">
            <v>FEB</v>
          </cell>
          <cell r="D1417" t="str">
            <v>CI65001</v>
          </cell>
          <cell r="E1417">
            <v>0</v>
          </cell>
        </row>
        <row r="1418">
          <cell r="A1418">
            <v>2017</v>
          </cell>
          <cell r="B1418" t="str">
            <v>FEB</v>
          </cell>
          <cell r="D1418" t="str">
            <v>CI65002</v>
          </cell>
          <cell r="E1418">
            <v>0</v>
          </cell>
        </row>
        <row r="1419">
          <cell r="A1419">
            <v>2017</v>
          </cell>
          <cell r="B1419" t="str">
            <v>FEB</v>
          </cell>
          <cell r="D1419" t="str">
            <v>CID5001</v>
          </cell>
          <cell r="E1419">
            <v>0</v>
          </cell>
        </row>
        <row r="1420">
          <cell r="A1420">
            <v>2017</v>
          </cell>
          <cell r="B1420" t="str">
            <v>FEB</v>
          </cell>
          <cell r="D1420" t="str">
            <v>CID5002</v>
          </cell>
          <cell r="E1420">
            <v>0</v>
          </cell>
        </row>
        <row r="1421">
          <cell r="A1421">
            <v>2017</v>
          </cell>
          <cell r="B1421" t="str">
            <v>FEB</v>
          </cell>
          <cell r="D1421" t="str">
            <v>CIW5001</v>
          </cell>
          <cell r="E1421">
            <v>0</v>
          </cell>
        </row>
        <row r="1422">
          <cell r="A1422">
            <v>2017</v>
          </cell>
          <cell r="B1422" t="str">
            <v>FEB</v>
          </cell>
          <cell r="D1422" t="str">
            <v>MAN5001</v>
          </cell>
          <cell r="E1422">
            <v>5938824</v>
          </cell>
        </row>
        <row r="1423">
          <cell r="A1423">
            <v>2017</v>
          </cell>
          <cell r="B1423" t="str">
            <v>FEB</v>
          </cell>
          <cell r="D1423" t="str">
            <v>UNUC.00000002.01.07.01</v>
          </cell>
          <cell r="E1423">
            <v>2425</v>
          </cell>
        </row>
        <row r="1424">
          <cell r="A1424">
            <v>2017</v>
          </cell>
          <cell r="B1424" t="str">
            <v>FEB</v>
          </cell>
          <cell r="D1424" t="str">
            <v>MAN5002</v>
          </cell>
          <cell r="E1424">
            <v>9639909</v>
          </cell>
        </row>
        <row r="1425">
          <cell r="A1425">
            <v>2017</v>
          </cell>
          <cell r="B1425" t="str">
            <v>FEB</v>
          </cell>
          <cell r="D1425" t="str">
            <v>MAN5003</v>
          </cell>
          <cell r="E1425">
            <v>0</v>
          </cell>
        </row>
        <row r="1426">
          <cell r="A1426">
            <v>2017</v>
          </cell>
          <cell r="B1426" t="str">
            <v>FEB</v>
          </cell>
          <cell r="D1426" t="str">
            <v>MAN5005</v>
          </cell>
          <cell r="E1426">
            <v>0</v>
          </cell>
        </row>
        <row r="1427">
          <cell r="A1427">
            <v>2017</v>
          </cell>
          <cell r="B1427" t="str">
            <v>FEB</v>
          </cell>
          <cell r="D1427" t="str">
            <v>MAN5006</v>
          </cell>
          <cell r="E1427">
            <v>0</v>
          </cell>
        </row>
        <row r="1428">
          <cell r="A1428">
            <v>2017</v>
          </cell>
          <cell r="B1428" t="str">
            <v>FEB</v>
          </cell>
          <cell r="D1428" t="str">
            <v>MAN5007</v>
          </cell>
          <cell r="E1428">
            <v>0</v>
          </cell>
        </row>
        <row r="1429">
          <cell r="A1429">
            <v>2017</v>
          </cell>
          <cell r="B1429" t="str">
            <v>FEB</v>
          </cell>
          <cell r="D1429" t="str">
            <v>MAN5008</v>
          </cell>
          <cell r="E1429">
            <v>0</v>
          </cell>
        </row>
        <row r="1430">
          <cell r="A1430">
            <v>2017</v>
          </cell>
          <cell r="B1430" t="str">
            <v>FEB</v>
          </cell>
          <cell r="D1430" t="str">
            <v>MAN5009</v>
          </cell>
          <cell r="E1430">
            <v>0</v>
          </cell>
        </row>
        <row r="1431">
          <cell r="A1431">
            <v>2017</v>
          </cell>
          <cell r="B1431" t="str">
            <v>FEB</v>
          </cell>
          <cell r="D1431" t="str">
            <v>MAN500A</v>
          </cell>
          <cell r="E1431">
            <v>0</v>
          </cell>
        </row>
        <row r="1432">
          <cell r="A1432">
            <v>2017</v>
          </cell>
          <cell r="B1432" t="str">
            <v>FEB</v>
          </cell>
          <cell r="D1432" t="str">
            <v>MAN500B</v>
          </cell>
          <cell r="E1432">
            <v>7586581</v>
          </cell>
        </row>
        <row r="1433">
          <cell r="A1433">
            <v>2017</v>
          </cell>
          <cell r="B1433" t="str">
            <v>FEB</v>
          </cell>
          <cell r="D1433" t="str">
            <v>MAN5010</v>
          </cell>
          <cell r="E1433">
            <v>0</v>
          </cell>
        </row>
        <row r="1434">
          <cell r="A1434">
            <v>2017</v>
          </cell>
          <cell r="B1434" t="str">
            <v>FEB</v>
          </cell>
          <cell r="D1434" t="str">
            <v>MAN5011</v>
          </cell>
          <cell r="E1434">
            <v>0.95046580000000003</v>
          </cell>
        </row>
        <row r="1435">
          <cell r="A1435">
            <v>2017</v>
          </cell>
          <cell r="B1435" t="str">
            <v>FEB</v>
          </cell>
          <cell r="D1435" t="str">
            <v>MAN5101</v>
          </cell>
          <cell r="E1435">
            <v>1890528</v>
          </cell>
        </row>
        <row r="1436">
          <cell r="A1436">
            <v>2017</v>
          </cell>
          <cell r="B1436" t="str">
            <v>FEB</v>
          </cell>
          <cell r="D1436" t="str">
            <v>UPGD.00001282.02.01.01</v>
          </cell>
          <cell r="E1436">
            <v>0</v>
          </cell>
        </row>
        <row r="1437">
          <cell r="A1437">
            <v>2017</v>
          </cell>
          <cell r="B1437" t="str">
            <v>FEB</v>
          </cell>
          <cell r="D1437" t="str">
            <v>UPGD.00000621.01.01.01</v>
          </cell>
          <cell r="E1437">
            <v>0</v>
          </cell>
        </row>
        <row r="1438">
          <cell r="A1438">
            <v>2017</v>
          </cell>
          <cell r="B1438" t="str">
            <v>FEB</v>
          </cell>
          <cell r="D1438" t="str">
            <v>UPGD.00000634.03.01.01</v>
          </cell>
          <cell r="E1438">
            <v>0</v>
          </cell>
        </row>
        <row r="1439">
          <cell r="A1439">
            <v>2017</v>
          </cell>
          <cell r="B1439" t="str">
            <v>FEB</v>
          </cell>
          <cell r="D1439" t="str">
            <v>UPGD.00000962.01.01.01</v>
          </cell>
          <cell r="E1439">
            <v>0</v>
          </cell>
        </row>
        <row r="1440">
          <cell r="A1440">
            <v>2017</v>
          </cell>
          <cell r="B1440" t="str">
            <v>FEB</v>
          </cell>
          <cell r="D1440" t="str">
            <v>UNUC.00000748.01.01.08</v>
          </cell>
          <cell r="E1440">
            <v>0</v>
          </cell>
        </row>
        <row r="1441">
          <cell r="A1441">
            <v>2017</v>
          </cell>
          <cell r="B1441" t="str">
            <v>FEB</v>
          </cell>
          <cell r="D1441" t="str">
            <v>UPGD.00005815.01.01.01</v>
          </cell>
          <cell r="E1441">
            <v>0</v>
          </cell>
        </row>
        <row r="1442">
          <cell r="A1442">
            <v>2017</v>
          </cell>
          <cell r="B1442" t="str">
            <v>FEB</v>
          </cell>
          <cell r="D1442" t="str">
            <v>UNUC.00000003.01.02.01</v>
          </cell>
          <cell r="E1442">
            <v>0</v>
          </cell>
        </row>
        <row r="1443">
          <cell r="A1443">
            <v>2017</v>
          </cell>
          <cell r="B1443" t="str">
            <v>FEB</v>
          </cell>
          <cell r="D1443" t="str">
            <v>UPGD.00000636.01.01.01</v>
          </cell>
          <cell r="E1443">
            <v>0</v>
          </cell>
        </row>
        <row r="1444">
          <cell r="A1444">
            <v>2017</v>
          </cell>
          <cell r="B1444" t="str">
            <v>FEB</v>
          </cell>
          <cell r="D1444" t="str">
            <v>UPGD.00000635.03.01.01</v>
          </cell>
          <cell r="E1444">
            <v>0</v>
          </cell>
        </row>
        <row r="1445">
          <cell r="A1445">
            <v>2017</v>
          </cell>
          <cell r="B1445" t="str">
            <v>FEB</v>
          </cell>
          <cell r="D1445" t="str">
            <v>UPGD.00000625.01.01.01</v>
          </cell>
          <cell r="E1445">
            <v>0</v>
          </cell>
        </row>
        <row r="1446">
          <cell r="A1446">
            <v>2017</v>
          </cell>
          <cell r="B1446" t="str">
            <v>FEB</v>
          </cell>
          <cell r="D1446" t="str">
            <v>UPGD.00000625.02.01.01</v>
          </cell>
          <cell r="E1446">
            <v>0</v>
          </cell>
        </row>
        <row r="1447">
          <cell r="A1447">
            <v>2017</v>
          </cell>
          <cell r="B1447" t="str">
            <v>FEB</v>
          </cell>
          <cell r="D1447" t="str">
            <v>UPGD.00001282.03.01.01</v>
          </cell>
          <cell r="E1447">
            <v>0</v>
          </cell>
        </row>
        <row r="1448">
          <cell r="A1448">
            <v>2017</v>
          </cell>
          <cell r="B1448" t="str">
            <v>FEB</v>
          </cell>
          <cell r="D1448" t="str">
            <v>UPGD.00001446.01.01.01</v>
          </cell>
          <cell r="E1448">
            <v>0</v>
          </cell>
        </row>
        <row r="1449">
          <cell r="A1449">
            <v>2017</v>
          </cell>
          <cell r="B1449" t="str">
            <v>FEB</v>
          </cell>
          <cell r="D1449" t="str">
            <v>UNUC.00000001.01.12.01</v>
          </cell>
          <cell r="E1449">
            <v>0</v>
          </cell>
        </row>
        <row r="1450">
          <cell r="A1450">
            <v>2017</v>
          </cell>
          <cell r="B1450" t="str">
            <v>FEB</v>
          </cell>
          <cell r="D1450" t="str">
            <v>UCOR.00000622.01.02.02</v>
          </cell>
          <cell r="E1450">
            <v>0</v>
          </cell>
        </row>
        <row r="1451">
          <cell r="A1451">
            <v>2017</v>
          </cell>
          <cell r="B1451" t="str">
            <v>FEB</v>
          </cell>
          <cell r="D1451" t="str">
            <v>UPGD.00005601.03.01.01</v>
          </cell>
          <cell r="E1451">
            <v>0</v>
          </cell>
        </row>
        <row r="1452">
          <cell r="A1452">
            <v>2017</v>
          </cell>
          <cell r="B1452" t="str">
            <v>FEB</v>
          </cell>
          <cell r="D1452" t="str">
            <v>UPGD.00004447.02.01.01</v>
          </cell>
          <cell r="E1452">
            <v>0</v>
          </cell>
        </row>
        <row r="1453">
          <cell r="A1453">
            <v>2017</v>
          </cell>
          <cell r="B1453" t="str">
            <v>FEB</v>
          </cell>
          <cell r="D1453" t="str">
            <v>UPGD.00004811.01.01.01</v>
          </cell>
          <cell r="E1453">
            <v>0</v>
          </cell>
        </row>
        <row r="1454">
          <cell r="A1454">
            <v>2017</v>
          </cell>
          <cell r="B1454" t="str">
            <v>FEB</v>
          </cell>
          <cell r="D1454" t="str">
            <v>UPGD.00000634.01.01.01</v>
          </cell>
          <cell r="E1454">
            <v>0</v>
          </cell>
        </row>
        <row r="1455">
          <cell r="A1455">
            <v>2017</v>
          </cell>
          <cell r="B1455" t="str">
            <v>FEB</v>
          </cell>
          <cell r="D1455" t="str">
            <v>UNUC.00000001.01.04.01</v>
          </cell>
          <cell r="E1455">
            <v>0</v>
          </cell>
        </row>
        <row r="1456">
          <cell r="A1456">
            <v>2017</v>
          </cell>
          <cell r="B1456" t="str">
            <v>FEB</v>
          </cell>
          <cell r="D1456" t="str">
            <v>UPGD.00000625.03.01.01</v>
          </cell>
          <cell r="E1456">
            <v>0</v>
          </cell>
        </row>
        <row r="1457">
          <cell r="A1457">
            <v>2017</v>
          </cell>
          <cell r="B1457" t="str">
            <v>FEB</v>
          </cell>
          <cell r="D1457" t="str">
            <v>UNUC.00000002.01.02.01</v>
          </cell>
          <cell r="E1457">
            <v>0</v>
          </cell>
        </row>
        <row r="1458">
          <cell r="A1458">
            <v>2017</v>
          </cell>
          <cell r="B1458" t="str">
            <v>FEB</v>
          </cell>
          <cell r="D1458" t="str">
            <v>UNUC.00000938.01.01.05</v>
          </cell>
          <cell r="E1458">
            <v>0</v>
          </cell>
        </row>
        <row r="1459">
          <cell r="A1459">
            <v>2017</v>
          </cell>
          <cell r="B1459" t="str">
            <v>FEB</v>
          </cell>
          <cell r="D1459" t="str">
            <v>UPGD.00000629.01.01.01</v>
          </cell>
          <cell r="E1459">
            <v>0</v>
          </cell>
        </row>
        <row r="1460">
          <cell r="A1460">
            <v>2017</v>
          </cell>
          <cell r="B1460" t="str">
            <v>FEB</v>
          </cell>
          <cell r="D1460" t="str">
            <v>UNUC.00000001.01.11.01</v>
          </cell>
          <cell r="E1460">
            <v>0</v>
          </cell>
        </row>
        <row r="1461">
          <cell r="A1461">
            <v>2017</v>
          </cell>
          <cell r="B1461" t="str">
            <v>FEB</v>
          </cell>
          <cell r="D1461" t="str">
            <v>UPGD.00000633.03.01.01</v>
          </cell>
          <cell r="E1461">
            <v>0</v>
          </cell>
        </row>
        <row r="1462">
          <cell r="A1462">
            <v>2017</v>
          </cell>
          <cell r="B1462" t="str">
            <v>FEB</v>
          </cell>
          <cell r="D1462" t="str">
            <v>UPGD.00000730.01.01.01</v>
          </cell>
          <cell r="E1462">
            <v>0</v>
          </cell>
        </row>
        <row r="1463">
          <cell r="A1463">
            <v>2017</v>
          </cell>
          <cell r="B1463" t="str">
            <v>FEB</v>
          </cell>
          <cell r="D1463" t="str">
            <v>UPGD.00000728.01.01.01</v>
          </cell>
          <cell r="E1463">
            <v>0</v>
          </cell>
        </row>
        <row r="1464">
          <cell r="A1464">
            <v>2017</v>
          </cell>
          <cell r="B1464" t="str">
            <v>FEB</v>
          </cell>
          <cell r="D1464" t="str">
            <v>UPGD.00000620.01.01.01</v>
          </cell>
          <cell r="E1464">
            <v>0</v>
          </cell>
        </row>
        <row r="1465">
          <cell r="A1465">
            <v>2017</v>
          </cell>
          <cell r="B1465" t="str">
            <v>FEB</v>
          </cell>
          <cell r="D1465" t="str">
            <v>UNUC.00001012.01.01.01</v>
          </cell>
          <cell r="E1465">
            <v>0</v>
          </cell>
        </row>
        <row r="1466">
          <cell r="A1466">
            <v>2017</v>
          </cell>
          <cell r="B1466" t="str">
            <v>FEB</v>
          </cell>
          <cell r="D1466" t="str">
            <v>UNUC.00000003.01.05.01</v>
          </cell>
          <cell r="E1466">
            <v>0</v>
          </cell>
        </row>
        <row r="1467">
          <cell r="A1467">
            <v>2017</v>
          </cell>
          <cell r="B1467" t="str">
            <v>FEB</v>
          </cell>
          <cell r="D1467" t="str">
            <v>UNUC.00000715.01.01.01</v>
          </cell>
          <cell r="E1467">
            <v>0</v>
          </cell>
        </row>
        <row r="1468">
          <cell r="A1468">
            <v>2017</v>
          </cell>
          <cell r="B1468" t="str">
            <v>FEB</v>
          </cell>
          <cell r="D1468" t="str">
            <v>UNUC.00001134.40.01.01</v>
          </cell>
          <cell r="E1468">
            <v>0</v>
          </cell>
        </row>
        <row r="1469">
          <cell r="A1469">
            <v>2017</v>
          </cell>
          <cell r="B1469" t="str">
            <v>FEB</v>
          </cell>
          <cell r="D1469" t="str">
            <v>UPGD.00000626.01.01.01</v>
          </cell>
          <cell r="E1469">
            <v>0</v>
          </cell>
        </row>
        <row r="1470">
          <cell r="A1470">
            <v>2017</v>
          </cell>
          <cell r="B1470" t="str">
            <v>FEB</v>
          </cell>
          <cell r="D1470" t="str">
            <v>UPGD.00004811.03.01.01</v>
          </cell>
          <cell r="E1470">
            <v>0</v>
          </cell>
        </row>
        <row r="1471">
          <cell r="A1471">
            <v>2017</v>
          </cell>
          <cell r="B1471" t="str">
            <v>FEB</v>
          </cell>
          <cell r="D1471" t="str">
            <v>UNUC.00000001.01.08.01</v>
          </cell>
          <cell r="E1471">
            <v>0</v>
          </cell>
        </row>
        <row r="1472">
          <cell r="A1472">
            <v>2017</v>
          </cell>
          <cell r="B1472" t="str">
            <v>FEB</v>
          </cell>
          <cell r="D1472" t="str">
            <v>UNUC.00000001.01.14.01</v>
          </cell>
          <cell r="E1472">
            <v>0</v>
          </cell>
        </row>
        <row r="1473">
          <cell r="A1473">
            <v>2017</v>
          </cell>
          <cell r="B1473" t="str">
            <v>FEB</v>
          </cell>
          <cell r="D1473" t="str">
            <v>UNUC.00000002.01.09.01</v>
          </cell>
          <cell r="E1473">
            <v>0</v>
          </cell>
        </row>
        <row r="1474">
          <cell r="A1474">
            <v>2017</v>
          </cell>
          <cell r="B1474" t="str">
            <v>FEB</v>
          </cell>
          <cell r="D1474" t="str">
            <v>UNUC.00000001.01.16.01</v>
          </cell>
          <cell r="E1474">
            <v>0</v>
          </cell>
        </row>
        <row r="1475">
          <cell r="A1475">
            <v>2017</v>
          </cell>
          <cell r="B1475" t="str">
            <v>FEB</v>
          </cell>
          <cell r="D1475" t="str">
            <v>UNUC.00000001.01.09.01</v>
          </cell>
          <cell r="E1475">
            <v>0</v>
          </cell>
        </row>
        <row r="1476">
          <cell r="A1476">
            <v>2017</v>
          </cell>
          <cell r="B1476" t="str">
            <v>FEB</v>
          </cell>
          <cell r="D1476" t="str">
            <v>UNUC.00000002.01.14.01</v>
          </cell>
          <cell r="E1476">
            <v>0</v>
          </cell>
        </row>
        <row r="1477">
          <cell r="A1477">
            <v>2017</v>
          </cell>
          <cell r="B1477" t="str">
            <v>FEB</v>
          </cell>
          <cell r="D1477" t="str">
            <v>UPGD.00000729.02.01.01</v>
          </cell>
          <cell r="E1477">
            <v>0</v>
          </cell>
        </row>
        <row r="1478">
          <cell r="A1478">
            <v>2017</v>
          </cell>
          <cell r="B1478" t="str">
            <v>FEB</v>
          </cell>
          <cell r="D1478" t="str">
            <v>UNUC.00000002.01.10.01</v>
          </cell>
          <cell r="E1478">
            <v>0</v>
          </cell>
        </row>
        <row r="1479">
          <cell r="A1479">
            <v>2017</v>
          </cell>
          <cell r="B1479" t="str">
            <v>FEB</v>
          </cell>
          <cell r="D1479" t="str">
            <v>UCOR.00000693.01.01.01</v>
          </cell>
          <cell r="E1479">
            <v>0</v>
          </cell>
        </row>
        <row r="1480">
          <cell r="A1480">
            <v>2017</v>
          </cell>
          <cell r="B1480" t="str">
            <v>FEB</v>
          </cell>
          <cell r="D1480" t="str">
            <v>UCOR.00000306.01.05.01</v>
          </cell>
          <cell r="E1480">
            <v>0</v>
          </cell>
        </row>
        <row r="1481">
          <cell r="A1481">
            <v>2017</v>
          </cell>
          <cell r="B1481" t="str">
            <v>FEB</v>
          </cell>
          <cell r="D1481" t="str">
            <v>4405810</v>
          </cell>
          <cell r="E1481">
            <v>0</v>
          </cell>
        </row>
        <row r="1482">
          <cell r="A1482">
            <v>2017</v>
          </cell>
          <cell r="B1482" t="str">
            <v>FEB</v>
          </cell>
          <cell r="D1482" t="str">
            <v>4405940</v>
          </cell>
          <cell r="E1482">
            <v>0</v>
          </cell>
        </row>
        <row r="1483">
          <cell r="A1483">
            <v>2017</v>
          </cell>
          <cell r="B1483" t="str">
            <v>FEB</v>
          </cell>
          <cell r="D1483" t="str">
            <v>4405000</v>
          </cell>
          <cell r="E1483">
            <v>20016703.32</v>
          </cell>
        </row>
        <row r="1484">
          <cell r="A1484">
            <v>2017</v>
          </cell>
          <cell r="B1484" t="str">
            <v>FEB</v>
          </cell>
          <cell r="D1484" t="str">
            <v>4405840</v>
          </cell>
          <cell r="E1484">
            <v>0</v>
          </cell>
        </row>
        <row r="1485">
          <cell r="A1485">
            <v>2017</v>
          </cell>
          <cell r="B1485" t="str">
            <v>FEB</v>
          </cell>
          <cell r="D1485" t="str">
            <v>CI75002</v>
          </cell>
          <cell r="E1485">
            <v>-1371.09</v>
          </cell>
        </row>
        <row r="1486">
          <cell r="A1486">
            <v>2017</v>
          </cell>
          <cell r="B1486" t="str">
            <v>FEB</v>
          </cell>
          <cell r="D1486" t="str">
            <v>CI75001</v>
          </cell>
          <cell r="E1486">
            <v>-54336.49</v>
          </cell>
        </row>
        <row r="1487">
          <cell r="A1487">
            <v>2017</v>
          </cell>
          <cell r="B1487" t="str">
            <v>FEB</v>
          </cell>
          <cell r="D1487" t="str">
            <v>CI95002</v>
          </cell>
          <cell r="E1487">
            <v>0</v>
          </cell>
        </row>
        <row r="1488">
          <cell r="A1488">
            <v>2017</v>
          </cell>
          <cell r="B1488" t="str">
            <v>FEB</v>
          </cell>
          <cell r="D1488" t="str">
            <v>CI95001</v>
          </cell>
          <cell r="E1488">
            <v>0</v>
          </cell>
        </row>
        <row r="1489">
          <cell r="A1489">
            <v>2017</v>
          </cell>
          <cell r="B1489" t="str">
            <v>FEB</v>
          </cell>
          <cell r="D1489" t="str">
            <v>UNUC.00000969.10.01.01</v>
          </cell>
          <cell r="E1489">
            <v>40861.980000000003</v>
          </cell>
        </row>
        <row r="1490">
          <cell r="A1490">
            <v>2017</v>
          </cell>
          <cell r="B1490" t="str">
            <v>FEB</v>
          </cell>
          <cell r="D1490" t="str">
            <v>UNUC.00000938.01.02.01</v>
          </cell>
          <cell r="E1490">
            <v>-9683.07</v>
          </cell>
        </row>
        <row r="1491">
          <cell r="A1491">
            <v>2017</v>
          </cell>
          <cell r="B1491" t="str">
            <v>FEB</v>
          </cell>
          <cell r="D1491" t="str">
            <v>UNUC.00000001.01.13.01</v>
          </cell>
          <cell r="E1491">
            <v>58713.59</v>
          </cell>
        </row>
        <row r="1492">
          <cell r="A1492">
            <v>2017</v>
          </cell>
          <cell r="B1492" t="str">
            <v>FEB</v>
          </cell>
          <cell r="D1492" t="str">
            <v>UNUC.00000003.01.01.01</v>
          </cell>
          <cell r="E1492">
            <v>-16868.990000000002</v>
          </cell>
        </row>
        <row r="1493">
          <cell r="A1493">
            <v>2017</v>
          </cell>
          <cell r="B1493" t="str">
            <v>FEB</v>
          </cell>
          <cell r="D1493" t="str">
            <v>UNUC.00001057.01.01.01</v>
          </cell>
          <cell r="E1493">
            <v>1822</v>
          </cell>
        </row>
        <row r="1494">
          <cell r="A1494">
            <v>2017</v>
          </cell>
          <cell r="B1494" t="str">
            <v>FEB</v>
          </cell>
          <cell r="D1494" t="str">
            <v>UPGD.00000622.01.01.01</v>
          </cell>
          <cell r="E1494">
            <v>295995</v>
          </cell>
        </row>
        <row r="1495">
          <cell r="A1495">
            <v>2017</v>
          </cell>
          <cell r="B1495" t="str">
            <v>FEB</v>
          </cell>
          <cell r="D1495" t="str">
            <v>UPGD.00000633.01.01.01</v>
          </cell>
          <cell r="E1495">
            <v>63635.519999999997</v>
          </cell>
        </row>
        <row r="1496">
          <cell r="A1496">
            <v>2017</v>
          </cell>
          <cell r="B1496" t="str">
            <v>FEB</v>
          </cell>
          <cell r="D1496" t="str">
            <v>UPGD.00005600.01.01.01</v>
          </cell>
          <cell r="E1496">
            <v>3146.33</v>
          </cell>
        </row>
        <row r="1497">
          <cell r="A1497">
            <v>2017</v>
          </cell>
          <cell r="B1497" t="str">
            <v>FEB</v>
          </cell>
          <cell r="D1497" t="str">
            <v>UCOR.00000301.01.06.01</v>
          </cell>
          <cell r="E1497">
            <v>-756990</v>
          </cell>
        </row>
        <row r="1498">
          <cell r="A1498">
            <v>2017</v>
          </cell>
          <cell r="B1498" t="str">
            <v>FEB</v>
          </cell>
          <cell r="D1498" t="str">
            <v>UNUC.00000002.01.05.01</v>
          </cell>
          <cell r="E1498">
            <v>11.08</v>
          </cell>
        </row>
        <row r="1499">
          <cell r="A1499">
            <v>2017</v>
          </cell>
          <cell r="B1499" t="str">
            <v>FEB</v>
          </cell>
          <cell r="D1499" t="str">
            <v>UNUC.00000003.01.07.01</v>
          </cell>
          <cell r="E1499">
            <v>21129</v>
          </cell>
        </row>
        <row r="1500">
          <cell r="A1500">
            <v>2017</v>
          </cell>
          <cell r="B1500" t="str">
            <v>FEB</v>
          </cell>
          <cell r="D1500" t="str">
            <v>UNUC.00000938.01.01.01</v>
          </cell>
          <cell r="E1500">
            <v>8155.46</v>
          </cell>
        </row>
        <row r="1501">
          <cell r="A1501">
            <v>2017</v>
          </cell>
          <cell r="B1501" t="str">
            <v>FEB</v>
          </cell>
          <cell r="D1501" t="str">
            <v>UCOR.00000301.01.03.01</v>
          </cell>
          <cell r="E1501">
            <v>7776732.9500000002</v>
          </cell>
        </row>
        <row r="1502">
          <cell r="A1502">
            <v>2017</v>
          </cell>
          <cell r="B1502" t="str">
            <v>FEB</v>
          </cell>
          <cell r="D1502" t="str">
            <v>UNUC.00000001.01.07.01</v>
          </cell>
          <cell r="E1502">
            <v>2733.23</v>
          </cell>
        </row>
        <row r="1503">
          <cell r="A1503">
            <v>2017</v>
          </cell>
          <cell r="B1503" t="str">
            <v>FEB</v>
          </cell>
          <cell r="D1503" t="str">
            <v>UNUC.00000001.01.15.01</v>
          </cell>
          <cell r="E1503">
            <v>92780.28</v>
          </cell>
        </row>
        <row r="1504">
          <cell r="A1504">
            <v>2017</v>
          </cell>
          <cell r="B1504" t="str">
            <v>FEB</v>
          </cell>
          <cell r="D1504" t="str">
            <v>UPGD.00000631.01.01.02</v>
          </cell>
          <cell r="E1504">
            <v>0</v>
          </cell>
        </row>
        <row r="1505">
          <cell r="A1505">
            <v>2017</v>
          </cell>
          <cell r="B1505" t="str">
            <v>FEB</v>
          </cell>
          <cell r="D1505" t="str">
            <v>UNUC.00001062.01.01.01</v>
          </cell>
          <cell r="E1505">
            <v>0</v>
          </cell>
        </row>
        <row r="1506">
          <cell r="A1506">
            <v>2017</v>
          </cell>
          <cell r="B1506" t="str">
            <v>JAN</v>
          </cell>
          <cell r="D1506" t="str">
            <v>CIN5002</v>
          </cell>
          <cell r="E1506">
            <v>8492629.0399999991</v>
          </cell>
        </row>
        <row r="1507">
          <cell r="A1507">
            <v>2017</v>
          </cell>
          <cell r="B1507" t="str">
            <v>JAN</v>
          </cell>
          <cell r="D1507" t="str">
            <v>CIP5001</v>
          </cell>
          <cell r="E1507">
            <v>74275609.060000002</v>
          </cell>
        </row>
        <row r="1508">
          <cell r="A1508">
            <v>2017</v>
          </cell>
          <cell r="B1508" t="str">
            <v>JAN</v>
          </cell>
          <cell r="D1508" t="str">
            <v>CIP5002</v>
          </cell>
          <cell r="E1508">
            <v>11686654.16</v>
          </cell>
        </row>
        <row r="1509">
          <cell r="A1509">
            <v>2017</v>
          </cell>
          <cell r="B1509" t="str">
            <v>JAN</v>
          </cell>
          <cell r="D1509" t="str">
            <v>CIQ5001</v>
          </cell>
          <cell r="E1509">
            <v>2232350.96</v>
          </cell>
        </row>
        <row r="1510">
          <cell r="A1510">
            <v>2017</v>
          </cell>
          <cell r="B1510" t="str">
            <v>JAN</v>
          </cell>
          <cell r="D1510" t="str">
            <v>CIQ5002</v>
          </cell>
          <cell r="E1510">
            <v>363997.26</v>
          </cell>
        </row>
        <row r="1511">
          <cell r="A1511">
            <v>2017</v>
          </cell>
          <cell r="B1511" t="str">
            <v>JAN</v>
          </cell>
          <cell r="D1511" t="str">
            <v>XAN5700</v>
          </cell>
          <cell r="E1511">
            <v>7.1999999999999998E-3</v>
          </cell>
        </row>
        <row r="1512">
          <cell r="A1512">
            <v>2017</v>
          </cell>
          <cell r="B1512" t="str">
            <v>JAN</v>
          </cell>
          <cell r="D1512" t="str">
            <v>AM45081</v>
          </cell>
          <cell r="E1512">
            <v>-109</v>
          </cell>
        </row>
        <row r="1513">
          <cell r="A1513">
            <v>2017</v>
          </cell>
          <cell r="B1513" t="str">
            <v>JAN</v>
          </cell>
          <cell r="D1513" t="str">
            <v>AM15081</v>
          </cell>
          <cell r="E1513">
            <v>0</v>
          </cell>
        </row>
        <row r="1514">
          <cell r="A1514">
            <v>2017</v>
          </cell>
          <cell r="B1514" t="str">
            <v>JAN</v>
          </cell>
          <cell r="D1514" t="str">
            <v>RR15082</v>
          </cell>
          <cell r="E1514">
            <v>-18988473</v>
          </cell>
        </row>
        <row r="1515">
          <cell r="A1515">
            <v>2017</v>
          </cell>
          <cell r="B1515" t="str">
            <v>JAN</v>
          </cell>
          <cell r="D1515" t="str">
            <v>RR15216</v>
          </cell>
          <cell r="E1515">
            <v>-5843365</v>
          </cell>
        </row>
        <row r="1516">
          <cell r="A1516">
            <v>2017</v>
          </cell>
          <cell r="B1516" t="str">
            <v>JAN</v>
          </cell>
          <cell r="D1516" t="str">
            <v>RR15217</v>
          </cell>
          <cell r="E1516">
            <v>373285765.55000001</v>
          </cell>
        </row>
        <row r="1517">
          <cell r="A1517">
            <v>2017</v>
          </cell>
          <cell r="B1517" t="str">
            <v>JAN</v>
          </cell>
          <cell r="D1517" t="str">
            <v>RR15228</v>
          </cell>
          <cell r="E1517">
            <v>451500000</v>
          </cell>
        </row>
        <row r="1518">
          <cell r="A1518">
            <v>2017</v>
          </cell>
          <cell r="B1518" t="str">
            <v>JAN</v>
          </cell>
          <cell r="D1518" t="str">
            <v>RR85228</v>
          </cell>
          <cell r="E1518">
            <v>0.35</v>
          </cell>
        </row>
        <row r="1519">
          <cell r="A1519">
            <v>2017</v>
          </cell>
          <cell r="B1519" t="str">
            <v>JAN</v>
          </cell>
          <cell r="D1519" t="str">
            <v>RR95082</v>
          </cell>
          <cell r="E1519">
            <v>5.8201058201058198E-2</v>
          </cell>
        </row>
        <row r="1520">
          <cell r="A1520">
            <v>2017</v>
          </cell>
          <cell r="B1520" t="str">
            <v>JAN</v>
          </cell>
          <cell r="D1520" t="str">
            <v>RR95216</v>
          </cell>
          <cell r="E1520">
            <v>5.8201058201058198E-2</v>
          </cell>
        </row>
        <row r="1521">
          <cell r="A1521">
            <v>2017</v>
          </cell>
          <cell r="B1521" t="str">
            <v>JAN</v>
          </cell>
          <cell r="D1521" t="str">
            <v>RR95217</v>
          </cell>
          <cell r="E1521">
            <v>5.8201058201058198E-2</v>
          </cell>
        </row>
        <row r="1522">
          <cell r="A1522">
            <v>2017</v>
          </cell>
          <cell r="B1522" t="str">
            <v>JAN</v>
          </cell>
          <cell r="D1522" t="str">
            <v>RR95228</v>
          </cell>
          <cell r="E1522">
            <v>5.8201058201058198E-2</v>
          </cell>
        </row>
        <row r="1523">
          <cell r="A1523">
            <v>2017</v>
          </cell>
          <cell r="B1523" t="str">
            <v>JAN</v>
          </cell>
          <cell r="D1523" t="str">
            <v>RRA5082</v>
          </cell>
          <cell r="E1523">
            <v>0.53846153846153799</v>
          </cell>
        </row>
        <row r="1524">
          <cell r="A1524">
            <v>2017</v>
          </cell>
          <cell r="B1524" t="str">
            <v>JAN</v>
          </cell>
          <cell r="D1524" t="str">
            <v>RRA5216</v>
          </cell>
          <cell r="E1524">
            <v>0.53846153846153799</v>
          </cell>
        </row>
        <row r="1525">
          <cell r="A1525">
            <v>2017</v>
          </cell>
          <cell r="B1525" t="str">
            <v>JAN</v>
          </cell>
          <cell r="D1525" t="str">
            <v>RRA5217</v>
          </cell>
          <cell r="E1525">
            <v>0.53846153846153799</v>
          </cell>
        </row>
        <row r="1526">
          <cell r="A1526">
            <v>2017</v>
          </cell>
          <cell r="B1526" t="str">
            <v>JAN</v>
          </cell>
          <cell r="D1526" t="str">
            <v>RRA5228</v>
          </cell>
          <cell r="E1526">
            <v>0.53846153846153799</v>
          </cell>
        </row>
        <row r="1527">
          <cell r="A1527">
            <v>2017</v>
          </cell>
          <cell r="B1527" t="str">
            <v>JAN</v>
          </cell>
          <cell r="D1527" t="str">
            <v>RRD5082</v>
          </cell>
          <cell r="E1527">
            <v>-42424.387454358897</v>
          </cell>
        </row>
        <row r="1528">
          <cell r="A1528">
            <v>2017</v>
          </cell>
          <cell r="B1528" t="str">
            <v>JAN</v>
          </cell>
          <cell r="D1528" t="str">
            <v>RRD5216</v>
          </cell>
          <cell r="E1528">
            <v>-13251.4953531623</v>
          </cell>
        </row>
        <row r="1529">
          <cell r="A1529">
            <v>2017</v>
          </cell>
          <cell r="B1529" t="str">
            <v>JAN</v>
          </cell>
          <cell r="D1529" t="str">
            <v>RRD5217</v>
          </cell>
          <cell r="E1529">
            <v>1011756.15236376</v>
          </cell>
        </row>
        <row r="1530">
          <cell r="A1530">
            <v>2017</v>
          </cell>
          <cell r="B1530" t="str">
            <v>JAN</v>
          </cell>
          <cell r="D1530" t="str">
            <v>RRD5228</v>
          </cell>
          <cell r="E1530">
            <v>1024500.52231212</v>
          </cell>
        </row>
        <row r="1531">
          <cell r="A1531">
            <v>2017</v>
          </cell>
          <cell r="B1531" t="str">
            <v>JAN</v>
          </cell>
          <cell r="D1531" t="str">
            <v>RRF5082</v>
          </cell>
          <cell r="E1531">
            <v>-142898.74294728201</v>
          </cell>
        </row>
        <row r="1532">
          <cell r="A1532">
            <v>2017</v>
          </cell>
          <cell r="B1532" t="str">
            <v>JAN</v>
          </cell>
          <cell r="D1532" t="str">
            <v>RRF5216</v>
          </cell>
          <cell r="E1532">
            <v>-44635.223789049604</v>
          </cell>
        </row>
        <row r="1533">
          <cell r="A1533">
            <v>2017</v>
          </cell>
          <cell r="B1533" t="str">
            <v>JAN</v>
          </cell>
          <cell r="D1533" t="str">
            <v>RRF5217</v>
          </cell>
          <cell r="E1533">
            <v>3407914.4335908499</v>
          </cell>
        </row>
        <row r="1534">
          <cell r="A1534">
            <v>2017</v>
          </cell>
          <cell r="B1534" t="str">
            <v>JAN</v>
          </cell>
          <cell r="D1534" t="str">
            <v>RRF5228</v>
          </cell>
          <cell r="E1534">
            <v>3450841.4987661699</v>
          </cell>
        </row>
        <row r="1535">
          <cell r="A1535">
            <v>2017</v>
          </cell>
          <cell r="B1535" t="str">
            <v>JAN</v>
          </cell>
          <cell r="D1535" t="str">
            <v>RRK5082</v>
          </cell>
          <cell r="E1535">
            <v>0</v>
          </cell>
        </row>
        <row r="1536">
          <cell r="A1536">
            <v>2017</v>
          </cell>
          <cell r="B1536" t="str">
            <v>JAN</v>
          </cell>
          <cell r="D1536" t="str">
            <v>RRK5216</v>
          </cell>
          <cell r="E1536">
            <v>0</v>
          </cell>
        </row>
        <row r="1537">
          <cell r="A1537">
            <v>2017</v>
          </cell>
          <cell r="B1537" t="str">
            <v>JAN</v>
          </cell>
          <cell r="D1537" t="str">
            <v>RRK5217</v>
          </cell>
          <cell r="E1537">
            <v>0</v>
          </cell>
        </row>
        <row r="1538">
          <cell r="A1538">
            <v>2017</v>
          </cell>
          <cell r="B1538" t="str">
            <v>JAN</v>
          </cell>
          <cell r="D1538" t="str">
            <v>RRK5228</v>
          </cell>
          <cell r="E1538">
            <v>0</v>
          </cell>
        </row>
        <row r="1539">
          <cell r="A1539">
            <v>2017</v>
          </cell>
          <cell r="B1539" t="str">
            <v>JAN</v>
          </cell>
          <cell r="D1539" t="str">
            <v>RRL5082</v>
          </cell>
          <cell r="E1539">
            <v>0</v>
          </cell>
        </row>
        <row r="1540">
          <cell r="A1540">
            <v>2017</v>
          </cell>
          <cell r="B1540" t="str">
            <v>JAN</v>
          </cell>
          <cell r="D1540" t="str">
            <v>RRL5216</v>
          </cell>
          <cell r="E1540">
            <v>0</v>
          </cell>
        </row>
        <row r="1541">
          <cell r="A1541">
            <v>2017</v>
          </cell>
          <cell r="B1541" t="str">
            <v>JAN</v>
          </cell>
          <cell r="D1541" t="str">
            <v>RRL5217</v>
          </cell>
          <cell r="E1541">
            <v>0</v>
          </cell>
        </row>
        <row r="1542">
          <cell r="A1542">
            <v>2017</v>
          </cell>
          <cell r="B1542" t="str">
            <v>JAN</v>
          </cell>
          <cell r="D1542" t="str">
            <v>RRL5228</v>
          </cell>
          <cell r="E1542">
            <v>0</v>
          </cell>
        </row>
        <row r="1543">
          <cell r="A1543">
            <v>2017</v>
          </cell>
          <cell r="B1543" t="str">
            <v>JAN</v>
          </cell>
          <cell r="D1543" t="str">
            <v>RRS5082</v>
          </cell>
          <cell r="E1543">
            <v>-135820.36803438299</v>
          </cell>
        </row>
        <row r="1544">
          <cell r="A1544">
            <v>2017</v>
          </cell>
          <cell r="B1544" t="str">
            <v>JAN</v>
          </cell>
          <cell r="D1544" t="str">
            <v>RRS5216</v>
          </cell>
          <cell r="E1544">
            <v>-42424.253686838099</v>
          </cell>
        </row>
        <row r="1545">
          <cell r="A1545">
            <v>2017</v>
          </cell>
          <cell r="B1545" t="str">
            <v>JAN</v>
          </cell>
          <cell r="D1545" t="str">
            <v>RRS5217</v>
          </cell>
          <cell r="E1545">
            <v>3239106.1184544801</v>
          </cell>
        </row>
        <row r="1546">
          <cell r="A1546">
            <v>2017</v>
          </cell>
          <cell r="B1546" t="str">
            <v>JAN</v>
          </cell>
          <cell r="D1546" t="str">
            <v>RRS5228</v>
          </cell>
          <cell r="E1546">
            <v>3279906.82579799</v>
          </cell>
        </row>
        <row r="1547">
          <cell r="A1547">
            <v>2017</v>
          </cell>
          <cell r="B1547" t="str">
            <v>JAN</v>
          </cell>
          <cell r="D1547" t="str">
            <v>CIR5001</v>
          </cell>
          <cell r="E1547">
            <v>84983359.909999996</v>
          </cell>
        </row>
        <row r="1548">
          <cell r="A1548">
            <v>2017</v>
          </cell>
          <cell r="B1548" t="str">
            <v>JAN</v>
          </cell>
          <cell r="D1548" t="str">
            <v>CIR5002</v>
          </cell>
          <cell r="E1548">
            <v>11700189.130000001</v>
          </cell>
        </row>
        <row r="1549">
          <cell r="A1549">
            <v>2017</v>
          </cell>
          <cell r="B1549" t="str">
            <v>JAN</v>
          </cell>
          <cell r="D1549" t="str">
            <v>CIS5001</v>
          </cell>
          <cell r="E1549">
            <v>3857362.75</v>
          </cell>
        </row>
        <row r="1550">
          <cell r="A1550">
            <v>2017</v>
          </cell>
          <cell r="B1550" t="str">
            <v>JAN</v>
          </cell>
          <cell r="D1550" t="str">
            <v>CIS5002</v>
          </cell>
          <cell r="E1550">
            <v>407823.5</v>
          </cell>
        </row>
        <row r="1551">
          <cell r="A1551">
            <v>2017</v>
          </cell>
          <cell r="B1551" t="str">
            <v>JAN</v>
          </cell>
          <cell r="D1551" t="str">
            <v>COB5001</v>
          </cell>
          <cell r="E1551">
            <v>19171.623605311001</v>
          </cell>
        </row>
        <row r="1552">
          <cell r="A1552">
            <v>2017</v>
          </cell>
          <cell r="B1552" t="str">
            <v>JAN</v>
          </cell>
          <cell r="D1552" t="str">
            <v>COB5002</v>
          </cell>
          <cell r="E1552">
            <v>4623.0165718698399</v>
          </cell>
        </row>
        <row r="1553">
          <cell r="A1553">
            <v>2017</v>
          </cell>
          <cell r="B1553" t="str">
            <v>JAN</v>
          </cell>
          <cell r="D1553" t="str">
            <v>COC5001</v>
          </cell>
          <cell r="E1553">
            <v>187694.21711493301</v>
          </cell>
        </row>
        <row r="1554">
          <cell r="A1554">
            <v>2017</v>
          </cell>
          <cell r="B1554" t="str">
            <v>JAN</v>
          </cell>
          <cell r="D1554" t="str">
            <v>COC5002</v>
          </cell>
          <cell r="E1554">
            <v>45260.302102222202</v>
          </cell>
        </row>
        <row r="1555">
          <cell r="A1555">
            <v>2017</v>
          </cell>
          <cell r="B1555" t="str">
            <v>JAN</v>
          </cell>
          <cell r="D1555" t="str">
            <v>COE5001</v>
          </cell>
          <cell r="E1555">
            <v>952140.04414924199</v>
          </cell>
        </row>
        <row r="1556">
          <cell r="A1556">
            <v>2017</v>
          </cell>
          <cell r="B1556" t="str">
            <v>JAN</v>
          </cell>
          <cell r="D1556" t="str">
            <v>COE5002</v>
          </cell>
          <cell r="E1556">
            <v>196277.239623267</v>
          </cell>
        </row>
        <row r="1557">
          <cell r="A1557">
            <v>2017</v>
          </cell>
          <cell r="B1557" t="str">
            <v>JAN</v>
          </cell>
          <cell r="D1557" t="str">
            <v>CI55001</v>
          </cell>
          <cell r="E1557">
            <v>1068628.96</v>
          </cell>
        </row>
        <row r="1558">
          <cell r="A1558">
            <v>2017</v>
          </cell>
          <cell r="B1558" t="str">
            <v>JAN</v>
          </cell>
          <cell r="D1558" t="str">
            <v>CI55002</v>
          </cell>
          <cell r="E1558">
            <v>8600321.9299999997</v>
          </cell>
        </row>
        <row r="1559">
          <cell r="A1559">
            <v>2017</v>
          </cell>
          <cell r="B1559" t="str">
            <v>FEB</v>
          </cell>
          <cell r="D1559" t="str">
            <v>UPGD.00001446.03.01.01</v>
          </cell>
          <cell r="E1559">
            <v>0</v>
          </cell>
        </row>
        <row r="1560">
          <cell r="A1560">
            <v>2017</v>
          </cell>
          <cell r="B1560" t="str">
            <v>FEB</v>
          </cell>
          <cell r="D1560" t="str">
            <v>UPGD.00000635.01.01.01</v>
          </cell>
          <cell r="E1560">
            <v>0</v>
          </cell>
        </row>
        <row r="1561">
          <cell r="A1561">
            <v>2017</v>
          </cell>
          <cell r="B1561" t="str">
            <v>FEB</v>
          </cell>
          <cell r="D1561" t="str">
            <v>UPGD.00000631.01.01.01</v>
          </cell>
          <cell r="E1561">
            <v>0</v>
          </cell>
        </row>
        <row r="1562">
          <cell r="A1562">
            <v>2017</v>
          </cell>
          <cell r="B1562" t="str">
            <v>FEB</v>
          </cell>
          <cell r="D1562" t="str">
            <v>UPGD.00001327.01.01.02</v>
          </cell>
          <cell r="E1562">
            <v>0</v>
          </cell>
        </row>
        <row r="1563">
          <cell r="A1563">
            <v>2017</v>
          </cell>
          <cell r="B1563" t="str">
            <v>FEB</v>
          </cell>
          <cell r="D1563" t="str">
            <v>UNUC.00000003.01.06.01</v>
          </cell>
          <cell r="E1563">
            <v>0</v>
          </cell>
        </row>
        <row r="1564">
          <cell r="A1564">
            <v>2017</v>
          </cell>
          <cell r="B1564" t="str">
            <v>FEB</v>
          </cell>
          <cell r="D1564" t="str">
            <v>UPGD.00001327.01.01.01</v>
          </cell>
          <cell r="E1564">
            <v>0</v>
          </cell>
        </row>
        <row r="1565">
          <cell r="A1565">
            <v>2017</v>
          </cell>
          <cell r="B1565" t="str">
            <v>FEB</v>
          </cell>
          <cell r="D1565" t="str">
            <v>UPGD.00000632.01.01.01</v>
          </cell>
          <cell r="E1565">
            <v>0</v>
          </cell>
        </row>
        <row r="1566">
          <cell r="A1566">
            <v>2017</v>
          </cell>
          <cell r="B1566" t="str">
            <v>FEB</v>
          </cell>
          <cell r="D1566" t="str">
            <v>UPGD.00000399.01.01.01</v>
          </cell>
          <cell r="E1566">
            <v>0</v>
          </cell>
        </row>
        <row r="1567">
          <cell r="A1567">
            <v>2017</v>
          </cell>
          <cell r="B1567" t="str">
            <v>FEB</v>
          </cell>
          <cell r="D1567" t="str">
            <v>UPGD.00000729.03.01.01</v>
          </cell>
          <cell r="E1567">
            <v>0</v>
          </cell>
        </row>
        <row r="1568">
          <cell r="A1568">
            <v>2017</v>
          </cell>
          <cell r="B1568" t="str">
            <v>FEB</v>
          </cell>
          <cell r="D1568" t="str">
            <v>UNUC.00000938.01.01.03</v>
          </cell>
          <cell r="E1568">
            <v>0</v>
          </cell>
        </row>
        <row r="1569">
          <cell r="A1569">
            <v>2017</v>
          </cell>
          <cell r="B1569" t="str">
            <v>FEB</v>
          </cell>
          <cell r="D1569" t="str">
            <v>UPGD.00000962.01.01.02</v>
          </cell>
          <cell r="E1569">
            <v>0</v>
          </cell>
        </row>
        <row r="1570">
          <cell r="A1570">
            <v>2017</v>
          </cell>
          <cell r="B1570" t="str">
            <v>FEB</v>
          </cell>
          <cell r="D1570" t="str">
            <v>UPGD.00000630.01.01.01</v>
          </cell>
          <cell r="E1570">
            <v>0</v>
          </cell>
        </row>
        <row r="1571">
          <cell r="A1571">
            <v>2017</v>
          </cell>
          <cell r="B1571" t="str">
            <v>FEB</v>
          </cell>
          <cell r="D1571" t="str">
            <v>UPGD.00000689.01.01.01</v>
          </cell>
          <cell r="E1571">
            <v>0</v>
          </cell>
        </row>
        <row r="1572">
          <cell r="A1572">
            <v>2017</v>
          </cell>
          <cell r="B1572" t="str">
            <v>FEB</v>
          </cell>
          <cell r="D1572" t="str">
            <v>UNUC.00000002.01.04.01</v>
          </cell>
          <cell r="E1572">
            <v>0</v>
          </cell>
        </row>
        <row r="1573">
          <cell r="A1573">
            <v>2017</v>
          </cell>
          <cell r="B1573" t="str">
            <v>FEB</v>
          </cell>
          <cell r="D1573" t="str">
            <v>UNUC.00000914.01.01.01</v>
          </cell>
          <cell r="E1573">
            <v>0</v>
          </cell>
        </row>
        <row r="1574">
          <cell r="A1574">
            <v>2017</v>
          </cell>
          <cell r="B1574" t="str">
            <v>JAN</v>
          </cell>
          <cell r="D1574" t="str">
            <v>CIN5001</v>
          </cell>
          <cell r="E1574">
            <v>1067676.6299999999</v>
          </cell>
        </row>
        <row r="1575">
          <cell r="A1575">
            <v>2017</v>
          </cell>
          <cell r="B1575" t="str">
            <v>FEB</v>
          </cell>
          <cell r="D1575" t="str">
            <v>UPGD.00000627.01.01.01</v>
          </cell>
          <cell r="E1575">
            <v>0</v>
          </cell>
        </row>
        <row r="1576">
          <cell r="A1576">
            <v>2017</v>
          </cell>
          <cell r="B1576" t="str">
            <v>FEB</v>
          </cell>
          <cell r="D1576" t="str">
            <v>UPGD.00005601.01.01.01</v>
          </cell>
          <cell r="E1576">
            <v>0</v>
          </cell>
        </row>
        <row r="1577">
          <cell r="A1577">
            <v>2017</v>
          </cell>
          <cell r="B1577" t="str">
            <v>FEB</v>
          </cell>
          <cell r="D1577" t="str">
            <v>UNUC.00000001.01.10.01</v>
          </cell>
          <cell r="E1577">
            <v>0</v>
          </cell>
        </row>
        <row r="1578">
          <cell r="A1578">
            <v>2017</v>
          </cell>
          <cell r="B1578" t="str">
            <v>JAN</v>
          </cell>
          <cell r="D1578" t="str">
            <v>1MC5MON</v>
          </cell>
          <cell r="E1578">
            <v>0</v>
          </cell>
        </row>
        <row r="1579">
          <cell r="A1579">
            <v>2017</v>
          </cell>
          <cell r="B1579" t="str">
            <v>JAN</v>
          </cell>
          <cell r="D1579" t="str">
            <v>1MC5TOT</v>
          </cell>
          <cell r="E1579">
            <v>0</v>
          </cell>
        </row>
        <row r="1580">
          <cell r="A1580">
            <v>2017</v>
          </cell>
          <cell r="B1580" t="str">
            <v>JAN</v>
          </cell>
          <cell r="D1580" t="str">
            <v>TRU5MON</v>
          </cell>
          <cell r="E1580">
            <v>1455771.75</v>
          </cell>
        </row>
        <row r="1581">
          <cell r="A1581">
            <v>2017</v>
          </cell>
          <cell r="B1581" t="str">
            <v>JAN</v>
          </cell>
          <cell r="D1581" t="str">
            <v>TRU5TOT</v>
          </cell>
          <cell r="E1581">
            <v>17469261</v>
          </cell>
        </row>
        <row r="1582">
          <cell r="A1582">
            <v>2017</v>
          </cell>
          <cell r="B1582" t="str">
            <v>JAN</v>
          </cell>
          <cell r="D1582" t="str">
            <v>2MC5MON</v>
          </cell>
          <cell r="E1582">
            <v>0</v>
          </cell>
        </row>
        <row r="1583">
          <cell r="A1583">
            <v>2017</v>
          </cell>
          <cell r="B1583" t="str">
            <v>JAN</v>
          </cell>
          <cell r="D1583" t="str">
            <v>RAF5FEE</v>
          </cell>
          <cell r="E1583">
            <v>15560.4417768</v>
          </cell>
        </row>
        <row r="1584">
          <cell r="A1584">
            <v>2017</v>
          </cell>
          <cell r="B1584" t="str">
            <v>JAN</v>
          </cell>
          <cell r="D1584" t="str">
            <v>REV5NET</v>
          </cell>
          <cell r="E1584">
            <v>21596164.2482232</v>
          </cell>
        </row>
        <row r="1585">
          <cell r="A1585">
            <v>2017</v>
          </cell>
          <cell r="B1585" t="str">
            <v>JAN</v>
          </cell>
          <cell r="D1585" t="str">
            <v>REV5MON</v>
          </cell>
          <cell r="E1585">
            <v>23051935.9982232</v>
          </cell>
        </row>
        <row r="1586">
          <cell r="A1586">
            <v>2017</v>
          </cell>
          <cell r="B1586" t="str">
            <v>JAN</v>
          </cell>
          <cell r="D1586" t="str">
            <v>AM25081</v>
          </cell>
          <cell r="E1586">
            <v>0</v>
          </cell>
        </row>
        <row r="1587">
          <cell r="A1587">
            <v>2017</v>
          </cell>
          <cell r="B1587" t="str">
            <v>JAN</v>
          </cell>
          <cell r="D1587" t="str">
            <v>AM35081</v>
          </cell>
          <cell r="E1587">
            <v>0</v>
          </cell>
        </row>
        <row r="1588">
          <cell r="A1588">
            <v>2017</v>
          </cell>
          <cell r="B1588" t="str">
            <v>JAN</v>
          </cell>
          <cell r="D1588" t="str">
            <v>AM55081</v>
          </cell>
          <cell r="E1588">
            <v>0</v>
          </cell>
        </row>
        <row r="1589">
          <cell r="A1589">
            <v>2017</v>
          </cell>
          <cell r="B1589" t="str">
            <v>JAN</v>
          </cell>
          <cell r="D1589" t="str">
            <v>AM65081</v>
          </cell>
          <cell r="E1589">
            <v>7.1999999999999998E-3</v>
          </cell>
        </row>
        <row r="1590">
          <cell r="A1590">
            <v>2017</v>
          </cell>
          <cell r="B1590" t="str">
            <v>JAN</v>
          </cell>
          <cell r="D1590" t="str">
            <v>AM75081</v>
          </cell>
          <cell r="E1590">
            <v>7.4000000000000003E-3</v>
          </cell>
        </row>
        <row r="1591">
          <cell r="A1591">
            <v>2017</v>
          </cell>
          <cell r="B1591" t="str">
            <v>JAN</v>
          </cell>
          <cell r="D1591" t="str">
            <v>AM85081</v>
          </cell>
          <cell r="E1591">
            <v>7.3000000000000001E-3</v>
          </cell>
        </row>
        <row r="1592">
          <cell r="A1592">
            <v>2017</v>
          </cell>
          <cell r="B1592" t="str">
            <v>JAN</v>
          </cell>
          <cell r="D1592" t="str">
            <v>AM95081</v>
          </cell>
          <cell r="E1592">
            <v>6.0829999999999999E-4</v>
          </cell>
        </row>
        <row r="1593">
          <cell r="A1593">
            <v>2017</v>
          </cell>
          <cell r="B1593" t="str">
            <v>JAN</v>
          </cell>
          <cell r="D1593" t="str">
            <v>AMA5081</v>
          </cell>
          <cell r="E1593">
            <v>0</v>
          </cell>
        </row>
        <row r="1594">
          <cell r="A1594">
            <v>2017</v>
          </cell>
          <cell r="B1594" t="str">
            <v>JAN</v>
          </cell>
          <cell r="D1594" t="str">
            <v>AMB5081</v>
          </cell>
          <cell r="E1594">
            <v>0.95046580000000003</v>
          </cell>
        </row>
        <row r="1595">
          <cell r="A1595">
            <v>2017</v>
          </cell>
          <cell r="B1595" t="str">
            <v>JAN</v>
          </cell>
          <cell r="D1595" t="str">
            <v>AMC5081</v>
          </cell>
          <cell r="E1595">
            <v>0</v>
          </cell>
        </row>
        <row r="1596">
          <cell r="A1596">
            <v>2017</v>
          </cell>
          <cell r="B1596" t="str">
            <v>JAN</v>
          </cell>
          <cell r="D1596" t="str">
            <v>RR25082</v>
          </cell>
          <cell r="E1596">
            <v>756990</v>
          </cell>
        </row>
        <row r="1597">
          <cell r="A1597">
            <v>2017</v>
          </cell>
          <cell r="B1597" t="str">
            <v>JAN</v>
          </cell>
          <cell r="D1597" t="str">
            <v>RR25216</v>
          </cell>
          <cell r="E1597">
            <v>60868</v>
          </cell>
        </row>
        <row r="1598">
          <cell r="A1598">
            <v>2017</v>
          </cell>
          <cell r="B1598" t="str">
            <v>JAN</v>
          </cell>
          <cell r="D1598" t="str">
            <v>RR25217</v>
          </cell>
          <cell r="E1598">
            <v>-4647322</v>
          </cell>
        </row>
        <row r="1599">
          <cell r="A1599">
            <v>2017</v>
          </cell>
          <cell r="B1599" t="str">
            <v>JAN</v>
          </cell>
          <cell r="D1599" t="str">
            <v>RR25228</v>
          </cell>
          <cell r="E1599">
            <v>-4180555.56</v>
          </cell>
        </row>
        <row r="1600">
          <cell r="A1600">
            <v>2017</v>
          </cell>
          <cell r="B1600" t="str">
            <v>JAN</v>
          </cell>
          <cell r="D1600" t="str">
            <v>RR35082</v>
          </cell>
          <cell r="E1600">
            <v>-18231483</v>
          </cell>
        </row>
        <row r="1601">
          <cell r="A1601">
            <v>2017</v>
          </cell>
          <cell r="B1601" t="str">
            <v>JAN</v>
          </cell>
          <cell r="D1601" t="str">
            <v>RR35216</v>
          </cell>
          <cell r="E1601">
            <v>-5782497</v>
          </cell>
        </row>
        <row r="1602">
          <cell r="A1602">
            <v>2017</v>
          </cell>
          <cell r="B1602" t="str">
            <v>JAN</v>
          </cell>
          <cell r="D1602" t="str">
            <v>RR35217</v>
          </cell>
          <cell r="E1602">
            <v>441495587</v>
          </cell>
        </row>
        <row r="1603">
          <cell r="A1603">
            <v>2017</v>
          </cell>
          <cell r="B1603" t="str">
            <v>JAN</v>
          </cell>
          <cell r="D1603" t="str">
            <v>RR35228</v>
          </cell>
          <cell r="E1603">
            <v>447319444.44</v>
          </cell>
        </row>
        <row r="1604">
          <cell r="A1604">
            <v>2017</v>
          </cell>
          <cell r="B1604" t="str">
            <v>JAN</v>
          </cell>
          <cell r="D1604" t="str">
            <v>RR45082</v>
          </cell>
          <cell r="E1604">
            <v>-18609978</v>
          </cell>
        </row>
        <row r="1605">
          <cell r="A1605">
            <v>2017</v>
          </cell>
          <cell r="B1605" t="str">
            <v>JAN</v>
          </cell>
          <cell r="D1605" t="str">
            <v>RR45216</v>
          </cell>
          <cell r="E1605">
            <v>-5812931</v>
          </cell>
        </row>
        <row r="1606">
          <cell r="A1606">
            <v>2017</v>
          </cell>
          <cell r="B1606" t="str">
            <v>JAN</v>
          </cell>
          <cell r="D1606" t="str">
            <v>RR45217</v>
          </cell>
          <cell r="E1606">
            <v>443819248</v>
          </cell>
        </row>
        <row r="1607">
          <cell r="A1607">
            <v>2017</v>
          </cell>
          <cell r="B1607" t="str">
            <v>JAN</v>
          </cell>
          <cell r="D1607" t="str">
            <v>RR45228</v>
          </cell>
          <cell r="E1607">
            <v>449409722.22000003</v>
          </cell>
        </row>
        <row r="1608">
          <cell r="A1608">
            <v>2017</v>
          </cell>
          <cell r="B1608" t="str">
            <v>JAN</v>
          </cell>
          <cell r="D1608" t="str">
            <v>RR85082</v>
          </cell>
          <cell r="E1608">
            <v>0.35</v>
          </cell>
        </row>
        <row r="1609">
          <cell r="A1609">
            <v>2017</v>
          </cell>
          <cell r="B1609" t="str">
            <v>JAN</v>
          </cell>
          <cell r="D1609" t="str">
            <v>RR85216</v>
          </cell>
          <cell r="E1609">
            <v>0.35</v>
          </cell>
        </row>
        <row r="1610">
          <cell r="A1610">
            <v>2017</v>
          </cell>
          <cell r="B1610" t="str">
            <v>JAN</v>
          </cell>
          <cell r="D1610" t="str">
            <v>RR85217</v>
          </cell>
          <cell r="E1610">
            <v>0.35</v>
          </cell>
        </row>
        <row r="1611">
          <cell r="A1611">
            <v>2017</v>
          </cell>
          <cell r="B1611" t="str">
            <v>JAN</v>
          </cell>
          <cell r="D1611" t="str">
            <v>6660000181</v>
          </cell>
          <cell r="E1611">
            <v>0</v>
          </cell>
        </row>
        <row r="1612">
          <cell r="A1612">
            <v>2017</v>
          </cell>
          <cell r="B1612" t="str">
            <v>JAN</v>
          </cell>
          <cell r="D1612" t="str">
            <v>BG15217</v>
          </cell>
          <cell r="E1612">
            <v>446142909</v>
          </cell>
        </row>
        <row r="1613">
          <cell r="A1613">
            <v>2017</v>
          </cell>
          <cell r="B1613" t="str">
            <v>JAN</v>
          </cell>
          <cell r="D1613" t="str">
            <v>BGD5001</v>
          </cell>
          <cell r="E1613">
            <v>1305085.18</v>
          </cell>
        </row>
        <row r="1614">
          <cell r="A1614">
            <v>2017</v>
          </cell>
          <cell r="B1614" t="str">
            <v>JAN</v>
          </cell>
          <cell r="D1614" t="str">
            <v>BGP5001</v>
          </cell>
          <cell r="E1614">
            <v>10668266.1</v>
          </cell>
        </row>
        <row r="1615">
          <cell r="A1615">
            <v>2017</v>
          </cell>
          <cell r="B1615" t="str">
            <v>JAN</v>
          </cell>
          <cell r="D1615" t="str">
            <v>CI65001</v>
          </cell>
          <cell r="E1615">
            <v>0</v>
          </cell>
        </row>
        <row r="1616">
          <cell r="A1616">
            <v>2017</v>
          </cell>
          <cell r="B1616" t="str">
            <v>JAN</v>
          </cell>
          <cell r="D1616" t="str">
            <v>CI65002</v>
          </cell>
          <cell r="E1616">
            <v>0</v>
          </cell>
        </row>
        <row r="1617">
          <cell r="A1617">
            <v>2017</v>
          </cell>
          <cell r="B1617" t="str">
            <v>JAN</v>
          </cell>
          <cell r="D1617" t="str">
            <v>CID5001</v>
          </cell>
          <cell r="E1617">
            <v>0</v>
          </cell>
        </row>
        <row r="1618">
          <cell r="A1618">
            <v>2017</v>
          </cell>
          <cell r="B1618" t="str">
            <v>JAN</v>
          </cell>
          <cell r="D1618" t="str">
            <v>CID5002</v>
          </cell>
          <cell r="E1618">
            <v>0</v>
          </cell>
        </row>
        <row r="1619">
          <cell r="A1619">
            <v>2017</v>
          </cell>
          <cell r="B1619" t="str">
            <v>JAN</v>
          </cell>
          <cell r="D1619" t="str">
            <v>CIW5001</v>
          </cell>
          <cell r="E1619">
            <v>0</v>
          </cell>
        </row>
        <row r="1620">
          <cell r="A1620">
            <v>2017</v>
          </cell>
          <cell r="B1620" t="str">
            <v>JAN</v>
          </cell>
          <cell r="D1620" t="str">
            <v>MAN5001</v>
          </cell>
          <cell r="E1620">
            <v>5938824</v>
          </cell>
        </row>
        <row r="1621">
          <cell r="A1621">
            <v>2017</v>
          </cell>
          <cell r="B1621" t="str">
            <v>JAN</v>
          </cell>
          <cell r="D1621" t="str">
            <v>MAN5002</v>
          </cell>
          <cell r="E1621">
            <v>9639909</v>
          </cell>
        </row>
        <row r="1622">
          <cell r="A1622">
            <v>2017</v>
          </cell>
          <cell r="B1622" t="str">
            <v>JAN</v>
          </cell>
          <cell r="D1622" t="str">
            <v>MAN5003</v>
          </cell>
          <cell r="E1622">
            <v>1890528</v>
          </cell>
        </row>
        <row r="1623">
          <cell r="A1623">
            <v>2017</v>
          </cell>
          <cell r="B1623" t="str">
            <v>JAN</v>
          </cell>
          <cell r="D1623" t="str">
            <v>MAN5005</v>
          </cell>
          <cell r="E1623">
            <v>0</v>
          </cell>
        </row>
        <row r="1624">
          <cell r="A1624">
            <v>2017</v>
          </cell>
          <cell r="B1624" t="str">
            <v>JAN</v>
          </cell>
          <cell r="D1624" t="str">
            <v>MAN5006</v>
          </cell>
          <cell r="E1624">
            <v>0</v>
          </cell>
        </row>
        <row r="1625">
          <cell r="A1625">
            <v>2017</v>
          </cell>
          <cell r="B1625" t="str">
            <v>JAN</v>
          </cell>
          <cell r="D1625" t="str">
            <v>MAN5007</v>
          </cell>
          <cell r="E1625">
            <v>0</v>
          </cell>
        </row>
        <row r="1626">
          <cell r="A1626">
            <v>2017</v>
          </cell>
          <cell r="B1626" t="str">
            <v>JAN</v>
          </cell>
          <cell r="D1626" t="str">
            <v>MAN5008</v>
          </cell>
          <cell r="E1626">
            <v>0</v>
          </cell>
        </row>
        <row r="1627">
          <cell r="A1627">
            <v>2017</v>
          </cell>
          <cell r="B1627" t="str">
            <v>JAN</v>
          </cell>
          <cell r="D1627" t="str">
            <v>MAN5009</v>
          </cell>
          <cell r="E1627">
            <v>0</v>
          </cell>
        </row>
        <row r="1628">
          <cell r="A1628">
            <v>2017</v>
          </cell>
          <cell r="B1628" t="str">
            <v>JAN</v>
          </cell>
          <cell r="D1628" t="str">
            <v>MAN500A</v>
          </cell>
          <cell r="E1628">
            <v>0</v>
          </cell>
        </row>
        <row r="1629">
          <cell r="A1629">
            <v>2017</v>
          </cell>
          <cell r="B1629" t="str">
            <v>JAN</v>
          </cell>
          <cell r="D1629" t="str">
            <v>MAN500B</v>
          </cell>
          <cell r="E1629">
            <v>7586581</v>
          </cell>
        </row>
        <row r="1630">
          <cell r="A1630">
            <v>2017</v>
          </cell>
          <cell r="B1630" t="str">
            <v>JAN</v>
          </cell>
          <cell r="D1630" t="str">
            <v>MAN5010</v>
          </cell>
          <cell r="E1630">
            <v>0</v>
          </cell>
        </row>
        <row r="1631">
          <cell r="A1631">
            <v>2017</v>
          </cell>
          <cell r="B1631" t="str">
            <v>JAN</v>
          </cell>
          <cell r="D1631" t="str">
            <v>MAN5011</v>
          </cell>
          <cell r="E1631">
            <v>0.95046580000000003</v>
          </cell>
        </row>
        <row r="1632">
          <cell r="A1632">
            <v>2017</v>
          </cell>
          <cell r="B1632" t="str">
            <v>JAN</v>
          </cell>
          <cell r="D1632" t="str">
            <v>MAN5101</v>
          </cell>
          <cell r="E1632">
            <v>1890528</v>
          </cell>
        </row>
        <row r="1633">
          <cell r="A1633">
            <v>2017</v>
          </cell>
          <cell r="B1633" t="str">
            <v>JAN</v>
          </cell>
          <cell r="D1633" t="str">
            <v>MAN5102</v>
          </cell>
          <cell r="E1633">
            <v>0</v>
          </cell>
        </row>
        <row r="1634">
          <cell r="A1634">
            <v>2017</v>
          </cell>
          <cell r="B1634" t="str">
            <v>JAN</v>
          </cell>
          <cell r="D1634" t="str">
            <v>MAN510B</v>
          </cell>
          <cell r="E1634">
            <v>0</v>
          </cell>
        </row>
        <row r="1635">
          <cell r="A1635">
            <v>2017</v>
          </cell>
          <cell r="B1635" t="str">
            <v>JAN</v>
          </cell>
          <cell r="D1635" t="str">
            <v>MAN5CEA</v>
          </cell>
          <cell r="E1635">
            <v>0</v>
          </cell>
        </row>
        <row r="1636">
          <cell r="A1636">
            <v>2017</v>
          </cell>
          <cell r="B1636" t="str">
            <v>JAN</v>
          </cell>
          <cell r="D1636" t="str">
            <v>MAN5CEL</v>
          </cell>
          <cell r="E1636">
            <v>0</v>
          </cell>
        </row>
        <row r="1637">
          <cell r="A1637">
            <v>2017</v>
          </cell>
          <cell r="B1637" t="str">
            <v>JAN</v>
          </cell>
          <cell r="D1637" t="str">
            <v>MAN5CEW</v>
          </cell>
          <cell r="E1637">
            <v>0</v>
          </cell>
        </row>
        <row r="1638">
          <cell r="A1638">
            <v>2017</v>
          </cell>
          <cell r="B1638" t="str">
            <v>JAN</v>
          </cell>
          <cell r="D1638" t="str">
            <v>MAN5INDIAN</v>
          </cell>
          <cell r="E1638">
            <v>-1044824.39</v>
          </cell>
        </row>
        <row r="1639">
          <cell r="A1639">
            <v>2017</v>
          </cell>
          <cell r="B1639" t="str">
            <v>JAN</v>
          </cell>
          <cell r="D1639" t="str">
            <v>MAN5WC3</v>
          </cell>
          <cell r="E1639">
            <v>0</v>
          </cell>
        </row>
        <row r="1640">
          <cell r="A1640">
            <v>2017</v>
          </cell>
          <cell r="B1640" t="str">
            <v>JAN</v>
          </cell>
          <cell r="D1640" t="str">
            <v>XAN5100</v>
          </cell>
          <cell r="E1640">
            <v>7.4000000000000003E-3</v>
          </cell>
        </row>
        <row r="1641">
          <cell r="A1641">
            <v>2017</v>
          </cell>
          <cell r="B1641" t="str">
            <v>JAN</v>
          </cell>
          <cell r="D1641" t="str">
            <v>XAN5200</v>
          </cell>
          <cell r="E1641">
            <v>7.2000000000000005E-4</v>
          </cell>
        </row>
        <row r="1642">
          <cell r="A1642">
            <v>2017</v>
          </cell>
          <cell r="B1642" t="str">
            <v>JAN</v>
          </cell>
          <cell r="D1642" t="str">
            <v>2MC5TOT</v>
          </cell>
          <cell r="E1642">
            <v>0</v>
          </cell>
        </row>
        <row r="1643">
          <cell r="A1643">
            <v>2017</v>
          </cell>
          <cell r="B1643" t="str">
            <v>JAN</v>
          </cell>
          <cell r="D1643" t="str">
            <v>XAN5300</v>
          </cell>
          <cell r="E1643">
            <v>1.3984E-2</v>
          </cell>
        </row>
        <row r="1644">
          <cell r="A1644">
            <v>2017</v>
          </cell>
          <cell r="B1644" t="str">
            <v>JAN</v>
          </cell>
          <cell r="D1644" t="str">
            <v>XAN5400</v>
          </cell>
          <cell r="E1644">
            <v>4.8009000000000003E-2</v>
          </cell>
        </row>
        <row r="1645">
          <cell r="A1645">
            <v>2017</v>
          </cell>
          <cell r="B1645" t="str">
            <v>JAN</v>
          </cell>
          <cell r="D1645" t="str">
            <v>XAN5500</v>
          </cell>
          <cell r="E1645">
            <v>0.35</v>
          </cell>
        </row>
        <row r="1646">
          <cell r="A1646">
            <v>2017</v>
          </cell>
          <cell r="B1646" t="str">
            <v>JAN</v>
          </cell>
          <cell r="D1646" t="str">
            <v>XAN5600</v>
          </cell>
          <cell r="E1646">
            <v>5.5E-2</v>
          </cell>
        </row>
        <row r="1647">
          <cell r="A1647">
            <v>2017</v>
          </cell>
          <cell r="B1647" t="str">
            <v>JAN</v>
          </cell>
          <cell r="D1647" t="str">
            <v>UCOR.00000301.01.06.01Y</v>
          </cell>
          <cell r="E1647">
            <v>-756990</v>
          </cell>
        </row>
        <row r="1648">
          <cell r="A1648">
            <v>2017</v>
          </cell>
          <cell r="B1648" t="str">
            <v>JAN</v>
          </cell>
          <cell r="D1648" t="str">
            <v>6660000181Y</v>
          </cell>
          <cell r="E1648">
            <v>0</v>
          </cell>
        </row>
        <row r="1649">
          <cell r="A1649">
            <v>2017</v>
          </cell>
          <cell r="B1649" t="str">
            <v>JAN</v>
          </cell>
          <cell r="D1649" t="str">
            <v>UCOR.00000693.01.01.01Y</v>
          </cell>
          <cell r="E1649">
            <v>0</v>
          </cell>
        </row>
        <row r="1650">
          <cell r="A1650">
            <v>2017</v>
          </cell>
          <cell r="B1650" t="str">
            <v>JAN</v>
          </cell>
          <cell r="D1650" t="str">
            <v>UCOR.00000693.01.01.02Y</v>
          </cell>
          <cell r="E1650">
            <v>0</v>
          </cell>
        </row>
        <row r="1651">
          <cell r="A1651">
            <v>2017</v>
          </cell>
          <cell r="B1651" t="str">
            <v>JAN</v>
          </cell>
          <cell r="D1651" t="str">
            <v>UPGD.00005815.01.01.01Y</v>
          </cell>
          <cell r="E1651">
            <v>0</v>
          </cell>
        </row>
        <row r="1652">
          <cell r="A1652">
            <v>2017</v>
          </cell>
          <cell r="B1652" t="str">
            <v>JAN</v>
          </cell>
          <cell r="D1652" t="str">
            <v>6360002520Y</v>
          </cell>
          <cell r="E1652">
            <v>4647322</v>
          </cell>
        </row>
        <row r="1653">
          <cell r="A1653">
            <v>2017</v>
          </cell>
          <cell r="B1653" t="str">
            <v>JAN</v>
          </cell>
          <cell r="D1653" t="str">
            <v>6690000061Y</v>
          </cell>
          <cell r="E1653">
            <v>-60868</v>
          </cell>
        </row>
        <row r="1654">
          <cell r="A1654">
            <v>2017</v>
          </cell>
          <cell r="B1654" t="str">
            <v>JAN</v>
          </cell>
          <cell r="D1654" t="str">
            <v>6360002678Y</v>
          </cell>
          <cell r="E1654">
            <v>4180555.56</v>
          </cell>
        </row>
        <row r="1655">
          <cell r="A1655">
            <v>2017</v>
          </cell>
          <cell r="B1655" t="str">
            <v>JAN</v>
          </cell>
          <cell r="D1655" t="str">
            <v>UNUC.00000002.01.07.01</v>
          </cell>
          <cell r="E1655">
            <v>2425</v>
          </cell>
        </row>
        <row r="1656">
          <cell r="A1656">
            <v>2017</v>
          </cell>
          <cell r="B1656" t="str">
            <v>JAN</v>
          </cell>
          <cell r="D1656" t="str">
            <v>UNUC.00000604.01.01.01</v>
          </cell>
          <cell r="E1656">
            <v>10631.16</v>
          </cell>
        </row>
        <row r="1657">
          <cell r="A1657">
            <v>2017</v>
          </cell>
          <cell r="B1657" t="str">
            <v>JAN</v>
          </cell>
          <cell r="D1657" t="str">
            <v>UPGD.00000963.01.01.02</v>
          </cell>
          <cell r="E1657">
            <v>12999.29</v>
          </cell>
        </row>
        <row r="1658">
          <cell r="A1658">
            <v>2017</v>
          </cell>
          <cell r="B1658" t="str">
            <v>JAN</v>
          </cell>
          <cell r="D1658" t="str">
            <v>UPGD.00001446.03.01.01</v>
          </cell>
          <cell r="E1658">
            <v>38784</v>
          </cell>
        </row>
        <row r="1659">
          <cell r="A1659">
            <v>2017</v>
          </cell>
          <cell r="B1659" t="str">
            <v>JAN</v>
          </cell>
          <cell r="D1659" t="str">
            <v>UPGD.00005601.01.01.01</v>
          </cell>
          <cell r="E1659">
            <v>395</v>
          </cell>
        </row>
        <row r="1660">
          <cell r="A1660">
            <v>2017</v>
          </cell>
          <cell r="B1660" t="str">
            <v>JAN</v>
          </cell>
          <cell r="D1660" t="str">
            <v>6350000869</v>
          </cell>
          <cell r="E1660">
            <v>662628.06999999995</v>
          </cell>
        </row>
        <row r="1661">
          <cell r="A1661">
            <v>2017</v>
          </cell>
          <cell r="B1661" t="str">
            <v>JAN</v>
          </cell>
          <cell r="D1661" t="str">
            <v>6360002520</v>
          </cell>
          <cell r="E1661">
            <v>4647322</v>
          </cell>
        </row>
        <row r="1662">
          <cell r="A1662">
            <v>2017</v>
          </cell>
          <cell r="B1662" t="str">
            <v>JAN</v>
          </cell>
          <cell r="D1662" t="str">
            <v>6360002521</v>
          </cell>
          <cell r="E1662">
            <v>2918525</v>
          </cell>
        </row>
        <row r="1663">
          <cell r="A1663">
            <v>2017</v>
          </cell>
          <cell r="B1663" t="str">
            <v>JAN</v>
          </cell>
          <cell r="D1663" t="str">
            <v>UCOR.00000306.01.07.02</v>
          </cell>
          <cell r="E1663">
            <v>1149200</v>
          </cell>
        </row>
        <row r="1664">
          <cell r="A1664">
            <v>2017</v>
          </cell>
          <cell r="B1664" t="str">
            <v>JAN</v>
          </cell>
          <cell r="D1664" t="str">
            <v>6700000041</v>
          </cell>
          <cell r="E1664">
            <v>-6413398.0599999996</v>
          </cell>
        </row>
        <row r="1665">
          <cell r="A1665">
            <v>2017</v>
          </cell>
          <cell r="B1665" t="str">
            <v>JAN</v>
          </cell>
          <cell r="D1665" t="str">
            <v>UNUC.00000001.01.01.01</v>
          </cell>
          <cell r="E1665">
            <v>920921.25</v>
          </cell>
        </row>
        <row r="1666">
          <cell r="A1666">
            <v>2017</v>
          </cell>
          <cell r="B1666" t="str">
            <v>JAN</v>
          </cell>
          <cell r="D1666" t="str">
            <v>UNUC.00000002.01.15.01</v>
          </cell>
          <cell r="E1666">
            <v>68633.22</v>
          </cell>
        </row>
        <row r="1667">
          <cell r="A1667">
            <v>2017</v>
          </cell>
          <cell r="B1667" t="str">
            <v>JAN</v>
          </cell>
          <cell r="D1667" t="str">
            <v>6350000868</v>
          </cell>
          <cell r="E1667">
            <v>-1040735.04</v>
          </cell>
        </row>
        <row r="1668">
          <cell r="A1668">
            <v>2017</v>
          </cell>
          <cell r="B1668" t="str">
            <v>JAN</v>
          </cell>
          <cell r="D1668" t="str">
            <v>6350000870</v>
          </cell>
          <cell r="E1668">
            <v>-606546.03</v>
          </cell>
        </row>
        <row r="1669">
          <cell r="A1669">
            <v>2017</v>
          </cell>
          <cell r="B1669" t="str">
            <v>JAN</v>
          </cell>
          <cell r="D1669" t="str">
            <v>UCOR.00000301.01.05.01</v>
          </cell>
          <cell r="E1669">
            <v>4617300.87</v>
          </cell>
        </row>
        <row r="1670">
          <cell r="A1670">
            <v>2017</v>
          </cell>
          <cell r="B1670" t="str">
            <v>JAN</v>
          </cell>
          <cell r="D1670" t="str">
            <v>UCOR.00000622.01.02.01</v>
          </cell>
          <cell r="E1670">
            <v>-96604.35</v>
          </cell>
        </row>
        <row r="1671">
          <cell r="A1671">
            <v>2017</v>
          </cell>
          <cell r="B1671" t="str">
            <v>JAN</v>
          </cell>
          <cell r="D1671" t="str">
            <v>UNUC.00000001.01.05.01</v>
          </cell>
          <cell r="E1671">
            <v>100451.6</v>
          </cell>
        </row>
        <row r="1672">
          <cell r="A1672">
            <v>2017</v>
          </cell>
          <cell r="B1672" t="str">
            <v>JAN</v>
          </cell>
          <cell r="D1672" t="str">
            <v>UCOR.00000306.01.07.01</v>
          </cell>
          <cell r="E1672">
            <v>1866.44</v>
          </cell>
        </row>
        <row r="1673">
          <cell r="A1673">
            <v>2017</v>
          </cell>
          <cell r="B1673" t="str">
            <v>JAN</v>
          </cell>
          <cell r="D1673" t="str">
            <v>UNUC.00000002.01.02.01</v>
          </cell>
          <cell r="E1673">
            <v>177244</v>
          </cell>
        </row>
        <row r="1674">
          <cell r="A1674">
            <v>2017</v>
          </cell>
          <cell r="B1674" t="str">
            <v>JAN</v>
          </cell>
          <cell r="D1674" t="str">
            <v>UNUC.00000002.01.06.01</v>
          </cell>
          <cell r="E1674">
            <v>19138.7</v>
          </cell>
        </row>
        <row r="1675">
          <cell r="A1675">
            <v>2017</v>
          </cell>
          <cell r="B1675" t="str">
            <v>JAN</v>
          </cell>
          <cell r="D1675" t="str">
            <v>UPGD.00003208.01.01.01</v>
          </cell>
          <cell r="E1675">
            <v>22574.39</v>
          </cell>
        </row>
        <row r="1676">
          <cell r="A1676">
            <v>2017</v>
          </cell>
          <cell r="B1676" t="str">
            <v>JAN</v>
          </cell>
          <cell r="D1676" t="str">
            <v>6350000872</v>
          </cell>
          <cell r="E1676">
            <v>-51432.480000000003</v>
          </cell>
        </row>
        <row r="1677">
          <cell r="A1677">
            <v>2017</v>
          </cell>
          <cell r="B1677" t="str">
            <v>JAN</v>
          </cell>
          <cell r="D1677" t="str">
            <v>UNUC.00000001.01.06.01</v>
          </cell>
          <cell r="E1677">
            <v>2421.2800000000002</v>
          </cell>
        </row>
        <row r="1678">
          <cell r="A1678">
            <v>2017</v>
          </cell>
          <cell r="B1678" t="str">
            <v>JAN</v>
          </cell>
          <cell r="D1678" t="str">
            <v>UNUC.00000002.01.03.01</v>
          </cell>
          <cell r="E1678">
            <v>-76528.740000000005</v>
          </cell>
        </row>
        <row r="1679">
          <cell r="A1679">
            <v>2017</v>
          </cell>
          <cell r="B1679" t="str">
            <v>JAN</v>
          </cell>
          <cell r="D1679" t="str">
            <v>UPGD.00000963.01.01.01</v>
          </cell>
          <cell r="E1679">
            <v>13000.02</v>
          </cell>
        </row>
        <row r="1680">
          <cell r="A1680">
            <v>2017</v>
          </cell>
          <cell r="B1680" t="str">
            <v>JAN</v>
          </cell>
          <cell r="D1680" t="str">
            <v>UPGD.00003814.01.01.01</v>
          </cell>
          <cell r="E1680">
            <v>36332.769999999997</v>
          </cell>
        </row>
        <row r="1681">
          <cell r="A1681">
            <v>2017</v>
          </cell>
          <cell r="B1681" t="str">
            <v>JAN</v>
          </cell>
          <cell r="D1681" t="str">
            <v>UNUC.00000937.01.01.01</v>
          </cell>
          <cell r="E1681">
            <v>12722.21</v>
          </cell>
        </row>
        <row r="1682">
          <cell r="A1682">
            <v>2017</v>
          </cell>
          <cell r="B1682" t="str">
            <v>JAN</v>
          </cell>
          <cell r="D1682" t="str">
            <v>UNUC.00001132.01.01.01</v>
          </cell>
          <cell r="E1682">
            <v>1598</v>
          </cell>
        </row>
        <row r="1683">
          <cell r="A1683">
            <v>2017</v>
          </cell>
          <cell r="B1683" t="str">
            <v>JAN</v>
          </cell>
          <cell r="D1683" t="str">
            <v>UNUC.00000001.01.02.01</v>
          </cell>
          <cell r="E1683">
            <v>59080</v>
          </cell>
        </row>
        <row r="1684">
          <cell r="A1684">
            <v>2017</v>
          </cell>
          <cell r="B1684" t="str">
            <v>JAN</v>
          </cell>
          <cell r="D1684" t="str">
            <v>UNUC.00000001.01.14.01</v>
          </cell>
          <cell r="E1684">
            <v>147490</v>
          </cell>
        </row>
        <row r="1685">
          <cell r="A1685">
            <v>2017</v>
          </cell>
          <cell r="B1685" t="str">
            <v>JAN</v>
          </cell>
          <cell r="D1685" t="str">
            <v>UNUC.00000002.01.01.01</v>
          </cell>
          <cell r="E1685">
            <v>1040931.85</v>
          </cell>
        </row>
        <row r="1686">
          <cell r="A1686">
            <v>2017</v>
          </cell>
          <cell r="B1686" t="str">
            <v>JAN</v>
          </cell>
          <cell r="D1686" t="str">
            <v>UPGD.00000624.01.01.01</v>
          </cell>
          <cell r="E1686">
            <v>507.18</v>
          </cell>
        </row>
        <row r="1687">
          <cell r="A1687">
            <v>2017</v>
          </cell>
          <cell r="B1687" t="str">
            <v>JAN</v>
          </cell>
          <cell r="D1687" t="str">
            <v>UPGD.00000628.01.01.01</v>
          </cell>
          <cell r="E1687">
            <v>11878.45</v>
          </cell>
        </row>
        <row r="1688">
          <cell r="A1688">
            <v>2017</v>
          </cell>
          <cell r="B1688" t="str">
            <v>JAN</v>
          </cell>
          <cell r="D1688" t="str">
            <v>6350000866</v>
          </cell>
          <cell r="E1688">
            <v>-134098</v>
          </cell>
        </row>
        <row r="1689">
          <cell r="A1689">
            <v>2017</v>
          </cell>
          <cell r="B1689" t="str">
            <v>JAN</v>
          </cell>
          <cell r="D1689" t="str">
            <v>6350000871</v>
          </cell>
          <cell r="E1689">
            <v>-4649.5600000000004</v>
          </cell>
        </row>
        <row r="1690">
          <cell r="A1690">
            <v>2017</v>
          </cell>
          <cell r="B1690" t="str">
            <v>JAN</v>
          </cell>
          <cell r="D1690" t="str">
            <v>UNUC.00001134.40.01.01</v>
          </cell>
          <cell r="E1690">
            <v>37.119999999999997</v>
          </cell>
        </row>
        <row r="1691">
          <cell r="A1691">
            <v>2017</v>
          </cell>
          <cell r="B1691" t="str">
            <v>JAN</v>
          </cell>
          <cell r="D1691" t="str">
            <v>6690000061</v>
          </cell>
          <cell r="E1691">
            <v>-60868</v>
          </cell>
        </row>
        <row r="1692">
          <cell r="A1692">
            <v>2017</v>
          </cell>
          <cell r="B1692" t="str">
            <v>JAN</v>
          </cell>
          <cell r="D1692" t="str">
            <v>6360002678</v>
          </cell>
          <cell r="E1692">
            <v>4180555.56</v>
          </cell>
        </row>
        <row r="1693">
          <cell r="A1693">
            <v>2017</v>
          </cell>
          <cell r="B1693" t="str">
            <v>JAN</v>
          </cell>
          <cell r="D1693" t="str">
            <v>UCOR.00000693.01.01.02</v>
          </cell>
          <cell r="E1693">
            <v>0</v>
          </cell>
        </row>
        <row r="1694">
          <cell r="A1694">
            <v>2017</v>
          </cell>
          <cell r="B1694" t="str">
            <v>JAN</v>
          </cell>
          <cell r="D1694" t="str">
            <v>UPGD.00000635.01.01.01</v>
          </cell>
          <cell r="E1694">
            <v>0</v>
          </cell>
        </row>
        <row r="1695">
          <cell r="A1695">
            <v>2017</v>
          </cell>
          <cell r="B1695" t="str">
            <v>JAN</v>
          </cell>
          <cell r="D1695" t="str">
            <v>UPGD.00000631.01.01.01</v>
          </cell>
          <cell r="E1695">
            <v>0</v>
          </cell>
        </row>
        <row r="1696">
          <cell r="A1696">
            <v>2017</v>
          </cell>
          <cell r="B1696" t="str">
            <v>JAN</v>
          </cell>
          <cell r="D1696" t="str">
            <v>UPGD.00001327.01.01.02</v>
          </cell>
          <cell r="E1696">
            <v>0</v>
          </cell>
        </row>
        <row r="1697">
          <cell r="A1697">
            <v>2017</v>
          </cell>
          <cell r="B1697" t="str">
            <v>JAN</v>
          </cell>
          <cell r="D1697" t="str">
            <v>UNUC.00000003.01.06.01</v>
          </cell>
          <cell r="E1697">
            <v>0</v>
          </cell>
        </row>
        <row r="1698">
          <cell r="A1698">
            <v>2017</v>
          </cell>
          <cell r="B1698" t="str">
            <v>JAN</v>
          </cell>
          <cell r="D1698" t="str">
            <v>UPGD.00001327.01.01.01</v>
          </cell>
          <cell r="E1698">
            <v>0</v>
          </cell>
        </row>
        <row r="1699">
          <cell r="A1699">
            <v>2017</v>
          </cell>
          <cell r="B1699" t="str">
            <v>JAN</v>
          </cell>
          <cell r="D1699" t="str">
            <v>UPGD.00000632.01.01.01</v>
          </cell>
          <cell r="E1699">
            <v>0</v>
          </cell>
        </row>
        <row r="1700">
          <cell r="A1700">
            <v>2017</v>
          </cell>
          <cell r="B1700" t="str">
            <v>JAN</v>
          </cell>
          <cell r="D1700" t="str">
            <v>UPGD.00000399.01.01.01</v>
          </cell>
          <cell r="E1700">
            <v>0</v>
          </cell>
        </row>
        <row r="1701">
          <cell r="A1701">
            <v>2017</v>
          </cell>
          <cell r="B1701" t="str">
            <v>JAN</v>
          </cell>
          <cell r="D1701" t="str">
            <v>UPGD.00000729.03.01.01</v>
          </cell>
          <cell r="E1701">
            <v>0</v>
          </cell>
        </row>
        <row r="1702">
          <cell r="A1702">
            <v>2017</v>
          </cell>
          <cell r="B1702" t="str">
            <v>JAN</v>
          </cell>
          <cell r="D1702" t="str">
            <v>UNUC.00000938.01.01.03</v>
          </cell>
          <cell r="E1702">
            <v>0</v>
          </cell>
        </row>
        <row r="1703">
          <cell r="A1703">
            <v>2017</v>
          </cell>
          <cell r="B1703" t="str">
            <v>JAN</v>
          </cell>
          <cell r="D1703" t="str">
            <v>UPGD.00000962.01.01.02</v>
          </cell>
          <cell r="E1703">
            <v>0</v>
          </cell>
        </row>
        <row r="1704">
          <cell r="A1704">
            <v>2017</v>
          </cell>
          <cell r="B1704" t="str">
            <v>JAN</v>
          </cell>
          <cell r="D1704" t="str">
            <v>UPGD.00000630.01.01.01</v>
          </cell>
          <cell r="E1704">
            <v>0</v>
          </cell>
        </row>
        <row r="1705">
          <cell r="A1705">
            <v>2017</v>
          </cell>
          <cell r="B1705" t="str">
            <v>JAN</v>
          </cell>
          <cell r="D1705" t="str">
            <v>UPGD.00000689.01.01.01</v>
          </cell>
          <cell r="E1705">
            <v>0</v>
          </cell>
        </row>
        <row r="1706">
          <cell r="A1706">
            <v>2017</v>
          </cell>
          <cell r="B1706" t="str">
            <v>JAN</v>
          </cell>
          <cell r="D1706" t="str">
            <v>UNUC.00000002.01.04.01</v>
          </cell>
          <cell r="E1706">
            <v>0</v>
          </cell>
        </row>
        <row r="1707">
          <cell r="A1707">
            <v>2017</v>
          </cell>
          <cell r="B1707" t="str">
            <v>JAN</v>
          </cell>
          <cell r="D1707" t="str">
            <v>UNUC.00000001.01.13.01</v>
          </cell>
          <cell r="E1707">
            <v>0</v>
          </cell>
        </row>
        <row r="1708">
          <cell r="A1708">
            <v>2017</v>
          </cell>
          <cell r="B1708" t="str">
            <v>JAN</v>
          </cell>
          <cell r="D1708" t="str">
            <v>UPGD.00000627.01.01.01</v>
          </cell>
          <cell r="E1708">
            <v>0</v>
          </cell>
        </row>
        <row r="1709">
          <cell r="A1709">
            <v>2017</v>
          </cell>
          <cell r="B1709" t="str">
            <v>JAN</v>
          </cell>
          <cell r="D1709" t="str">
            <v>UNUC.00000001.01.10.01</v>
          </cell>
          <cell r="E1709">
            <v>0</v>
          </cell>
        </row>
        <row r="1710">
          <cell r="A1710">
            <v>2017</v>
          </cell>
          <cell r="B1710" t="str">
            <v>JAN</v>
          </cell>
          <cell r="D1710" t="str">
            <v>UNUC.00000001.01.03.01</v>
          </cell>
          <cell r="E1710">
            <v>0</v>
          </cell>
        </row>
        <row r="1711">
          <cell r="A1711">
            <v>2017</v>
          </cell>
          <cell r="B1711" t="str">
            <v>JAN</v>
          </cell>
          <cell r="D1711" t="str">
            <v>UPGD.00000631.01.01.02</v>
          </cell>
          <cell r="E1711">
            <v>0</v>
          </cell>
        </row>
        <row r="1712">
          <cell r="A1712">
            <v>2017</v>
          </cell>
          <cell r="B1712" t="str">
            <v>JAN</v>
          </cell>
          <cell r="D1712" t="str">
            <v>UNUC.00001062.01.01.01</v>
          </cell>
          <cell r="E1712">
            <v>0</v>
          </cell>
        </row>
        <row r="1713">
          <cell r="A1713">
            <v>2017</v>
          </cell>
          <cell r="B1713" t="str">
            <v>JAN</v>
          </cell>
          <cell r="D1713" t="str">
            <v>1MC5YTD</v>
          </cell>
          <cell r="E1713">
            <v>0</v>
          </cell>
        </row>
        <row r="1714">
          <cell r="A1714">
            <v>2017</v>
          </cell>
          <cell r="B1714" t="str">
            <v>JAN</v>
          </cell>
          <cell r="D1714" t="str">
            <v>GLB5BEG</v>
          </cell>
          <cell r="E1714">
            <v>23165313.3279908</v>
          </cell>
        </row>
        <row r="1715">
          <cell r="A1715">
            <v>2017</v>
          </cell>
          <cell r="B1715" t="str">
            <v>JAN</v>
          </cell>
          <cell r="D1715" t="str">
            <v>O/U5YTD</v>
          </cell>
          <cell r="E1715">
            <v>0</v>
          </cell>
        </row>
        <row r="1716">
          <cell r="A1716">
            <v>2017</v>
          </cell>
          <cell r="B1716" t="str">
            <v>JAN</v>
          </cell>
          <cell r="D1716" t="str">
            <v>TRU5YTD</v>
          </cell>
          <cell r="E1716">
            <v>0</v>
          </cell>
        </row>
        <row r="1717">
          <cell r="A1717">
            <v>2017</v>
          </cell>
          <cell r="B1717" t="str">
            <v>JAN</v>
          </cell>
          <cell r="D1717" t="str">
            <v>2MC5YTD</v>
          </cell>
          <cell r="E1717">
            <v>0</v>
          </cell>
        </row>
        <row r="1718">
          <cell r="A1718">
            <v>2017</v>
          </cell>
          <cell r="B1718" t="str">
            <v>JAN</v>
          </cell>
          <cell r="D1718" t="str">
            <v>3MC5YTD</v>
          </cell>
          <cell r="E1718">
            <v>0</v>
          </cell>
        </row>
        <row r="1719">
          <cell r="A1719">
            <v>2017</v>
          </cell>
          <cell r="B1719" t="str">
            <v>JAN</v>
          </cell>
          <cell r="D1719" t="str">
            <v>INT5YTD</v>
          </cell>
          <cell r="E1719">
            <v>0</v>
          </cell>
        </row>
        <row r="1720">
          <cell r="A1720">
            <v>2017</v>
          </cell>
          <cell r="B1720" t="str">
            <v>JAN</v>
          </cell>
          <cell r="D1720" t="str">
            <v>CI95001</v>
          </cell>
          <cell r="E1720">
            <v>-10668266.1</v>
          </cell>
        </row>
        <row r="1721">
          <cell r="A1721">
            <v>2017</v>
          </cell>
          <cell r="B1721" t="str">
            <v>JAN</v>
          </cell>
          <cell r="D1721" t="str">
            <v>UNUC.00000001.01.15.01</v>
          </cell>
          <cell r="E1721">
            <v>-8964.57</v>
          </cell>
        </row>
        <row r="1722">
          <cell r="A1722">
            <v>2017</v>
          </cell>
          <cell r="B1722" t="str">
            <v>JAN</v>
          </cell>
          <cell r="D1722" t="str">
            <v>CIC5001</v>
          </cell>
          <cell r="E1722">
            <v>-1305085.18</v>
          </cell>
        </row>
        <row r="1723">
          <cell r="A1723">
            <v>2017</v>
          </cell>
          <cell r="B1723" t="str">
            <v>JAN</v>
          </cell>
          <cell r="D1723" t="str">
            <v>4405810</v>
          </cell>
          <cell r="E1723">
            <v>0</v>
          </cell>
        </row>
        <row r="1724">
          <cell r="A1724">
            <v>2017</v>
          </cell>
          <cell r="B1724" t="str">
            <v>JAN</v>
          </cell>
          <cell r="D1724" t="str">
            <v>4405940</v>
          </cell>
          <cell r="E1724">
            <v>0</v>
          </cell>
        </row>
        <row r="1725">
          <cell r="A1725">
            <v>2017</v>
          </cell>
          <cell r="B1725" t="str">
            <v>JAN</v>
          </cell>
          <cell r="D1725" t="str">
            <v>4405840</v>
          </cell>
          <cell r="E1725">
            <v>0</v>
          </cell>
        </row>
        <row r="1726">
          <cell r="A1726">
            <v>2017</v>
          </cell>
          <cell r="B1726" t="str">
            <v>JAN</v>
          </cell>
          <cell r="D1726" t="str">
            <v>CI75001</v>
          </cell>
          <cell r="E1726">
            <v>39484.75</v>
          </cell>
        </row>
        <row r="1727">
          <cell r="A1727">
            <v>2017</v>
          </cell>
          <cell r="B1727" t="str">
            <v>JAN</v>
          </cell>
          <cell r="D1727" t="str">
            <v>CI75002</v>
          </cell>
          <cell r="E1727">
            <v>13534.97</v>
          </cell>
        </row>
        <row r="1728">
          <cell r="A1728">
            <v>2017</v>
          </cell>
          <cell r="B1728" t="str">
            <v>JAN</v>
          </cell>
          <cell r="D1728" t="str">
            <v>CI95001</v>
          </cell>
          <cell r="E1728">
            <v>10668266.1</v>
          </cell>
        </row>
        <row r="1729">
          <cell r="A1729">
            <v>2017</v>
          </cell>
          <cell r="B1729" t="str">
            <v>JAN</v>
          </cell>
          <cell r="D1729" t="str">
            <v>CI95002</v>
          </cell>
          <cell r="E1729">
            <v>0</v>
          </cell>
        </row>
        <row r="1730">
          <cell r="A1730">
            <v>2017</v>
          </cell>
          <cell r="B1730" t="str">
            <v>JAN</v>
          </cell>
          <cell r="D1730" t="str">
            <v>CI15001</v>
          </cell>
          <cell r="E1730">
            <v>319926.61</v>
          </cell>
        </row>
        <row r="1731">
          <cell r="A1731">
            <v>2017</v>
          </cell>
          <cell r="B1731" t="str">
            <v>JAN</v>
          </cell>
          <cell r="D1731" t="str">
            <v>UPGD.00000634.03.01.01</v>
          </cell>
          <cell r="E1731">
            <v>0</v>
          </cell>
        </row>
        <row r="1732">
          <cell r="A1732">
            <v>2017</v>
          </cell>
          <cell r="B1732" t="str">
            <v>JAN</v>
          </cell>
          <cell r="D1732" t="str">
            <v>UPGD.00000962.01.01.01</v>
          </cell>
          <cell r="E1732">
            <v>0</v>
          </cell>
        </row>
        <row r="1733">
          <cell r="A1733">
            <v>2017</v>
          </cell>
          <cell r="B1733" t="str">
            <v>JAN</v>
          </cell>
          <cell r="D1733" t="str">
            <v>UPGD.00001282.02.01.01</v>
          </cell>
          <cell r="E1733">
            <v>0</v>
          </cell>
        </row>
        <row r="1734">
          <cell r="A1734">
            <v>2017</v>
          </cell>
          <cell r="B1734" t="str">
            <v>JAN</v>
          </cell>
          <cell r="D1734" t="str">
            <v>UPGD.00000621.01.01.01</v>
          </cell>
          <cell r="E1734">
            <v>0</v>
          </cell>
        </row>
        <row r="1735">
          <cell r="A1735">
            <v>2017</v>
          </cell>
          <cell r="B1735" t="str">
            <v>JAN</v>
          </cell>
          <cell r="D1735" t="str">
            <v>UNUC.00000748.01.01.08</v>
          </cell>
          <cell r="E1735">
            <v>0</v>
          </cell>
        </row>
        <row r="1736">
          <cell r="A1736">
            <v>2017</v>
          </cell>
          <cell r="B1736" t="str">
            <v>JAN</v>
          </cell>
          <cell r="D1736" t="str">
            <v>UPGD.00005815.01.01.01</v>
          </cell>
          <cell r="E1736">
            <v>0</v>
          </cell>
        </row>
        <row r="1737">
          <cell r="A1737">
            <v>2017</v>
          </cell>
          <cell r="B1737" t="str">
            <v>JAN</v>
          </cell>
          <cell r="D1737" t="str">
            <v>UNUC.00000003.01.02.01</v>
          </cell>
          <cell r="E1737">
            <v>0</v>
          </cell>
        </row>
        <row r="1738">
          <cell r="A1738">
            <v>2017</v>
          </cell>
          <cell r="B1738" t="str">
            <v>JAN</v>
          </cell>
          <cell r="D1738" t="str">
            <v>UPGD.00000636.01.01.01</v>
          </cell>
          <cell r="E1738">
            <v>0</v>
          </cell>
        </row>
        <row r="1739">
          <cell r="A1739">
            <v>2017</v>
          </cell>
          <cell r="B1739" t="str">
            <v>JAN</v>
          </cell>
          <cell r="D1739" t="str">
            <v>UPGD.00000635.03.01.01</v>
          </cell>
          <cell r="E1739">
            <v>0</v>
          </cell>
        </row>
        <row r="1740">
          <cell r="A1740">
            <v>2017</v>
          </cell>
          <cell r="B1740" t="str">
            <v>JAN</v>
          </cell>
          <cell r="D1740" t="str">
            <v>UPGD.00000625.01.01.01</v>
          </cell>
          <cell r="E1740">
            <v>0</v>
          </cell>
        </row>
        <row r="1741">
          <cell r="A1741">
            <v>2017</v>
          </cell>
          <cell r="B1741" t="str">
            <v>JAN</v>
          </cell>
          <cell r="D1741" t="str">
            <v>UPGD.00000625.02.01.01</v>
          </cell>
          <cell r="E1741">
            <v>0</v>
          </cell>
        </row>
        <row r="1742">
          <cell r="A1742">
            <v>2017</v>
          </cell>
          <cell r="B1742" t="str">
            <v>JAN</v>
          </cell>
          <cell r="D1742" t="str">
            <v>UPGD.00001282.03.01.01</v>
          </cell>
          <cell r="E1742">
            <v>0</v>
          </cell>
        </row>
        <row r="1743">
          <cell r="A1743">
            <v>2017</v>
          </cell>
          <cell r="B1743" t="str">
            <v>JAN</v>
          </cell>
          <cell r="D1743" t="str">
            <v>UPGD.00001446.01.01.01</v>
          </cell>
          <cell r="E1743">
            <v>0</v>
          </cell>
        </row>
        <row r="1744">
          <cell r="A1744">
            <v>2017</v>
          </cell>
          <cell r="B1744" t="str">
            <v>JAN</v>
          </cell>
          <cell r="D1744" t="str">
            <v>UNUC.00000002.01.13.01</v>
          </cell>
          <cell r="E1744">
            <v>0</v>
          </cell>
        </row>
        <row r="1745">
          <cell r="A1745">
            <v>2017</v>
          </cell>
          <cell r="B1745" t="str">
            <v>JAN</v>
          </cell>
          <cell r="D1745" t="str">
            <v>UNUC.00000001.01.12.01</v>
          </cell>
          <cell r="E1745">
            <v>0</v>
          </cell>
        </row>
        <row r="1746">
          <cell r="A1746">
            <v>2017</v>
          </cell>
          <cell r="B1746" t="str">
            <v>JAN</v>
          </cell>
          <cell r="D1746" t="str">
            <v>UNUC.00001058.01.01.01</v>
          </cell>
          <cell r="E1746">
            <v>0</v>
          </cell>
        </row>
        <row r="1747">
          <cell r="A1747">
            <v>2017</v>
          </cell>
          <cell r="B1747" t="str">
            <v>JAN</v>
          </cell>
          <cell r="D1747" t="str">
            <v>UCOR.00000622.01.02.02</v>
          </cell>
          <cell r="E1747">
            <v>0</v>
          </cell>
        </row>
        <row r="1748">
          <cell r="A1748">
            <v>2017</v>
          </cell>
          <cell r="B1748" t="str">
            <v>JAN</v>
          </cell>
          <cell r="D1748" t="str">
            <v>UPGD.00005601.03.01.01</v>
          </cell>
          <cell r="E1748">
            <v>0</v>
          </cell>
        </row>
        <row r="1749">
          <cell r="A1749">
            <v>2017</v>
          </cell>
          <cell r="B1749" t="str">
            <v>JAN</v>
          </cell>
          <cell r="D1749" t="str">
            <v>UPGD.00004447.02.01.01</v>
          </cell>
          <cell r="E1749">
            <v>0</v>
          </cell>
        </row>
        <row r="1750">
          <cell r="A1750">
            <v>2017</v>
          </cell>
          <cell r="B1750" t="str">
            <v>JAN</v>
          </cell>
          <cell r="D1750" t="str">
            <v>UPGD.00004811.01.01.01</v>
          </cell>
          <cell r="E1750">
            <v>0</v>
          </cell>
        </row>
        <row r="1751">
          <cell r="A1751">
            <v>2017</v>
          </cell>
          <cell r="B1751" t="str">
            <v>JAN</v>
          </cell>
          <cell r="D1751" t="str">
            <v>UNUC.00000002.01.11.01</v>
          </cell>
          <cell r="E1751">
            <v>0</v>
          </cell>
        </row>
        <row r="1752">
          <cell r="A1752">
            <v>2017</v>
          </cell>
          <cell r="B1752" t="str">
            <v>JAN</v>
          </cell>
          <cell r="D1752" t="str">
            <v>UPGD.00000634.01.01.01</v>
          </cell>
          <cell r="E1752">
            <v>0</v>
          </cell>
        </row>
        <row r="1753">
          <cell r="A1753">
            <v>2017</v>
          </cell>
          <cell r="B1753" t="str">
            <v>JAN</v>
          </cell>
          <cell r="D1753" t="str">
            <v>UNUC.00000001.01.04.01</v>
          </cell>
          <cell r="E1753">
            <v>0</v>
          </cell>
        </row>
        <row r="1754">
          <cell r="A1754">
            <v>2017</v>
          </cell>
          <cell r="B1754" t="str">
            <v>JAN</v>
          </cell>
          <cell r="D1754" t="str">
            <v>UPGD.00000625.03.01.01</v>
          </cell>
          <cell r="E1754">
            <v>0</v>
          </cell>
        </row>
        <row r="1755">
          <cell r="A1755">
            <v>2017</v>
          </cell>
          <cell r="B1755" t="str">
            <v>JAN</v>
          </cell>
          <cell r="D1755" t="str">
            <v>UNUC.00000938.01.01.05</v>
          </cell>
          <cell r="E1755">
            <v>0</v>
          </cell>
        </row>
        <row r="1756">
          <cell r="A1756">
            <v>2017</v>
          </cell>
          <cell r="B1756" t="str">
            <v>JAN</v>
          </cell>
          <cell r="D1756" t="str">
            <v>UPGD.00000629.01.01.01</v>
          </cell>
          <cell r="E1756">
            <v>0</v>
          </cell>
        </row>
        <row r="1757">
          <cell r="A1757">
            <v>2017</v>
          </cell>
          <cell r="B1757" t="str">
            <v>JAN</v>
          </cell>
          <cell r="D1757" t="str">
            <v>UNUC.00000001.01.11.01</v>
          </cell>
          <cell r="E1757">
            <v>0</v>
          </cell>
        </row>
        <row r="1758">
          <cell r="A1758">
            <v>2017</v>
          </cell>
          <cell r="B1758" t="str">
            <v>JAN</v>
          </cell>
          <cell r="D1758" t="str">
            <v>UPGD.00000633.03.01.01</v>
          </cell>
          <cell r="E1758">
            <v>0</v>
          </cell>
        </row>
        <row r="1759">
          <cell r="A1759">
            <v>2017</v>
          </cell>
          <cell r="B1759" t="str">
            <v>JAN</v>
          </cell>
          <cell r="D1759" t="str">
            <v>UPGD.00000730.01.01.01</v>
          </cell>
          <cell r="E1759">
            <v>0</v>
          </cell>
        </row>
        <row r="1760">
          <cell r="A1760">
            <v>2017</v>
          </cell>
          <cell r="B1760" t="str">
            <v>JAN</v>
          </cell>
          <cell r="D1760" t="str">
            <v>UPGD.00000728.01.01.01</v>
          </cell>
          <cell r="E1760">
            <v>0</v>
          </cell>
        </row>
        <row r="1761">
          <cell r="A1761">
            <v>2017</v>
          </cell>
          <cell r="B1761" t="str">
            <v>JAN</v>
          </cell>
          <cell r="D1761" t="str">
            <v>UPGD.00000620.01.01.01</v>
          </cell>
          <cell r="E1761">
            <v>0</v>
          </cell>
        </row>
        <row r="1762">
          <cell r="A1762">
            <v>2017</v>
          </cell>
          <cell r="B1762" t="str">
            <v>JAN</v>
          </cell>
          <cell r="D1762" t="str">
            <v>UNUC.00001012.01.01.01</v>
          </cell>
          <cell r="E1762">
            <v>0</v>
          </cell>
        </row>
        <row r="1763">
          <cell r="A1763">
            <v>2017</v>
          </cell>
          <cell r="B1763" t="str">
            <v>JAN</v>
          </cell>
          <cell r="D1763" t="str">
            <v>UNUC.00000003.01.05.01</v>
          </cell>
          <cell r="E1763">
            <v>0</v>
          </cell>
        </row>
        <row r="1764">
          <cell r="A1764">
            <v>2017</v>
          </cell>
          <cell r="B1764" t="str">
            <v>JAN</v>
          </cell>
          <cell r="D1764" t="str">
            <v>UNUC.00000715.01.01.01</v>
          </cell>
          <cell r="E1764">
            <v>0</v>
          </cell>
        </row>
        <row r="1765">
          <cell r="A1765">
            <v>2017</v>
          </cell>
          <cell r="B1765" t="str">
            <v>JAN</v>
          </cell>
          <cell r="D1765" t="str">
            <v>UPGD.00000626.01.01.01</v>
          </cell>
          <cell r="E1765">
            <v>0</v>
          </cell>
        </row>
        <row r="1766">
          <cell r="A1766">
            <v>2017</v>
          </cell>
          <cell r="B1766" t="str">
            <v>JAN</v>
          </cell>
          <cell r="D1766" t="str">
            <v>UPGD.00000622.01.01.01</v>
          </cell>
          <cell r="E1766">
            <v>0</v>
          </cell>
        </row>
        <row r="1767">
          <cell r="A1767">
            <v>2017</v>
          </cell>
          <cell r="B1767" t="str">
            <v>JAN</v>
          </cell>
          <cell r="D1767" t="str">
            <v>UPGD.00004811.03.01.01</v>
          </cell>
          <cell r="E1767">
            <v>0</v>
          </cell>
        </row>
        <row r="1768">
          <cell r="A1768">
            <v>2017</v>
          </cell>
          <cell r="B1768" t="str">
            <v>JAN</v>
          </cell>
          <cell r="D1768" t="str">
            <v>UNUC.00000001.01.08.01</v>
          </cell>
          <cell r="E1768">
            <v>0</v>
          </cell>
        </row>
        <row r="1769">
          <cell r="A1769">
            <v>2017</v>
          </cell>
          <cell r="B1769" t="str">
            <v>JAN</v>
          </cell>
          <cell r="D1769" t="str">
            <v>UNUC.00000001.01.16.01</v>
          </cell>
          <cell r="E1769">
            <v>0</v>
          </cell>
        </row>
        <row r="1770">
          <cell r="A1770">
            <v>2017</v>
          </cell>
          <cell r="B1770" t="str">
            <v>JAN</v>
          </cell>
          <cell r="D1770" t="str">
            <v>UNUC.00000002.01.14.01</v>
          </cell>
          <cell r="E1770">
            <v>0</v>
          </cell>
        </row>
        <row r="1771">
          <cell r="A1771">
            <v>2017</v>
          </cell>
          <cell r="B1771" t="str">
            <v>JAN</v>
          </cell>
          <cell r="D1771" t="str">
            <v>UPGD.00000729.02.01.01</v>
          </cell>
          <cell r="E1771">
            <v>0</v>
          </cell>
        </row>
        <row r="1772">
          <cell r="A1772">
            <v>2017</v>
          </cell>
          <cell r="B1772" t="str">
            <v>JAN</v>
          </cell>
          <cell r="D1772" t="str">
            <v>UNUC.00000002.01.10.01</v>
          </cell>
          <cell r="E1772">
            <v>0</v>
          </cell>
        </row>
        <row r="1773">
          <cell r="A1773">
            <v>2017</v>
          </cell>
          <cell r="B1773" t="str">
            <v>JAN</v>
          </cell>
          <cell r="D1773" t="str">
            <v>UCOR.00000693.01.01.01</v>
          </cell>
          <cell r="E1773">
            <v>0</v>
          </cell>
        </row>
        <row r="1774">
          <cell r="A1774">
            <v>2017</v>
          </cell>
          <cell r="B1774" t="str">
            <v>JAN</v>
          </cell>
          <cell r="D1774" t="str">
            <v>UNUC.00000002.01.09.01</v>
          </cell>
          <cell r="E1774">
            <v>54000</v>
          </cell>
        </row>
        <row r="1775">
          <cell r="A1775">
            <v>2017</v>
          </cell>
          <cell r="B1775" t="str">
            <v>JAN</v>
          </cell>
          <cell r="D1775" t="str">
            <v>UNUC.00000969.10.01.01</v>
          </cell>
          <cell r="E1775">
            <v>13893.51</v>
          </cell>
        </row>
        <row r="1776">
          <cell r="A1776">
            <v>2017</v>
          </cell>
          <cell r="B1776" t="str">
            <v>JAN</v>
          </cell>
          <cell r="D1776" t="str">
            <v>UNUC.00000938.01.02.01</v>
          </cell>
          <cell r="E1776">
            <v>9683.57</v>
          </cell>
        </row>
        <row r="1777">
          <cell r="A1777">
            <v>2017</v>
          </cell>
          <cell r="B1777" t="str">
            <v>JAN</v>
          </cell>
          <cell r="D1777" t="str">
            <v>UNUC.00000001.01.09.01</v>
          </cell>
          <cell r="E1777">
            <v>54000</v>
          </cell>
        </row>
        <row r="1778">
          <cell r="A1778">
            <v>2017</v>
          </cell>
          <cell r="B1778" t="str">
            <v>JAN</v>
          </cell>
          <cell r="D1778" t="str">
            <v>UNUC.00000003.01.01.01</v>
          </cell>
          <cell r="E1778">
            <v>157068.41</v>
          </cell>
        </row>
        <row r="1779">
          <cell r="A1779">
            <v>2017</v>
          </cell>
          <cell r="B1779" t="str">
            <v>JAN</v>
          </cell>
          <cell r="D1779" t="str">
            <v>UNUC.00001057.01.01.01</v>
          </cell>
          <cell r="E1779">
            <v>598</v>
          </cell>
        </row>
        <row r="1780">
          <cell r="A1780">
            <v>2017</v>
          </cell>
          <cell r="B1780" t="str">
            <v>JAN</v>
          </cell>
          <cell r="D1780" t="str">
            <v>UPGD.00000633.01.01.01</v>
          </cell>
          <cell r="E1780">
            <v>19461.75</v>
          </cell>
        </row>
        <row r="1781">
          <cell r="A1781">
            <v>2017</v>
          </cell>
          <cell r="B1781" t="str">
            <v>JAN</v>
          </cell>
          <cell r="D1781" t="str">
            <v>UPGD.00005600.01.01.01</v>
          </cell>
          <cell r="E1781">
            <v>873.98</v>
          </cell>
        </row>
        <row r="1782">
          <cell r="A1782">
            <v>2017</v>
          </cell>
          <cell r="B1782" t="str">
            <v>JAN</v>
          </cell>
          <cell r="D1782" t="str">
            <v>UCOR.00000301.01.06.01</v>
          </cell>
          <cell r="E1782">
            <v>-756990</v>
          </cell>
        </row>
        <row r="1783">
          <cell r="A1783">
            <v>2017</v>
          </cell>
          <cell r="B1783" t="str">
            <v>JAN</v>
          </cell>
          <cell r="D1783" t="str">
            <v>UNUC.00000002.01.05.01</v>
          </cell>
          <cell r="E1783">
            <v>2226.35</v>
          </cell>
        </row>
        <row r="1784">
          <cell r="A1784">
            <v>2017</v>
          </cell>
          <cell r="B1784" t="str">
            <v>JAN</v>
          </cell>
          <cell r="D1784" t="str">
            <v>UNUC.00000003.01.07.01</v>
          </cell>
          <cell r="E1784">
            <v>28072</v>
          </cell>
        </row>
        <row r="1785">
          <cell r="A1785">
            <v>2017</v>
          </cell>
          <cell r="B1785" t="str">
            <v>JAN</v>
          </cell>
          <cell r="D1785" t="str">
            <v>UNUC.00000914.01.01.01</v>
          </cell>
          <cell r="E1785">
            <v>4486.1400000000003</v>
          </cell>
        </row>
        <row r="1786">
          <cell r="A1786">
            <v>2017</v>
          </cell>
          <cell r="B1786" t="str">
            <v>JAN</v>
          </cell>
          <cell r="D1786" t="str">
            <v>UNUC.00000938.01.01.01</v>
          </cell>
          <cell r="E1786">
            <v>9540.76</v>
          </cell>
        </row>
        <row r="1787">
          <cell r="A1787">
            <v>2017</v>
          </cell>
          <cell r="B1787" t="str">
            <v>JAN</v>
          </cell>
          <cell r="D1787" t="str">
            <v>UCOR.00000301.01.03.01</v>
          </cell>
          <cell r="E1787">
            <v>7744560.6799999997</v>
          </cell>
        </row>
        <row r="1788">
          <cell r="A1788">
            <v>2017</v>
          </cell>
          <cell r="B1788" t="str">
            <v>JAN</v>
          </cell>
          <cell r="D1788" t="str">
            <v>UNUC.00000001.01.07.01</v>
          </cell>
          <cell r="E1788">
            <v>2853.24</v>
          </cell>
        </row>
        <row r="1789">
          <cell r="A1789">
            <v>2017</v>
          </cell>
          <cell r="B1789" t="str">
            <v>JAN</v>
          </cell>
          <cell r="D1789" t="str">
            <v>4405000</v>
          </cell>
          <cell r="E1789">
            <v>22656549.079999998</v>
          </cell>
        </row>
        <row r="1790">
          <cell r="A1790">
            <v>2017</v>
          </cell>
          <cell r="B1790" t="str">
            <v>JAN</v>
          </cell>
          <cell r="D1790" t="str">
            <v>UCOR.00000306.01.05.01</v>
          </cell>
          <cell r="E1790">
            <v>0</v>
          </cell>
        </row>
        <row r="1791">
          <cell r="A1791">
            <v>2016</v>
          </cell>
          <cell r="B1791" t="str">
            <v>DEC</v>
          </cell>
          <cell r="D1791" t="str">
            <v>O/U5YTD</v>
          </cell>
          <cell r="E1791">
            <v>20414732.8076442</v>
          </cell>
        </row>
        <row r="1792">
          <cell r="A1792">
            <v>2016</v>
          </cell>
          <cell r="B1792" t="str">
            <v>DEC</v>
          </cell>
          <cell r="D1792" t="str">
            <v>TRU5YTD</v>
          </cell>
          <cell r="E1792">
            <v>4352466.25</v>
          </cell>
        </row>
        <row r="1793">
          <cell r="A1793">
            <v>2016</v>
          </cell>
          <cell r="B1793" t="str">
            <v>DEC</v>
          </cell>
          <cell r="D1793" t="str">
            <v>1MC5YTD</v>
          </cell>
          <cell r="E1793">
            <v>0</v>
          </cell>
        </row>
        <row r="1794">
          <cell r="A1794">
            <v>2016</v>
          </cell>
          <cell r="B1794" t="str">
            <v>DEC</v>
          </cell>
          <cell r="D1794" t="str">
            <v>2MC5YTD</v>
          </cell>
          <cell r="E1794">
            <v>0</v>
          </cell>
        </row>
        <row r="1795">
          <cell r="A1795">
            <v>2016</v>
          </cell>
          <cell r="B1795" t="str">
            <v>DEC</v>
          </cell>
          <cell r="D1795" t="str">
            <v>3MC5YTD</v>
          </cell>
          <cell r="E1795">
            <v>0</v>
          </cell>
        </row>
        <row r="1796">
          <cell r="A1796">
            <v>2016</v>
          </cell>
          <cell r="B1796" t="str">
            <v>DEC</v>
          </cell>
          <cell r="D1796" t="str">
            <v>INT5YTD</v>
          </cell>
          <cell r="E1796">
            <v>47014.9416841731</v>
          </cell>
        </row>
        <row r="1797">
          <cell r="A1797">
            <v>2016</v>
          </cell>
          <cell r="B1797" t="str">
            <v>DEC</v>
          </cell>
          <cell r="D1797" t="str">
            <v>UCOR.00000693.01.01.02Y</v>
          </cell>
          <cell r="E1797">
            <v>-10000</v>
          </cell>
        </row>
        <row r="1798">
          <cell r="A1798">
            <v>2016</v>
          </cell>
          <cell r="B1798" t="str">
            <v>DEC</v>
          </cell>
          <cell r="D1798" t="str">
            <v>CIA5002</v>
          </cell>
          <cell r="E1798">
            <v>-44677.47</v>
          </cell>
        </row>
        <row r="1799">
          <cell r="A1799">
            <v>2016</v>
          </cell>
          <cell r="B1799" t="str">
            <v>DEC</v>
          </cell>
          <cell r="D1799" t="str">
            <v>UCOR.00000693.01.01.02</v>
          </cell>
          <cell r="E1799">
            <v>-10000</v>
          </cell>
        </row>
        <row r="1800">
          <cell r="A1800">
            <v>2016</v>
          </cell>
          <cell r="B1800" t="str">
            <v>DEC</v>
          </cell>
          <cell r="D1800" t="str">
            <v>UCOR.00000693.01.01.02Y</v>
          </cell>
          <cell r="E1800">
            <v>-10000</v>
          </cell>
        </row>
        <row r="1801">
          <cell r="A1801">
            <v>2016</v>
          </cell>
          <cell r="B1801" t="str">
            <v>DEC</v>
          </cell>
          <cell r="D1801" t="str">
            <v>CIA5001</v>
          </cell>
          <cell r="E1801">
            <v>-24257.54</v>
          </cell>
        </row>
        <row r="1802">
          <cell r="A1802">
            <v>2016</v>
          </cell>
          <cell r="B1802" t="str">
            <v>DEC</v>
          </cell>
          <cell r="D1802" t="str">
            <v>2MC5TOT</v>
          </cell>
          <cell r="E1802">
            <v>0</v>
          </cell>
        </row>
        <row r="1803">
          <cell r="A1803">
            <v>2016</v>
          </cell>
          <cell r="B1803" t="str">
            <v>DEC</v>
          </cell>
          <cell r="D1803" t="str">
            <v>1MC5MON</v>
          </cell>
          <cell r="E1803">
            <v>0</v>
          </cell>
        </row>
        <row r="1804">
          <cell r="A1804">
            <v>2016</v>
          </cell>
          <cell r="B1804" t="str">
            <v>DEC</v>
          </cell>
          <cell r="D1804" t="str">
            <v>1MC5TOT</v>
          </cell>
          <cell r="E1804">
            <v>0</v>
          </cell>
        </row>
        <row r="1805">
          <cell r="A1805">
            <v>2016</v>
          </cell>
          <cell r="B1805" t="str">
            <v>DEC</v>
          </cell>
          <cell r="D1805" t="str">
            <v>TRU5MON</v>
          </cell>
          <cell r="E1805">
            <v>395678.75</v>
          </cell>
        </row>
        <row r="1806">
          <cell r="A1806">
            <v>2016</v>
          </cell>
          <cell r="B1806" t="str">
            <v>DEC</v>
          </cell>
          <cell r="D1806" t="str">
            <v>TRU5TOT</v>
          </cell>
          <cell r="E1806">
            <v>4748145</v>
          </cell>
        </row>
        <row r="1807">
          <cell r="A1807">
            <v>2016</v>
          </cell>
          <cell r="B1807" t="str">
            <v>DEC</v>
          </cell>
          <cell r="D1807" t="str">
            <v>2MC5MON</v>
          </cell>
          <cell r="E1807">
            <v>0</v>
          </cell>
        </row>
        <row r="1808">
          <cell r="A1808">
            <v>2016</v>
          </cell>
          <cell r="B1808" t="str">
            <v>DEC</v>
          </cell>
          <cell r="D1808" t="str">
            <v>RAF5FEE</v>
          </cell>
          <cell r="E1808">
            <v>18360.424821600001</v>
          </cell>
        </row>
        <row r="1809">
          <cell r="A1809">
            <v>2016</v>
          </cell>
          <cell r="B1809" t="str">
            <v>DEC</v>
          </cell>
          <cell r="D1809" t="str">
            <v>REV5NET</v>
          </cell>
          <cell r="E1809">
            <v>25482229.605178401</v>
          </cell>
        </row>
        <row r="1810">
          <cell r="A1810">
            <v>2016</v>
          </cell>
          <cell r="B1810" t="str">
            <v>DEC</v>
          </cell>
          <cell r="D1810" t="str">
            <v>REV5MON</v>
          </cell>
          <cell r="E1810">
            <v>25877908.355178401</v>
          </cell>
        </row>
        <row r="1811">
          <cell r="A1811">
            <v>2016</v>
          </cell>
          <cell r="B1811" t="str">
            <v>DEC</v>
          </cell>
          <cell r="D1811" t="str">
            <v>AM25081</v>
          </cell>
          <cell r="E1811">
            <v>0</v>
          </cell>
        </row>
        <row r="1812">
          <cell r="A1812">
            <v>2016</v>
          </cell>
          <cell r="B1812" t="str">
            <v>DEC</v>
          </cell>
          <cell r="D1812" t="str">
            <v>AM35081</v>
          </cell>
          <cell r="E1812">
            <v>0</v>
          </cell>
        </row>
        <row r="1813">
          <cell r="A1813">
            <v>2016</v>
          </cell>
          <cell r="B1813" t="str">
            <v>DEC</v>
          </cell>
          <cell r="D1813" t="str">
            <v>AM55081</v>
          </cell>
          <cell r="E1813">
            <v>0</v>
          </cell>
        </row>
        <row r="1814">
          <cell r="A1814">
            <v>2016</v>
          </cell>
          <cell r="B1814" t="str">
            <v>DEC</v>
          </cell>
          <cell r="D1814" t="str">
            <v>AM65081</v>
          </cell>
          <cell r="E1814">
            <v>4.7999999999999996E-3</v>
          </cell>
        </row>
        <row r="1815">
          <cell r="A1815">
            <v>2016</v>
          </cell>
          <cell r="B1815" t="str">
            <v>DEC</v>
          </cell>
          <cell r="D1815" t="str">
            <v>AM75081</v>
          </cell>
          <cell r="E1815">
            <v>7.1999999999999998E-3</v>
          </cell>
        </row>
        <row r="1816">
          <cell r="A1816">
            <v>2016</v>
          </cell>
          <cell r="B1816" t="str">
            <v>DEC</v>
          </cell>
          <cell r="D1816" t="str">
            <v>AM85081</v>
          </cell>
          <cell r="E1816">
            <v>6.0000000000000001E-3</v>
          </cell>
        </row>
        <row r="1817">
          <cell r="A1817">
            <v>2016</v>
          </cell>
          <cell r="B1817" t="str">
            <v>DEC</v>
          </cell>
          <cell r="D1817" t="str">
            <v>AM95081</v>
          </cell>
          <cell r="E1817">
            <v>5.0000000000000001E-4</v>
          </cell>
        </row>
        <row r="1818">
          <cell r="A1818">
            <v>2016</v>
          </cell>
          <cell r="B1818" t="str">
            <v>DEC</v>
          </cell>
          <cell r="D1818" t="str">
            <v>AMA5081</v>
          </cell>
          <cell r="E1818">
            <v>0</v>
          </cell>
        </row>
        <row r="1819">
          <cell r="A1819">
            <v>2016</v>
          </cell>
          <cell r="B1819" t="str">
            <v>DEC</v>
          </cell>
          <cell r="D1819" t="str">
            <v>AMB5081</v>
          </cell>
          <cell r="E1819">
            <v>0.9467506</v>
          </cell>
        </row>
        <row r="1820">
          <cell r="A1820">
            <v>2016</v>
          </cell>
          <cell r="B1820" t="str">
            <v>DEC</v>
          </cell>
          <cell r="D1820" t="str">
            <v>AMC5081</v>
          </cell>
          <cell r="E1820">
            <v>0</v>
          </cell>
        </row>
        <row r="1821">
          <cell r="A1821">
            <v>2016</v>
          </cell>
          <cell r="B1821" t="str">
            <v>DEC</v>
          </cell>
          <cell r="D1821" t="str">
            <v>RR25082</v>
          </cell>
          <cell r="E1821">
            <v>756963</v>
          </cell>
        </row>
        <row r="1822">
          <cell r="A1822">
            <v>2016</v>
          </cell>
          <cell r="B1822" t="str">
            <v>DEC</v>
          </cell>
          <cell r="D1822" t="str">
            <v>RR25216</v>
          </cell>
          <cell r="E1822">
            <v>60868</v>
          </cell>
        </row>
        <row r="1823">
          <cell r="A1823">
            <v>2016</v>
          </cell>
          <cell r="B1823" t="str">
            <v>DEC</v>
          </cell>
          <cell r="D1823" t="str">
            <v>RR25217</v>
          </cell>
          <cell r="E1823">
            <v>-3888393</v>
          </cell>
        </row>
        <row r="1824">
          <cell r="A1824">
            <v>2016</v>
          </cell>
          <cell r="B1824" t="str">
            <v>DEC</v>
          </cell>
          <cell r="D1824" t="str">
            <v>RR35082</v>
          </cell>
          <cell r="E1824">
            <v>-18988473</v>
          </cell>
        </row>
        <row r="1825">
          <cell r="A1825">
            <v>2016</v>
          </cell>
          <cell r="B1825" t="str">
            <v>DEC</v>
          </cell>
          <cell r="D1825" t="str">
            <v>RR35216</v>
          </cell>
          <cell r="E1825">
            <v>-5843365</v>
          </cell>
        </row>
        <row r="1826">
          <cell r="A1826">
            <v>2016</v>
          </cell>
          <cell r="B1826" t="str">
            <v>DEC</v>
          </cell>
          <cell r="D1826" t="str">
            <v>RR35217</v>
          </cell>
          <cell r="E1826">
            <v>373285765.55000001</v>
          </cell>
        </row>
        <row r="1827">
          <cell r="A1827">
            <v>2016</v>
          </cell>
          <cell r="B1827" t="str">
            <v>DEC</v>
          </cell>
          <cell r="D1827" t="str">
            <v>RR45082</v>
          </cell>
          <cell r="E1827">
            <v>-19366954.5</v>
          </cell>
        </row>
        <row r="1828">
          <cell r="A1828">
            <v>2016</v>
          </cell>
          <cell r="B1828" t="str">
            <v>DEC</v>
          </cell>
          <cell r="D1828" t="str">
            <v>RR45216</v>
          </cell>
          <cell r="E1828">
            <v>-5873799</v>
          </cell>
        </row>
        <row r="1829">
          <cell r="A1829">
            <v>2016</v>
          </cell>
          <cell r="B1829" t="str">
            <v>DEC</v>
          </cell>
          <cell r="D1829" t="str">
            <v>RR45217</v>
          </cell>
          <cell r="E1829">
            <v>375229962.05000001</v>
          </cell>
        </row>
        <row r="1830">
          <cell r="A1830">
            <v>2016</v>
          </cell>
          <cell r="B1830" t="str">
            <v>DEC</v>
          </cell>
          <cell r="D1830" t="str">
            <v>RR85082</v>
          </cell>
          <cell r="E1830">
            <v>0.35</v>
          </cell>
        </row>
        <row r="1831">
          <cell r="A1831">
            <v>2016</v>
          </cell>
          <cell r="B1831" t="str">
            <v>DEC</v>
          </cell>
          <cell r="D1831" t="str">
            <v>RR85216</v>
          </cell>
          <cell r="E1831">
            <v>0.35</v>
          </cell>
        </row>
        <row r="1832">
          <cell r="A1832">
            <v>2016</v>
          </cell>
          <cell r="B1832" t="str">
            <v>DEC</v>
          </cell>
          <cell r="D1832" t="str">
            <v>RR85217</v>
          </cell>
          <cell r="E1832">
            <v>0.35</v>
          </cell>
        </row>
        <row r="1833">
          <cell r="A1833">
            <v>2016</v>
          </cell>
          <cell r="B1833" t="str">
            <v>DEC</v>
          </cell>
          <cell r="D1833" t="str">
            <v>RR95082</v>
          </cell>
          <cell r="E1833">
            <v>5.8201058201058198E-2</v>
          </cell>
        </row>
        <row r="1834">
          <cell r="A1834">
            <v>2016</v>
          </cell>
          <cell r="B1834" t="str">
            <v>DEC</v>
          </cell>
          <cell r="D1834" t="str">
            <v>RR35228</v>
          </cell>
          <cell r="E1834">
            <v>451500000</v>
          </cell>
        </row>
        <row r="1835">
          <cell r="A1835">
            <v>2017</v>
          </cell>
          <cell r="B1835" t="str">
            <v>JAN</v>
          </cell>
          <cell r="D1835" t="str">
            <v>O/U5MON</v>
          </cell>
          <cell r="E1835">
            <v>-3131246.11520646</v>
          </cell>
        </row>
        <row r="1836">
          <cell r="A1836">
            <v>2017</v>
          </cell>
          <cell r="B1836" t="str">
            <v>JAN</v>
          </cell>
          <cell r="D1836" t="str">
            <v>EXP5TOT</v>
          </cell>
          <cell r="E1836">
            <v>26183182.113429599</v>
          </cell>
        </row>
        <row r="1837">
          <cell r="A1837">
            <v>2017</v>
          </cell>
          <cell r="B1837" t="str">
            <v>JAN</v>
          </cell>
          <cell r="D1837" t="str">
            <v>LIN5LOS</v>
          </cell>
          <cell r="E1837">
            <v>0</v>
          </cell>
        </row>
        <row r="1838">
          <cell r="A1838">
            <v>2017</v>
          </cell>
          <cell r="B1838" t="str">
            <v>JAN</v>
          </cell>
          <cell r="D1838" t="str">
            <v>REV5TOT</v>
          </cell>
          <cell r="E1838">
            <v>23051935.9982232</v>
          </cell>
        </row>
        <row r="1839">
          <cell r="A1839">
            <v>2017</v>
          </cell>
          <cell r="B1839" t="str">
            <v>JAN</v>
          </cell>
          <cell r="D1839" t="str">
            <v>RES5PMO</v>
          </cell>
          <cell r="E1839">
            <v>0</v>
          </cell>
        </row>
        <row r="1840">
          <cell r="A1840">
            <v>2017</v>
          </cell>
          <cell r="B1840" t="str">
            <v>JAN</v>
          </cell>
          <cell r="D1840" t="str">
            <v>GLB5END</v>
          </cell>
          <cell r="E1840">
            <v>20482669.789580401</v>
          </cell>
        </row>
        <row r="1841">
          <cell r="A1841">
            <v>2017</v>
          </cell>
          <cell r="B1841" t="str">
            <v>JAN</v>
          </cell>
          <cell r="D1841" t="str">
            <v>INT5MON</v>
          </cell>
          <cell r="E1841">
            <v>6.0829999999999999E-4</v>
          </cell>
        </row>
        <row r="1842">
          <cell r="A1842">
            <v>2017</v>
          </cell>
          <cell r="B1842" t="str">
            <v>JAN</v>
          </cell>
          <cell r="D1842" t="str">
            <v>ADJ5PRI</v>
          </cell>
          <cell r="E1842">
            <v>0</v>
          </cell>
        </row>
        <row r="1843">
          <cell r="A1843">
            <v>2017</v>
          </cell>
          <cell r="B1843" t="str">
            <v>JAN</v>
          </cell>
          <cell r="D1843" t="str">
            <v>AVG5AMT</v>
          </cell>
          <cell r="E1843">
            <v>22762332.395387501</v>
          </cell>
        </row>
        <row r="1844">
          <cell r="A1844">
            <v>2017</v>
          </cell>
          <cell r="B1844" t="str">
            <v>JAN</v>
          </cell>
          <cell r="D1844" t="str">
            <v>GLE5MON</v>
          </cell>
          <cell r="E1844">
            <v>-2682643.53841034</v>
          </cell>
        </row>
        <row r="1845">
          <cell r="A1845">
            <v>2017</v>
          </cell>
          <cell r="B1845" t="str">
            <v>JAN</v>
          </cell>
          <cell r="D1845" t="str">
            <v>RES5PRI</v>
          </cell>
          <cell r="E1845">
            <v>0</v>
          </cell>
        </row>
        <row r="1846">
          <cell r="A1846">
            <v>2017</v>
          </cell>
          <cell r="B1846" t="str">
            <v>JAN</v>
          </cell>
          <cell r="D1846" t="str">
            <v>INT5YER</v>
          </cell>
          <cell r="E1846">
            <v>7.3000000000000001E-3</v>
          </cell>
        </row>
        <row r="1847">
          <cell r="A1847">
            <v>2017</v>
          </cell>
          <cell r="B1847" t="str">
            <v>JAN</v>
          </cell>
          <cell r="D1847" t="str">
            <v>INT5AMT</v>
          </cell>
          <cell r="E1847">
            <v>13846.326796114199</v>
          </cell>
        </row>
        <row r="1848">
          <cell r="A1848">
            <v>2017</v>
          </cell>
          <cell r="B1848" t="str">
            <v>JAN</v>
          </cell>
          <cell r="D1848" t="str">
            <v>TRU5BEG</v>
          </cell>
          <cell r="E1848">
            <v>25055841.3279908</v>
          </cell>
        </row>
        <row r="1849">
          <cell r="A1849">
            <v>2017</v>
          </cell>
          <cell r="B1849" t="str">
            <v>JAN</v>
          </cell>
          <cell r="D1849" t="str">
            <v>TRU5END</v>
          </cell>
          <cell r="E1849">
            <v>20468823.462784301</v>
          </cell>
        </row>
        <row r="1850">
          <cell r="A1850">
            <v>2017</v>
          </cell>
          <cell r="B1850" t="str">
            <v>JAN</v>
          </cell>
          <cell r="D1850" t="str">
            <v>CI15002</v>
          </cell>
          <cell r="E1850">
            <v>43826.239999999998</v>
          </cell>
        </row>
        <row r="1851">
          <cell r="A1851">
            <v>2017</v>
          </cell>
          <cell r="B1851" t="str">
            <v>JAN</v>
          </cell>
          <cell r="D1851" t="str">
            <v>CI85001</v>
          </cell>
          <cell r="E1851">
            <v>0</v>
          </cell>
        </row>
        <row r="1852">
          <cell r="A1852">
            <v>2017</v>
          </cell>
          <cell r="B1852" t="str">
            <v>JAN</v>
          </cell>
          <cell r="D1852" t="str">
            <v>CI85002</v>
          </cell>
          <cell r="E1852">
            <v>0</v>
          </cell>
        </row>
        <row r="1853">
          <cell r="A1853">
            <v>2017</v>
          </cell>
          <cell r="B1853" t="str">
            <v>JAN</v>
          </cell>
          <cell r="D1853" t="str">
            <v>CIA5001</v>
          </cell>
          <cell r="E1853">
            <v>0</v>
          </cell>
        </row>
        <row r="1854">
          <cell r="A1854">
            <v>2017</v>
          </cell>
          <cell r="B1854" t="str">
            <v>JAN</v>
          </cell>
          <cell r="D1854" t="str">
            <v>CIA5002</v>
          </cell>
          <cell r="E1854">
            <v>0</v>
          </cell>
        </row>
        <row r="1855">
          <cell r="A1855">
            <v>2017</v>
          </cell>
          <cell r="B1855" t="str">
            <v>JAN</v>
          </cell>
          <cell r="D1855" t="str">
            <v>CIB5001</v>
          </cell>
          <cell r="E1855">
            <v>0</v>
          </cell>
        </row>
        <row r="1856">
          <cell r="A1856">
            <v>2017</v>
          </cell>
          <cell r="B1856" t="str">
            <v>JAN</v>
          </cell>
          <cell r="D1856" t="str">
            <v>CIB5002</v>
          </cell>
          <cell r="E1856">
            <v>0</v>
          </cell>
        </row>
        <row r="1857">
          <cell r="A1857">
            <v>2017</v>
          </cell>
          <cell r="B1857" t="str">
            <v>JAN</v>
          </cell>
          <cell r="D1857" t="str">
            <v>CIC5001</v>
          </cell>
          <cell r="E1857">
            <v>1305085.18</v>
          </cell>
        </row>
        <row r="1858">
          <cell r="A1858">
            <v>2017</v>
          </cell>
          <cell r="B1858" t="str">
            <v>JAN</v>
          </cell>
          <cell r="D1858" t="str">
            <v>CIC5002</v>
          </cell>
          <cell r="E1858">
            <v>0</v>
          </cell>
        </row>
        <row r="1859">
          <cell r="A1859">
            <v>2017</v>
          </cell>
          <cell r="B1859" t="str">
            <v>JAN</v>
          </cell>
          <cell r="D1859" t="str">
            <v>CI45001</v>
          </cell>
          <cell r="E1859">
            <v>952.33</v>
          </cell>
        </row>
        <row r="1860">
          <cell r="A1860">
            <v>2017</v>
          </cell>
          <cell r="B1860" t="str">
            <v>JAN</v>
          </cell>
          <cell r="D1860" t="str">
            <v>CI45002</v>
          </cell>
          <cell r="E1860">
            <v>107692.89</v>
          </cell>
        </row>
        <row r="1861">
          <cell r="A1861">
            <v>2016</v>
          </cell>
          <cell r="B1861" t="str">
            <v>DEC</v>
          </cell>
          <cell r="D1861" t="str">
            <v>GLB5BEG</v>
          </cell>
          <cell r="E1861">
            <v>26788058.284513</v>
          </cell>
        </row>
        <row r="1862">
          <cell r="A1862">
            <v>2016</v>
          </cell>
          <cell r="B1862" t="str">
            <v>DEC</v>
          </cell>
          <cell r="D1862" t="str">
            <v>RRD5082</v>
          </cell>
          <cell r="E1862">
            <v>-45132.176931111098</v>
          </cell>
        </row>
        <row r="1863">
          <cell r="A1863">
            <v>2016</v>
          </cell>
          <cell r="B1863" t="str">
            <v>DEC</v>
          </cell>
          <cell r="D1863" t="str">
            <v>RRD5216</v>
          </cell>
          <cell r="E1863">
            <v>-13688.127151111101</v>
          </cell>
        </row>
        <row r="1864">
          <cell r="A1864">
            <v>2016</v>
          </cell>
          <cell r="B1864" t="str">
            <v>DEC</v>
          </cell>
          <cell r="D1864" t="str">
            <v>RRD5217</v>
          </cell>
          <cell r="E1864">
            <v>874424.78563651803</v>
          </cell>
        </row>
        <row r="1865">
          <cell r="A1865">
            <v>2016</v>
          </cell>
          <cell r="B1865" t="str">
            <v>DEC</v>
          </cell>
          <cell r="D1865" t="str">
            <v>RRF5082</v>
          </cell>
          <cell r="E1865">
            <v>-151432.174425081</v>
          </cell>
        </row>
        <row r="1866">
          <cell r="A1866">
            <v>2016</v>
          </cell>
          <cell r="B1866" t="str">
            <v>DEC</v>
          </cell>
          <cell r="D1866" t="str">
            <v>RRF5216</v>
          </cell>
          <cell r="E1866">
            <v>-45927.8279765603</v>
          </cell>
        </row>
        <row r="1867">
          <cell r="A1867">
            <v>2016</v>
          </cell>
          <cell r="B1867" t="str">
            <v>DEC</v>
          </cell>
          <cell r="D1867" t="str">
            <v>RRF5217</v>
          </cell>
          <cell r="E1867">
            <v>2933960.9933338901</v>
          </cell>
        </row>
        <row r="1868">
          <cell r="A1868">
            <v>2016</v>
          </cell>
          <cell r="B1868" t="str">
            <v>DEC</v>
          </cell>
          <cell r="D1868" t="str">
            <v>RRK5082</v>
          </cell>
          <cell r="E1868">
            <v>0</v>
          </cell>
        </row>
        <row r="1869">
          <cell r="A1869">
            <v>2016</v>
          </cell>
          <cell r="B1869" t="str">
            <v>DEC</v>
          </cell>
          <cell r="D1869" t="str">
            <v>RRK5216</v>
          </cell>
          <cell r="E1869">
            <v>0</v>
          </cell>
        </row>
        <row r="1870">
          <cell r="A1870">
            <v>2016</v>
          </cell>
          <cell r="B1870" t="str">
            <v>DEC</v>
          </cell>
          <cell r="D1870" t="str">
            <v>RRK5217</v>
          </cell>
          <cell r="E1870">
            <v>0</v>
          </cell>
        </row>
        <row r="1871">
          <cell r="A1871">
            <v>2016</v>
          </cell>
          <cell r="B1871" t="str">
            <v>DEC</v>
          </cell>
          <cell r="D1871" t="str">
            <v>RRL5082</v>
          </cell>
          <cell r="E1871">
            <v>0</v>
          </cell>
        </row>
        <row r="1872">
          <cell r="A1872">
            <v>2016</v>
          </cell>
          <cell r="B1872" t="str">
            <v>DEC</v>
          </cell>
          <cell r="D1872" t="str">
            <v>RRL5216</v>
          </cell>
          <cell r="E1872">
            <v>0</v>
          </cell>
        </row>
        <row r="1873">
          <cell r="A1873">
            <v>2016</v>
          </cell>
          <cell r="B1873" t="str">
            <v>DEC</v>
          </cell>
          <cell r="D1873" t="str">
            <v>RRL5217</v>
          </cell>
          <cell r="E1873">
            <v>0</v>
          </cell>
        </row>
        <row r="1874">
          <cell r="A1874">
            <v>2016</v>
          </cell>
          <cell r="B1874" t="str">
            <v>DEC</v>
          </cell>
          <cell r="D1874" t="str">
            <v>RRS5082</v>
          </cell>
          <cell r="E1874">
            <v>-143368.50199625001</v>
          </cell>
        </row>
        <row r="1875">
          <cell r="A1875">
            <v>2016</v>
          </cell>
          <cell r="B1875" t="str">
            <v>DEC</v>
          </cell>
          <cell r="D1875" t="str">
            <v>RRS5216</v>
          </cell>
          <cell r="E1875">
            <v>-43482.198693505197</v>
          </cell>
        </row>
        <row r="1876">
          <cell r="A1876">
            <v>2016</v>
          </cell>
          <cell r="B1876" t="str">
            <v>DEC</v>
          </cell>
          <cell r="D1876" t="str">
            <v>RRS5217</v>
          </cell>
          <cell r="E1876">
            <v>2777729.3308154601</v>
          </cell>
        </row>
        <row r="1877">
          <cell r="A1877">
            <v>2016</v>
          </cell>
          <cell r="B1877" t="str">
            <v>DEC</v>
          </cell>
          <cell r="D1877" t="str">
            <v>CIR5001</v>
          </cell>
          <cell r="E1877">
            <v>74275609.060000002</v>
          </cell>
        </row>
        <row r="1878">
          <cell r="A1878">
            <v>2016</v>
          </cell>
          <cell r="B1878" t="str">
            <v>DEC</v>
          </cell>
          <cell r="D1878" t="str">
            <v>CIR5002</v>
          </cell>
          <cell r="E1878">
            <v>11686654.16</v>
          </cell>
        </row>
        <row r="1879">
          <cell r="A1879">
            <v>2016</v>
          </cell>
          <cell r="B1879" t="str">
            <v>DEC</v>
          </cell>
          <cell r="D1879" t="str">
            <v>CIS5001</v>
          </cell>
          <cell r="E1879">
            <v>2232350.96</v>
          </cell>
        </row>
        <row r="1880">
          <cell r="A1880">
            <v>2016</v>
          </cell>
          <cell r="B1880" t="str">
            <v>DEC</v>
          </cell>
          <cell r="D1880" t="str">
            <v>CIS5002</v>
          </cell>
          <cell r="E1880">
            <v>363997.26</v>
          </cell>
        </row>
        <row r="1881">
          <cell r="A1881">
            <v>2016</v>
          </cell>
          <cell r="B1881" t="str">
            <v>DEC</v>
          </cell>
          <cell r="D1881" t="str">
            <v>COB5001</v>
          </cell>
          <cell r="E1881">
            <v>17417.104238277501</v>
          </cell>
        </row>
        <row r="1882">
          <cell r="A1882">
            <v>2016</v>
          </cell>
          <cell r="B1882" t="str">
            <v>DEC</v>
          </cell>
          <cell r="D1882" t="str">
            <v>COB5002</v>
          </cell>
          <cell r="E1882">
            <v>4673.4609958650299</v>
          </cell>
        </row>
        <row r="1883">
          <cell r="A1883">
            <v>2016</v>
          </cell>
          <cell r="B1883" t="str">
            <v>DEC</v>
          </cell>
          <cell r="D1883" t="str">
            <v>COC5001</v>
          </cell>
          <cell r="E1883">
            <v>170517.10443068799</v>
          </cell>
        </row>
        <row r="1884">
          <cell r="A1884">
            <v>2016</v>
          </cell>
          <cell r="B1884" t="str">
            <v>DEC</v>
          </cell>
          <cell r="D1884" t="str">
            <v>COC5002</v>
          </cell>
          <cell r="E1884">
            <v>45754.1635958814</v>
          </cell>
        </row>
        <row r="1885">
          <cell r="A1885">
            <v>2016</v>
          </cell>
          <cell r="B1885" t="str">
            <v>DEC</v>
          </cell>
          <cell r="D1885" t="str">
            <v>COE5001</v>
          </cell>
          <cell r="E1885">
            <v>727981.57498053403</v>
          </cell>
        </row>
        <row r="1886">
          <cell r="A1886">
            <v>2016</v>
          </cell>
          <cell r="B1886" t="str">
            <v>DEC</v>
          </cell>
          <cell r="D1886" t="str">
            <v>COE5002</v>
          </cell>
          <cell r="E1886">
            <v>184362.228778144</v>
          </cell>
        </row>
        <row r="1887">
          <cell r="A1887">
            <v>2016</v>
          </cell>
          <cell r="B1887" t="str">
            <v>DEC</v>
          </cell>
          <cell r="D1887" t="str">
            <v>6660000181</v>
          </cell>
          <cell r="E1887">
            <v>0</v>
          </cell>
        </row>
        <row r="1888">
          <cell r="A1888">
            <v>2016</v>
          </cell>
          <cell r="B1888" t="str">
            <v>DEC</v>
          </cell>
          <cell r="D1888" t="str">
            <v>CI65001</v>
          </cell>
          <cell r="E1888">
            <v>0</v>
          </cell>
        </row>
        <row r="1889">
          <cell r="A1889">
            <v>2016</v>
          </cell>
          <cell r="B1889" t="str">
            <v>DEC</v>
          </cell>
          <cell r="D1889" t="str">
            <v>CI65002</v>
          </cell>
          <cell r="E1889">
            <v>0</v>
          </cell>
        </row>
        <row r="1890">
          <cell r="A1890">
            <v>2016</v>
          </cell>
          <cell r="B1890" t="str">
            <v>DEC</v>
          </cell>
          <cell r="D1890" t="str">
            <v>CID5001</v>
          </cell>
          <cell r="E1890">
            <v>0</v>
          </cell>
        </row>
        <row r="1891">
          <cell r="A1891">
            <v>2016</v>
          </cell>
          <cell r="B1891" t="str">
            <v>DEC</v>
          </cell>
          <cell r="D1891" t="str">
            <v>CID5002</v>
          </cell>
          <cell r="E1891">
            <v>0</v>
          </cell>
        </row>
        <row r="1892">
          <cell r="A1892">
            <v>2016</v>
          </cell>
          <cell r="B1892" t="str">
            <v>DEC</v>
          </cell>
          <cell r="D1892" t="str">
            <v>CIW5001</v>
          </cell>
          <cell r="E1892">
            <v>0</v>
          </cell>
        </row>
        <row r="1893">
          <cell r="A1893">
            <v>2016</v>
          </cell>
          <cell r="B1893" t="str">
            <v>DEC</v>
          </cell>
          <cell r="D1893" t="str">
            <v>MAN5001</v>
          </cell>
          <cell r="E1893">
            <v>-2951171</v>
          </cell>
        </row>
        <row r="1894">
          <cell r="A1894">
            <v>2016</v>
          </cell>
          <cell r="B1894" t="str">
            <v>DEC</v>
          </cell>
          <cell r="D1894" t="str">
            <v>MAN5002</v>
          </cell>
          <cell r="E1894">
            <v>7699316</v>
          </cell>
        </row>
        <row r="1895">
          <cell r="A1895">
            <v>2016</v>
          </cell>
          <cell r="B1895" t="str">
            <v>DEC</v>
          </cell>
          <cell r="D1895" t="str">
            <v>MAN5003</v>
          </cell>
          <cell r="E1895">
            <v>0</v>
          </cell>
        </row>
        <row r="1896">
          <cell r="A1896">
            <v>2016</v>
          </cell>
          <cell r="B1896" t="str">
            <v>DEC</v>
          </cell>
          <cell r="D1896" t="str">
            <v>MAN5005</v>
          </cell>
          <cell r="E1896">
            <v>0</v>
          </cell>
        </row>
        <row r="1897">
          <cell r="A1897">
            <v>2016</v>
          </cell>
          <cell r="B1897" t="str">
            <v>DEC</v>
          </cell>
          <cell r="D1897" t="str">
            <v>MAN5006</v>
          </cell>
          <cell r="E1897">
            <v>0</v>
          </cell>
        </row>
        <row r="1898">
          <cell r="A1898">
            <v>2016</v>
          </cell>
          <cell r="B1898" t="str">
            <v>DEC</v>
          </cell>
          <cell r="D1898" t="str">
            <v>MAN5007</v>
          </cell>
          <cell r="E1898">
            <v>0</v>
          </cell>
        </row>
        <row r="1899">
          <cell r="A1899">
            <v>2016</v>
          </cell>
          <cell r="B1899" t="str">
            <v>DEC</v>
          </cell>
          <cell r="D1899" t="str">
            <v>MAN5008</v>
          </cell>
          <cell r="E1899">
            <v>0</v>
          </cell>
        </row>
        <row r="1900">
          <cell r="A1900">
            <v>2016</v>
          </cell>
          <cell r="B1900" t="str">
            <v>DEC</v>
          </cell>
          <cell r="D1900" t="str">
            <v>MAN5009</v>
          </cell>
          <cell r="E1900">
            <v>0</v>
          </cell>
        </row>
        <row r="1901">
          <cell r="A1901">
            <v>2016</v>
          </cell>
          <cell r="B1901" t="str">
            <v>DEC</v>
          </cell>
          <cell r="D1901" t="str">
            <v>MAN500A</v>
          </cell>
          <cell r="E1901">
            <v>0</v>
          </cell>
        </row>
        <row r="1902">
          <cell r="A1902">
            <v>2016</v>
          </cell>
          <cell r="B1902" t="str">
            <v>DEC</v>
          </cell>
          <cell r="D1902" t="str">
            <v>MAN500B</v>
          </cell>
          <cell r="E1902">
            <v>5938824</v>
          </cell>
        </row>
        <row r="1903">
          <cell r="A1903">
            <v>2016</v>
          </cell>
          <cell r="B1903" t="str">
            <v>DEC</v>
          </cell>
          <cell r="D1903" t="str">
            <v>MAN5010</v>
          </cell>
          <cell r="E1903">
            <v>0</v>
          </cell>
        </row>
        <row r="1904">
          <cell r="A1904">
            <v>2016</v>
          </cell>
          <cell r="B1904" t="str">
            <v>DEC</v>
          </cell>
          <cell r="D1904" t="str">
            <v>MAN5011</v>
          </cell>
          <cell r="E1904">
            <v>0.9467506</v>
          </cell>
        </row>
        <row r="1905">
          <cell r="A1905">
            <v>2016</v>
          </cell>
          <cell r="B1905" t="str">
            <v>DEC</v>
          </cell>
          <cell r="D1905" t="str">
            <v>MAN5101</v>
          </cell>
          <cell r="E1905">
            <v>0</v>
          </cell>
        </row>
        <row r="1906">
          <cell r="A1906">
            <v>2016</v>
          </cell>
          <cell r="B1906" t="str">
            <v>DEC</v>
          </cell>
          <cell r="D1906" t="str">
            <v>MAN5102</v>
          </cell>
          <cell r="E1906">
            <v>0</v>
          </cell>
        </row>
        <row r="1907">
          <cell r="A1907">
            <v>2016</v>
          </cell>
          <cell r="B1907" t="str">
            <v>DEC</v>
          </cell>
          <cell r="D1907" t="str">
            <v>MAN510B</v>
          </cell>
          <cell r="E1907">
            <v>0</v>
          </cell>
        </row>
        <row r="1908">
          <cell r="A1908">
            <v>2016</v>
          </cell>
          <cell r="B1908" t="str">
            <v>DEC</v>
          </cell>
          <cell r="D1908" t="str">
            <v>MAN5CEA</v>
          </cell>
          <cell r="E1908">
            <v>0</v>
          </cell>
        </row>
        <row r="1909">
          <cell r="A1909">
            <v>2016</v>
          </cell>
          <cell r="B1909" t="str">
            <v>DEC</v>
          </cell>
          <cell r="D1909" t="str">
            <v>MAN5CEL</v>
          </cell>
          <cell r="E1909">
            <v>0</v>
          </cell>
        </row>
        <row r="1910">
          <cell r="A1910">
            <v>2016</v>
          </cell>
          <cell r="B1910" t="str">
            <v>DEC</v>
          </cell>
          <cell r="D1910" t="str">
            <v>MAN5CEW</v>
          </cell>
          <cell r="E1910">
            <v>0</v>
          </cell>
        </row>
        <row r="1911">
          <cell r="A1911">
            <v>2016</v>
          </cell>
          <cell r="B1911" t="str">
            <v>DEC</v>
          </cell>
          <cell r="D1911" t="str">
            <v>MAN5WC3</v>
          </cell>
          <cell r="E1911">
            <v>-10620180.91</v>
          </cell>
        </row>
        <row r="1912">
          <cell r="A1912">
            <v>2016</v>
          </cell>
          <cell r="B1912" t="str">
            <v>DEC</v>
          </cell>
          <cell r="D1912" t="str">
            <v>XAN5100</v>
          </cell>
          <cell r="E1912">
            <v>7.1999999999999998E-3</v>
          </cell>
        </row>
        <row r="1913">
          <cell r="A1913">
            <v>2016</v>
          </cell>
          <cell r="B1913" t="str">
            <v>DEC</v>
          </cell>
          <cell r="D1913" t="str">
            <v>XAN5200</v>
          </cell>
          <cell r="E1913">
            <v>7.2000000000000005E-4</v>
          </cell>
        </row>
        <row r="1914">
          <cell r="A1914">
            <v>2016</v>
          </cell>
          <cell r="B1914" t="str">
            <v>DEC</v>
          </cell>
          <cell r="D1914" t="str">
            <v>XAN5300</v>
          </cell>
          <cell r="E1914">
            <v>1.3931000000000001E-2</v>
          </cell>
        </row>
        <row r="1915">
          <cell r="A1915">
            <v>2016</v>
          </cell>
          <cell r="B1915" t="str">
            <v>DEC</v>
          </cell>
          <cell r="D1915" t="str">
            <v>XAN5400</v>
          </cell>
          <cell r="E1915">
            <v>4.9077999999999997E-2</v>
          </cell>
        </row>
        <row r="1916">
          <cell r="A1916">
            <v>2016</v>
          </cell>
          <cell r="B1916" t="str">
            <v>DEC</v>
          </cell>
          <cell r="D1916" t="str">
            <v>XAN5500</v>
          </cell>
          <cell r="E1916">
            <v>0.35</v>
          </cell>
        </row>
        <row r="1917">
          <cell r="A1917">
            <v>2016</v>
          </cell>
          <cell r="B1917" t="str">
            <v>DEC</v>
          </cell>
          <cell r="D1917" t="str">
            <v>XAN5600</v>
          </cell>
          <cell r="E1917">
            <v>5.5E-2</v>
          </cell>
        </row>
        <row r="1918">
          <cell r="A1918">
            <v>2016</v>
          </cell>
          <cell r="B1918" t="str">
            <v>DEC</v>
          </cell>
          <cell r="D1918" t="str">
            <v>UCOR.00000301.01.06.01Y</v>
          </cell>
          <cell r="E1918">
            <v>-756963</v>
          </cell>
        </row>
        <row r="1919">
          <cell r="A1919">
            <v>2016</v>
          </cell>
          <cell r="B1919" t="str">
            <v>DEC</v>
          </cell>
          <cell r="D1919" t="str">
            <v>6660000181Y</v>
          </cell>
          <cell r="E1919">
            <v>0</v>
          </cell>
        </row>
        <row r="1920">
          <cell r="A1920">
            <v>2016</v>
          </cell>
          <cell r="B1920" t="str">
            <v>DEC</v>
          </cell>
          <cell r="D1920" t="str">
            <v>UCOR.00000693.01.01.01Y</v>
          </cell>
          <cell r="E1920">
            <v>0</v>
          </cell>
        </row>
        <row r="1921">
          <cell r="A1921">
            <v>2016</v>
          </cell>
          <cell r="B1921" t="str">
            <v>DEC</v>
          </cell>
          <cell r="D1921" t="str">
            <v>UCOR.00000693.01.01.02Y</v>
          </cell>
          <cell r="E1921">
            <v>0</v>
          </cell>
        </row>
        <row r="1922">
          <cell r="A1922">
            <v>2016</v>
          </cell>
          <cell r="B1922" t="str">
            <v>DEC</v>
          </cell>
          <cell r="D1922" t="str">
            <v>UPGD.00005815.01.01.01Y</v>
          </cell>
          <cell r="E1922">
            <v>0</v>
          </cell>
        </row>
        <row r="1923">
          <cell r="A1923">
            <v>2016</v>
          </cell>
          <cell r="B1923" t="str">
            <v>DEC</v>
          </cell>
          <cell r="D1923" t="str">
            <v>6360002520Y</v>
          </cell>
          <cell r="E1923">
            <v>3888393</v>
          </cell>
        </row>
        <row r="1924">
          <cell r="A1924">
            <v>2016</v>
          </cell>
          <cell r="B1924" t="str">
            <v>DEC</v>
          </cell>
          <cell r="D1924" t="str">
            <v>6690000061Y</v>
          </cell>
          <cell r="E1924">
            <v>-60868</v>
          </cell>
        </row>
        <row r="1925">
          <cell r="A1925">
            <v>2016</v>
          </cell>
          <cell r="B1925" t="str">
            <v>DEC</v>
          </cell>
          <cell r="D1925" t="str">
            <v>RRA5082</v>
          </cell>
          <cell r="E1925">
            <v>0.53846153846153799</v>
          </cell>
        </row>
        <row r="1926">
          <cell r="A1926">
            <v>2016</v>
          </cell>
          <cell r="B1926" t="str">
            <v>DEC</v>
          </cell>
          <cell r="D1926" t="str">
            <v>RRA5217</v>
          </cell>
          <cell r="E1926">
            <v>0.53846153846153799</v>
          </cell>
        </row>
        <row r="1927">
          <cell r="A1927">
            <v>2016</v>
          </cell>
          <cell r="B1927" t="str">
            <v>DEC</v>
          </cell>
          <cell r="D1927" t="str">
            <v>CIN5001</v>
          </cell>
          <cell r="E1927">
            <v>1065064.1100000001</v>
          </cell>
        </row>
        <row r="1928">
          <cell r="A1928">
            <v>2016</v>
          </cell>
          <cell r="B1928" t="str">
            <v>DEC</v>
          </cell>
          <cell r="D1928" t="str">
            <v>CIN5002</v>
          </cell>
          <cell r="E1928">
            <v>12665772.810000001</v>
          </cell>
        </row>
        <row r="1929">
          <cell r="A1929">
            <v>2016</v>
          </cell>
          <cell r="B1929" t="str">
            <v>DEC</v>
          </cell>
          <cell r="D1929" t="str">
            <v>CIP5001</v>
          </cell>
          <cell r="E1929">
            <v>74243858.180000007</v>
          </cell>
        </row>
        <row r="1930">
          <cell r="A1930">
            <v>2016</v>
          </cell>
          <cell r="B1930" t="str">
            <v>DEC</v>
          </cell>
          <cell r="D1930" t="str">
            <v>CIP5002</v>
          </cell>
          <cell r="E1930">
            <v>7119813.6900000004</v>
          </cell>
        </row>
        <row r="1931">
          <cell r="A1931">
            <v>2016</v>
          </cell>
          <cell r="B1931" t="str">
            <v>DEC</v>
          </cell>
          <cell r="D1931" t="str">
            <v>CIQ5001</v>
          </cell>
          <cell r="E1931">
            <v>2076506.11</v>
          </cell>
        </row>
        <row r="1932">
          <cell r="A1932">
            <v>2016</v>
          </cell>
          <cell r="B1932" t="str">
            <v>DEC</v>
          </cell>
          <cell r="D1932" t="str">
            <v>CIQ5002</v>
          </cell>
          <cell r="E1932">
            <v>333154.15999999997</v>
          </cell>
        </row>
        <row r="1933">
          <cell r="A1933">
            <v>2016</v>
          </cell>
          <cell r="B1933" t="str">
            <v>DEC</v>
          </cell>
          <cell r="D1933" t="str">
            <v>XAN5700</v>
          </cell>
          <cell r="E1933">
            <v>4.7999999999999996E-3</v>
          </cell>
        </row>
        <row r="1934">
          <cell r="A1934">
            <v>2016</v>
          </cell>
          <cell r="B1934" t="str">
            <v>DEC</v>
          </cell>
          <cell r="D1934" t="str">
            <v>AM45081</v>
          </cell>
          <cell r="E1934">
            <v>-108</v>
          </cell>
        </row>
        <row r="1935">
          <cell r="A1935">
            <v>2016</v>
          </cell>
          <cell r="B1935" t="str">
            <v>DEC</v>
          </cell>
          <cell r="D1935" t="str">
            <v>AM15081</v>
          </cell>
          <cell r="E1935">
            <v>0</v>
          </cell>
        </row>
        <row r="1936">
          <cell r="A1936">
            <v>2016</v>
          </cell>
          <cell r="B1936" t="str">
            <v>DEC</v>
          </cell>
          <cell r="D1936" t="str">
            <v>RR15082</v>
          </cell>
          <cell r="E1936">
            <v>-19745436</v>
          </cell>
        </row>
        <row r="1937">
          <cell r="A1937">
            <v>2016</v>
          </cell>
          <cell r="B1937" t="str">
            <v>DEC</v>
          </cell>
          <cell r="D1937" t="str">
            <v>RR15216</v>
          </cell>
          <cell r="E1937">
            <v>-5904233</v>
          </cell>
        </row>
        <row r="1938">
          <cell r="A1938">
            <v>2016</v>
          </cell>
          <cell r="B1938" t="str">
            <v>DEC</v>
          </cell>
          <cell r="D1938" t="str">
            <v>RR15217</v>
          </cell>
          <cell r="E1938">
            <v>377174158.55000001</v>
          </cell>
        </row>
        <row r="1939">
          <cell r="A1939">
            <v>2016</v>
          </cell>
          <cell r="B1939" t="str">
            <v>DEC</v>
          </cell>
          <cell r="D1939" t="str">
            <v>UNUC.00000001.01.15.01</v>
          </cell>
          <cell r="E1939">
            <v>71325.39</v>
          </cell>
        </row>
        <row r="1940">
          <cell r="A1940">
            <v>2016</v>
          </cell>
          <cell r="B1940" t="str">
            <v>DEC</v>
          </cell>
          <cell r="D1940" t="str">
            <v>UNUC.00001058.01.01.01</v>
          </cell>
          <cell r="E1940">
            <v>3822</v>
          </cell>
        </row>
        <row r="1941">
          <cell r="A1941">
            <v>2016</v>
          </cell>
          <cell r="B1941" t="str">
            <v>DEC</v>
          </cell>
          <cell r="D1941" t="str">
            <v>UPGD.00000963.01.01.02</v>
          </cell>
          <cell r="E1941">
            <v>16687.64</v>
          </cell>
        </row>
        <row r="1942">
          <cell r="A1942">
            <v>2016</v>
          </cell>
          <cell r="B1942" t="str">
            <v>DEC</v>
          </cell>
          <cell r="D1942" t="str">
            <v>UNUC.00000001.01.07.01</v>
          </cell>
          <cell r="E1942">
            <v>6338.31</v>
          </cell>
        </row>
        <row r="1943">
          <cell r="A1943">
            <v>2016</v>
          </cell>
          <cell r="B1943" t="str">
            <v>DEC</v>
          </cell>
          <cell r="D1943" t="str">
            <v>UNUC.00000002.01.07.01</v>
          </cell>
          <cell r="E1943">
            <v>2425</v>
          </cell>
        </row>
        <row r="1944">
          <cell r="A1944">
            <v>2016</v>
          </cell>
          <cell r="B1944" t="str">
            <v>DEC</v>
          </cell>
          <cell r="D1944" t="str">
            <v>UNUC.00000604.01.01.01</v>
          </cell>
          <cell r="E1944">
            <v>10873.48</v>
          </cell>
        </row>
        <row r="1945">
          <cell r="A1945">
            <v>2016</v>
          </cell>
          <cell r="B1945" t="str">
            <v>DEC</v>
          </cell>
          <cell r="D1945" t="str">
            <v>UCOR.00000301.01.03.01</v>
          </cell>
          <cell r="E1945">
            <v>7845545.3099999996</v>
          </cell>
        </row>
        <row r="1946">
          <cell r="A1946">
            <v>2016</v>
          </cell>
          <cell r="B1946" t="str">
            <v>DEC</v>
          </cell>
          <cell r="D1946" t="str">
            <v>6350000869</v>
          </cell>
          <cell r="E1946">
            <v>470523.06</v>
          </cell>
        </row>
        <row r="1947">
          <cell r="A1947">
            <v>2016</v>
          </cell>
          <cell r="B1947" t="str">
            <v>DEC</v>
          </cell>
          <cell r="D1947" t="str">
            <v>6360002520</v>
          </cell>
          <cell r="E1947">
            <v>3888393</v>
          </cell>
        </row>
        <row r="1948">
          <cell r="A1948">
            <v>2016</v>
          </cell>
          <cell r="B1948" t="str">
            <v>DEC</v>
          </cell>
          <cell r="D1948" t="str">
            <v>6360002521</v>
          </cell>
          <cell r="E1948">
            <v>2441917</v>
          </cell>
        </row>
        <row r="1949">
          <cell r="A1949">
            <v>2016</v>
          </cell>
          <cell r="B1949" t="str">
            <v>DEC</v>
          </cell>
          <cell r="D1949" t="str">
            <v>UCOR.00000306.01.07.02</v>
          </cell>
          <cell r="E1949">
            <v>1149200</v>
          </cell>
        </row>
        <row r="1950">
          <cell r="A1950">
            <v>2016</v>
          </cell>
          <cell r="B1950" t="str">
            <v>DEC</v>
          </cell>
          <cell r="D1950" t="str">
            <v>UNUC.00000001.01.01.01</v>
          </cell>
          <cell r="E1950">
            <v>998167.25</v>
          </cell>
        </row>
        <row r="1951">
          <cell r="A1951">
            <v>2016</v>
          </cell>
          <cell r="B1951" t="str">
            <v>DEC</v>
          </cell>
          <cell r="D1951" t="str">
            <v>UNUC.00000002.01.15.01</v>
          </cell>
          <cell r="E1951">
            <v>128261.28</v>
          </cell>
        </row>
        <row r="1952">
          <cell r="A1952">
            <v>2016</v>
          </cell>
          <cell r="B1952" t="str">
            <v>DEC</v>
          </cell>
          <cell r="D1952" t="str">
            <v>6350000870</v>
          </cell>
          <cell r="E1952">
            <v>-430377.35</v>
          </cell>
        </row>
        <row r="1953">
          <cell r="A1953">
            <v>2016</v>
          </cell>
          <cell r="B1953" t="str">
            <v>DEC</v>
          </cell>
          <cell r="D1953" t="str">
            <v>6350000868</v>
          </cell>
          <cell r="E1953">
            <v>-662628.06999999995</v>
          </cell>
        </row>
        <row r="1954">
          <cell r="A1954">
            <v>2016</v>
          </cell>
          <cell r="B1954" t="str">
            <v>DEC</v>
          </cell>
          <cell r="D1954" t="str">
            <v>UNUC.00000002.01.06.01</v>
          </cell>
          <cell r="E1954">
            <v>6501.74</v>
          </cell>
        </row>
        <row r="1955">
          <cell r="A1955">
            <v>2016</v>
          </cell>
          <cell r="B1955" t="str">
            <v>DEC</v>
          </cell>
          <cell r="D1955" t="str">
            <v>UCOR.00000622.01.02.01</v>
          </cell>
          <cell r="E1955">
            <v>-126548.94</v>
          </cell>
        </row>
        <row r="1956">
          <cell r="A1956">
            <v>2016</v>
          </cell>
          <cell r="B1956" t="str">
            <v>DEC</v>
          </cell>
          <cell r="D1956" t="str">
            <v>UNUC.00000001.01.03.01</v>
          </cell>
          <cell r="E1956">
            <v>18725</v>
          </cell>
        </row>
        <row r="1957">
          <cell r="A1957">
            <v>2016</v>
          </cell>
          <cell r="B1957" t="str">
            <v>DEC</v>
          </cell>
          <cell r="D1957" t="str">
            <v>UPGD.00003208.01.01.01</v>
          </cell>
          <cell r="E1957">
            <v>41206.28</v>
          </cell>
        </row>
        <row r="1958">
          <cell r="A1958">
            <v>2016</v>
          </cell>
          <cell r="B1958" t="str">
            <v>DEC</v>
          </cell>
          <cell r="D1958" t="str">
            <v>6350000872</v>
          </cell>
          <cell r="E1958">
            <v>-36987.29</v>
          </cell>
        </row>
        <row r="1959">
          <cell r="A1959">
            <v>2016</v>
          </cell>
          <cell r="B1959" t="str">
            <v>DEC</v>
          </cell>
          <cell r="D1959" t="str">
            <v>UPGD.00000963.01.01.01</v>
          </cell>
          <cell r="E1959">
            <v>16688.21</v>
          </cell>
        </row>
        <row r="1960">
          <cell r="A1960">
            <v>2016</v>
          </cell>
          <cell r="B1960" t="str">
            <v>DEC</v>
          </cell>
          <cell r="D1960" t="str">
            <v>UNUC.00000002.01.03.01</v>
          </cell>
          <cell r="E1960">
            <v>200259.26</v>
          </cell>
        </row>
        <row r="1961">
          <cell r="A1961">
            <v>2016</v>
          </cell>
          <cell r="B1961" t="str">
            <v>DEC</v>
          </cell>
          <cell r="D1961" t="str">
            <v>UNUC.00000937.01.01.01</v>
          </cell>
          <cell r="E1961">
            <v>23705.59</v>
          </cell>
        </row>
        <row r="1962">
          <cell r="A1962">
            <v>2016</v>
          </cell>
          <cell r="B1962" t="str">
            <v>DEC</v>
          </cell>
          <cell r="D1962" t="str">
            <v>UPGD.00003814.01.01.01</v>
          </cell>
          <cell r="E1962">
            <v>12808.65</v>
          </cell>
        </row>
        <row r="1963">
          <cell r="A1963">
            <v>2016</v>
          </cell>
          <cell r="B1963" t="str">
            <v>DEC</v>
          </cell>
          <cell r="D1963" t="str">
            <v>UNUC.00000001.01.06.01</v>
          </cell>
          <cell r="E1963">
            <v>46798.96</v>
          </cell>
        </row>
        <row r="1964">
          <cell r="A1964">
            <v>2016</v>
          </cell>
          <cell r="B1964" t="str">
            <v>DEC</v>
          </cell>
          <cell r="D1964" t="str">
            <v>UNUC.00001132.01.01.01</v>
          </cell>
          <cell r="E1964">
            <v>1759</v>
          </cell>
        </row>
        <row r="1965">
          <cell r="A1965">
            <v>2016</v>
          </cell>
          <cell r="B1965" t="str">
            <v>DEC</v>
          </cell>
          <cell r="D1965" t="str">
            <v>UNUC.00000001.01.14.01</v>
          </cell>
          <cell r="E1965">
            <v>0.5</v>
          </cell>
        </row>
        <row r="1966">
          <cell r="A1966">
            <v>2016</v>
          </cell>
          <cell r="B1966" t="str">
            <v>DEC</v>
          </cell>
          <cell r="D1966" t="str">
            <v>UPGD.00000628.01.01.01</v>
          </cell>
          <cell r="E1966">
            <v>14622.69</v>
          </cell>
        </row>
        <row r="1967">
          <cell r="A1967">
            <v>2016</v>
          </cell>
          <cell r="B1967" t="str">
            <v>DEC</v>
          </cell>
          <cell r="D1967" t="str">
            <v>UNUC.00000002.01.01.01</v>
          </cell>
          <cell r="E1967">
            <v>1338371.05</v>
          </cell>
        </row>
        <row r="1968">
          <cell r="A1968">
            <v>2016</v>
          </cell>
          <cell r="B1968" t="str">
            <v>DEC</v>
          </cell>
          <cell r="D1968" t="str">
            <v>UNUC.00001134.40.01.01</v>
          </cell>
          <cell r="E1968">
            <v>-10901.88</v>
          </cell>
        </row>
        <row r="1969">
          <cell r="A1969">
            <v>2016</v>
          </cell>
          <cell r="B1969" t="str">
            <v>DEC</v>
          </cell>
          <cell r="D1969" t="str">
            <v>UPGD.00000624.01.01.01</v>
          </cell>
          <cell r="E1969">
            <v>544.22</v>
          </cell>
        </row>
        <row r="1970">
          <cell r="A1970">
            <v>2016</v>
          </cell>
          <cell r="B1970" t="str">
            <v>DEC</v>
          </cell>
          <cell r="D1970" t="str">
            <v>UNUC.00000001.01.02.01</v>
          </cell>
          <cell r="E1970">
            <v>59080</v>
          </cell>
        </row>
        <row r="1971">
          <cell r="A1971">
            <v>2016</v>
          </cell>
          <cell r="B1971" t="str">
            <v>DEC</v>
          </cell>
          <cell r="D1971" t="str">
            <v>6350000866</v>
          </cell>
          <cell r="E1971">
            <v>-17298</v>
          </cell>
        </row>
        <row r="1972">
          <cell r="A1972">
            <v>2016</v>
          </cell>
          <cell r="B1972" t="str">
            <v>DEC</v>
          </cell>
          <cell r="D1972" t="str">
            <v>6350000871</v>
          </cell>
          <cell r="E1972">
            <v>-3158.42</v>
          </cell>
        </row>
        <row r="1973">
          <cell r="A1973">
            <v>2016</v>
          </cell>
          <cell r="B1973" t="str">
            <v>DEC</v>
          </cell>
          <cell r="D1973" t="str">
            <v>6690000061</v>
          </cell>
          <cell r="E1973">
            <v>-60868</v>
          </cell>
        </row>
        <row r="1974">
          <cell r="A1974">
            <v>2016</v>
          </cell>
          <cell r="B1974" t="str">
            <v>DEC</v>
          </cell>
          <cell r="D1974" t="str">
            <v>6360000992</v>
          </cell>
          <cell r="E1974">
            <v>4884072.83</v>
          </cell>
        </row>
        <row r="1975">
          <cell r="A1975">
            <v>2016</v>
          </cell>
          <cell r="B1975" t="str">
            <v>DEC</v>
          </cell>
          <cell r="D1975" t="str">
            <v>UCOR.00000693.01.01.02</v>
          </cell>
          <cell r="E1975">
            <v>0</v>
          </cell>
        </row>
        <row r="1976">
          <cell r="A1976">
            <v>2016</v>
          </cell>
          <cell r="B1976" t="str">
            <v>DEC</v>
          </cell>
          <cell r="D1976" t="str">
            <v>UPGD.00001446.03.01.01</v>
          </cell>
          <cell r="E1976">
            <v>0</v>
          </cell>
        </row>
        <row r="1977">
          <cell r="A1977">
            <v>2016</v>
          </cell>
          <cell r="B1977" t="str">
            <v>DEC</v>
          </cell>
          <cell r="D1977" t="str">
            <v>UPGD.00000635.01.01.01</v>
          </cell>
          <cell r="E1977">
            <v>0</v>
          </cell>
        </row>
        <row r="1978">
          <cell r="A1978">
            <v>2016</v>
          </cell>
          <cell r="B1978" t="str">
            <v>DEC</v>
          </cell>
          <cell r="D1978" t="str">
            <v>UPGD.00000631.01.01.01</v>
          </cell>
          <cell r="E1978">
            <v>0</v>
          </cell>
        </row>
        <row r="1979">
          <cell r="A1979">
            <v>2016</v>
          </cell>
          <cell r="B1979" t="str">
            <v>DEC</v>
          </cell>
          <cell r="D1979" t="str">
            <v>UPGD.00001327.01.01.02</v>
          </cell>
          <cell r="E1979">
            <v>0</v>
          </cell>
        </row>
        <row r="1980">
          <cell r="A1980">
            <v>2016</v>
          </cell>
          <cell r="B1980" t="str">
            <v>DEC</v>
          </cell>
          <cell r="D1980" t="str">
            <v>UNUC.00000003.01.06.01</v>
          </cell>
          <cell r="E1980">
            <v>0</v>
          </cell>
        </row>
        <row r="1981">
          <cell r="A1981">
            <v>2016</v>
          </cell>
          <cell r="B1981" t="str">
            <v>DEC</v>
          </cell>
          <cell r="D1981" t="str">
            <v>UPGD.00001327.01.01.01</v>
          </cell>
          <cell r="E1981">
            <v>0</v>
          </cell>
        </row>
        <row r="1982">
          <cell r="A1982">
            <v>2016</v>
          </cell>
          <cell r="B1982" t="str">
            <v>DEC</v>
          </cell>
          <cell r="D1982" t="str">
            <v>UPGD.00000632.01.01.01</v>
          </cell>
          <cell r="E1982">
            <v>0</v>
          </cell>
        </row>
        <row r="1983">
          <cell r="A1983">
            <v>2016</v>
          </cell>
          <cell r="B1983" t="str">
            <v>DEC</v>
          </cell>
          <cell r="D1983" t="str">
            <v>UPGD.00000399.01.01.01</v>
          </cell>
          <cell r="E1983">
            <v>0</v>
          </cell>
        </row>
        <row r="1984">
          <cell r="A1984">
            <v>2016</v>
          </cell>
          <cell r="B1984" t="str">
            <v>DEC</v>
          </cell>
          <cell r="D1984" t="str">
            <v>UPGD.00000729.03.01.01</v>
          </cell>
          <cell r="E1984">
            <v>0</v>
          </cell>
        </row>
        <row r="1985">
          <cell r="A1985">
            <v>2016</v>
          </cell>
          <cell r="B1985" t="str">
            <v>DEC</v>
          </cell>
          <cell r="D1985" t="str">
            <v>UNUC.00000938.01.01.03</v>
          </cell>
          <cell r="E1985">
            <v>0</v>
          </cell>
        </row>
        <row r="1986">
          <cell r="A1986">
            <v>2016</v>
          </cell>
          <cell r="B1986" t="str">
            <v>DEC</v>
          </cell>
          <cell r="D1986" t="str">
            <v>UPGD.00000962.01.01.02</v>
          </cell>
          <cell r="E1986">
            <v>0</v>
          </cell>
        </row>
        <row r="1987">
          <cell r="A1987">
            <v>2016</v>
          </cell>
          <cell r="B1987" t="str">
            <v>DEC</v>
          </cell>
          <cell r="D1987" t="str">
            <v>UPGD.00000630.01.01.01</v>
          </cell>
          <cell r="E1987">
            <v>0</v>
          </cell>
        </row>
        <row r="1988">
          <cell r="A1988">
            <v>2016</v>
          </cell>
          <cell r="B1988" t="str">
            <v>DEC</v>
          </cell>
          <cell r="D1988" t="str">
            <v>UPGD.00000689.01.01.01</v>
          </cell>
          <cell r="E1988">
            <v>0</v>
          </cell>
        </row>
        <row r="1989">
          <cell r="A1989">
            <v>2016</v>
          </cell>
          <cell r="B1989" t="str">
            <v>DEC</v>
          </cell>
          <cell r="D1989" t="str">
            <v>UNUC.00000002.01.04.01</v>
          </cell>
          <cell r="E1989">
            <v>0</v>
          </cell>
        </row>
        <row r="1990">
          <cell r="A1990">
            <v>2016</v>
          </cell>
          <cell r="B1990" t="str">
            <v>DEC</v>
          </cell>
          <cell r="D1990" t="str">
            <v>UNUC.00000001.01.13.01</v>
          </cell>
          <cell r="E1990">
            <v>0</v>
          </cell>
        </row>
        <row r="1991">
          <cell r="A1991">
            <v>2016</v>
          </cell>
          <cell r="B1991" t="str">
            <v>DEC</v>
          </cell>
          <cell r="D1991" t="str">
            <v>UPGD.00000627.01.01.01</v>
          </cell>
          <cell r="E1991">
            <v>0</v>
          </cell>
        </row>
        <row r="1992">
          <cell r="A1992">
            <v>2016</v>
          </cell>
          <cell r="B1992" t="str">
            <v>DEC</v>
          </cell>
          <cell r="D1992" t="str">
            <v>UPGD.00005601.01.01.01</v>
          </cell>
          <cell r="E1992">
            <v>0</v>
          </cell>
        </row>
        <row r="1993">
          <cell r="A1993">
            <v>2016</v>
          </cell>
          <cell r="B1993" t="str">
            <v>DEC</v>
          </cell>
          <cell r="D1993" t="str">
            <v>UNUC.00000001.01.10.01</v>
          </cell>
          <cell r="E1993">
            <v>0</v>
          </cell>
        </row>
        <row r="1994">
          <cell r="A1994">
            <v>2016</v>
          </cell>
          <cell r="B1994" t="str">
            <v>DEC</v>
          </cell>
          <cell r="D1994" t="str">
            <v>UPGD.00000631.01.01.02</v>
          </cell>
          <cell r="E1994">
            <v>0</v>
          </cell>
        </row>
        <row r="1995">
          <cell r="A1995">
            <v>2016</v>
          </cell>
          <cell r="B1995" t="str">
            <v>DEC</v>
          </cell>
          <cell r="D1995" t="str">
            <v>UNUC.00001062.01.01.01</v>
          </cell>
          <cell r="E1995">
            <v>0</v>
          </cell>
        </row>
        <row r="1996">
          <cell r="A1996">
            <v>2016</v>
          </cell>
          <cell r="B1996" t="str">
            <v>DEC</v>
          </cell>
          <cell r="D1996" t="str">
            <v>UPGD.00001282.02.01.01</v>
          </cell>
          <cell r="E1996">
            <v>0</v>
          </cell>
        </row>
        <row r="1997">
          <cell r="A1997">
            <v>2016</v>
          </cell>
          <cell r="B1997" t="str">
            <v>DEC</v>
          </cell>
          <cell r="D1997" t="str">
            <v>UPGD.00000621.01.01.01</v>
          </cell>
          <cell r="E1997">
            <v>0</v>
          </cell>
        </row>
        <row r="1998">
          <cell r="A1998">
            <v>2016</v>
          </cell>
          <cell r="B1998" t="str">
            <v>DEC</v>
          </cell>
          <cell r="D1998" t="str">
            <v>UPGD.00000634.03.01.01</v>
          </cell>
          <cell r="E1998">
            <v>0</v>
          </cell>
        </row>
        <row r="1999">
          <cell r="A1999">
            <v>2016</v>
          </cell>
          <cell r="B1999" t="str">
            <v>DEC</v>
          </cell>
          <cell r="D1999" t="str">
            <v>CI55001</v>
          </cell>
          <cell r="E1999">
            <v>1067676.6299999999</v>
          </cell>
        </row>
        <row r="2000">
          <cell r="A2000">
            <v>2016</v>
          </cell>
          <cell r="B2000" t="str">
            <v>DEC</v>
          </cell>
          <cell r="D2000" t="str">
            <v>CI55002</v>
          </cell>
          <cell r="E2000">
            <v>8492629.0399999991</v>
          </cell>
        </row>
        <row r="2001">
          <cell r="A2001">
            <v>2016</v>
          </cell>
          <cell r="B2001" t="str">
            <v>DEC</v>
          </cell>
          <cell r="D2001" t="str">
            <v>RRA5216</v>
          </cell>
          <cell r="E2001">
            <v>0.53846153846153799</v>
          </cell>
        </row>
        <row r="2002">
          <cell r="A2002">
            <v>2016</v>
          </cell>
          <cell r="B2002" t="str">
            <v>DEC</v>
          </cell>
          <cell r="D2002" t="str">
            <v>RR95216</v>
          </cell>
          <cell r="E2002">
            <v>5.8201058201058198E-2</v>
          </cell>
        </row>
        <row r="2003">
          <cell r="A2003">
            <v>2016</v>
          </cell>
          <cell r="B2003" t="str">
            <v>DEC</v>
          </cell>
          <cell r="D2003" t="str">
            <v>RR95217</v>
          </cell>
          <cell r="E2003">
            <v>5.8201058201058198E-2</v>
          </cell>
        </row>
        <row r="2004">
          <cell r="A2004">
            <v>2016</v>
          </cell>
          <cell r="B2004" t="str">
            <v>DEC</v>
          </cell>
          <cell r="D2004" t="str">
            <v>UCOR.00000301.01.05.01</v>
          </cell>
          <cell r="E2004">
            <v>4856094.42</v>
          </cell>
        </row>
        <row r="2005">
          <cell r="A2005">
            <v>2016</v>
          </cell>
          <cell r="B2005" t="str">
            <v>DEC</v>
          </cell>
          <cell r="D2005" t="str">
            <v>UNUC.00000001.01.05.01</v>
          </cell>
          <cell r="E2005">
            <v>25631.07</v>
          </cell>
        </row>
        <row r="2006">
          <cell r="A2006">
            <v>2016</v>
          </cell>
          <cell r="B2006" t="str">
            <v>DEC</v>
          </cell>
          <cell r="D2006" t="str">
            <v>UCOR.00000306.01.07.01</v>
          </cell>
          <cell r="E2006">
            <v>16404.009999999998</v>
          </cell>
        </row>
        <row r="2007">
          <cell r="A2007">
            <v>2016</v>
          </cell>
          <cell r="B2007" t="str">
            <v>DEC</v>
          </cell>
          <cell r="D2007" t="str">
            <v>LIN5LOS</v>
          </cell>
          <cell r="E2007">
            <v>0</v>
          </cell>
        </row>
        <row r="2008">
          <cell r="A2008">
            <v>2016</v>
          </cell>
          <cell r="B2008" t="str">
            <v>DEC</v>
          </cell>
          <cell r="D2008" t="str">
            <v>REV5TOT</v>
          </cell>
          <cell r="E2008">
            <v>25877908.355178401</v>
          </cell>
        </row>
        <row r="2009">
          <cell r="A2009">
            <v>2016</v>
          </cell>
          <cell r="B2009" t="str">
            <v>DEC</v>
          </cell>
          <cell r="D2009" t="str">
            <v>RES5PMO</v>
          </cell>
          <cell r="E2009">
            <v>0</v>
          </cell>
        </row>
        <row r="2010">
          <cell r="A2010">
            <v>2016</v>
          </cell>
          <cell r="B2010" t="str">
            <v>DEC</v>
          </cell>
          <cell r="D2010" t="str">
            <v>GLB5END</v>
          </cell>
          <cell r="E2010">
            <v>23165313.3279908</v>
          </cell>
        </row>
        <row r="2011">
          <cell r="A2011">
            <v>2016</v>
          </cell>
          <cell r="B2011" t="str">
            <v>DEC</v>
          </cell>
          <cell r="D2011" t="str">
            <v>INT5MON</v>
          </cell>
          <cell r="E2011">
            <v>5.0000000000000001E-4</v>
          </cell>
        </row>
        <row r="2012">
          <cell r="A2012">
            <v>2016</v>
          </cell>
          <cell r="B2012" t="str">
            <v>DEC</v>
          </cell>
          <cell r="D2012" t="str">
            <v>ADJ5PRI</v>
          </cell>
          <cell r="E2012">
            <v>0</v>
          </cell>
        </row>
        <row r="2013">
          <cell r="A2013">
            <v>2016</v>
          </cell>
          <cell r="B2013" t="str">
            <v>DEC</v>
          </cell>
          <cell r="D2013" t="str">
            <v>AVG5AMT</v>
          </cell>
          <cell r="E2013">
            <v>24970443.195452999</v>
          </cell>
        </row>
        <row r="2014">
          <cell r="A2014">
            <v>2016</v>
          </cell>
          <cell r="B2014" t="str">
            <v>DEC</v>
          </cell>
          <cell r="D2014" t="str">
            <v>GLE5MON</v>
          </cell>
          <cell r="E2014">
            <v>-3622744.9565222701</v>
          </cell>
        </row>
        <row r="2015">
          <cell r="A2015">
            <v>2016</v>
          </cell>
          <cell r="B2015" t="str">
            <v>DEC</v>
          </cell>
          <cell r="D2015" t="str">
            <v>RES5PRI</v>
          </cell>
          <cell r="E2015">
            <v>0</v>
          </cell>
        </row>
        <row r="2016">
          <cell r="A2016">
            <v>2016</v>
          </cell>
          <cell r="B2016" t="str">
            <v>DEC</v>
          </cell>
          <cell r="D2016" t="str">
            <v>INT5YER</v>
          </cell>
          <cell r="E2016">
            <v>6.0000000000000001E-3</v>
          </cell>
        </row>
        <row r="2017">
          <cell r="A2017">
            <v>2016</v>
          </cell>
          <cell r="B2017" t="str">
            <v>DEC</v>
          </cell>
          <cell r="D2017" t="str">
            <v>INT5AMT</v>
          </cell>
          <cell r="E2017">
            <v>12485.2215977265</v>
          </cell>
        </row>
        <row r="2018">
          <cell r="A2018">
            <v>2016</v>
          </cell>
          <cell r="B2018" t="str">
            <v>DEC</v>
          </cell>
          <cell r="D2018" t="str">
            <v>UNUC.00000003.01.02.01</v>
          </cell>
          <cell r="E2018">
            <v>0</v>
          </cell>
        </row>
        <row r="2019">
          <cell r="A2019">
            <v>2016</v>
          </cell>
          <cell r="B2019" t="str">
            <v>DEC</v>
          </cell>
          <cell r="D2019" t="str">
            <v>UPGD.00000962.01.01.01</v>
          </cell>
          <cell r="E2019">
            <v>0</v>
          </cell>
        </row>
        <row r="2020">
          <cell r="A2020">
            <v>2016</v>
          </cell>
          <cell r="B2020" t="str">
            <v>DEC</v>
          </cell>
          <cell r="D2020" t="str">
            <v>UNUC.00000748.01.01.08</v>
          </cell>
          <cell r="E2020">
            <v>0</v>
          </cell>
        </row>
        <row r="2021">
          <cell r="A2021">
            <v>2016</v>
          </cell>
          <cell r="B2021" t="str">
            <v>DEC</v>
          </cell>
          <cell r="D2021" t="str">
            <v>UPGD.00005815.01.01.01</v>
          </cell>
          <cell r="E2021">
            <v>0</v>
          </cell>
        </row>
        <row r="2022">
          <cell r="A2022">
            <v>2016</v>
          </cell>
          <cell r="B2022" t="str">
            <v>DEC</v>
          </cell>
          <cell r="D2022" t="str">
            <v>UPGD.00000636.01.01.01</v>
          </cell>
          <cell r="E2022">
            <v>0</v>
          </cell>
        </row>
        <row r="2023">
          <cell r="A2023">
            <v>2016</v>
          </cell>
          <cell r="B2023" t="str">
            <v>DEC</v>
          </cell>
          <cell r="D2023" t="str">
            <v>UPGD.00000635.03.01.01</v>
          </cell>
          <cell r="E2023">
            <v>0</v>
          </cell>
        </row>
        <row r="2024">
          <cell r="A2024">
            <v>2016</v>
          </cell>
          <cell r="B2024" t="str">
            <v>DEC</v>
          </cell>
          <cell r="D2024" t="str">
            <v>UPGD.00000625.01.01.01</v>
          </cell>
          <cell r="E2024">
            <v>0</v>
          </cell>
        </row>
        <row r="2025">
          <cell r="A2025">
            <v>2016</v>
          </cell>
          <cell r="B2025" t="str">
            <v>DEC</v>
          </cell>
          <cell r="D2025" t="str">
            <v>UPGD.00000625.02.01.01</v>
          </cell>
          <cell r="E2025">
            <v>0</v>
          </cell>
        </row>
        <row r="2026">
          <cell r="A2026">
            <v>2016</v>
          </cell>
          <cell r="B2026" t="str">
            <v>DEC</v>
          </cell>
          <cell r="D2026" t="str">
            <v>UPGD.00001282.03.01.01</v>
          </cell>
          <cell r="E2026">
            <v>0</v>
          </cell>
        </row>
        <row r="2027">
          <cell r="A2027">
            <v>2016</v>
          </cell>
          <cell r="B2027" t="str">
            <v>DEC</v>
          </cell>
          <cell r="D2027" t="str">
            <v>UPGD.00001446.01.01.01</v>
          </cell>
          <cell r="E2027">
            <v>0</v>
          </cell>
        </row>
        <row r="2028">
          <cell r="A2028">
            <v>2016</v>
          </cell>
          <cell r="B2028" t="str">
            <v>DEC</v>
          </cell>
          <cell r="D2028" t="str">
            <v>UNUC.00000002.01.13.01</v>
          </cell>
          <cell r="E2028">
            <v>0</v>
          </cell>
        </row>
        <row r="2029">
          <cell r="A2029">
            <v>2016</v>
          </cell>
          <cell r="B2029" t="str">
            <v>DEC</v>
          </cell>
          <cell r="D2029" t="str">
            <v>UNUC.00000001.01.12.01</v>
          </cell>
          <cell r="E2029">
            <v>0</v>
          </cell>
        </row>
        <row r="2030">
          <cell r="A2030">
            <v>2016</v>
          </cell>
          <cell r="B2030" t="str">
            <v>DEC</v>
          </cell>
          <cell r="D2030" t="str">
            <v>UCOR.00000622.01.02.02</v>
          </cell>
          <cell r="E2030">
            <v>0</v>
          </cell>
        </row>
        <row r="2031">
          <cell r="A2031">
            <v>2016</v>
          </cell>
          <cell r="B2031" t="str">
            <v>DEC</v>
          </cell>
          <cell r="D2031" t="str">
            <v>UPGD.00005601.03.01.01</v>
          </cell>
          <cell r="E2031">
            <v>0</v>
          </cell>
        </row>
        <row r="2032">
          <cell r="A2032">
            <v>2016</v>
          </cell>
          <cell r="B2032" t="str">
            <v>DEC</v>
          </cell>
          <cell r="D2032" t="str">
            <v>UPGD.00004447.02.01.01</v>
          </cell>
          <cell r="E2032">
            <v>0</v>
          </cell>
        </row>
        <row r="2033">
          <cell r="A2033">
            <v>2016</v>
          </cell>
          <cell r="B2033" t="str">
            <v>DEC</v>
          </cell>
          <cell r="D2033" t="str">
            <v>UPGD.00004811.01.01.01</v>
          </cell>
          <cell r="E2033">
            <v>0</v>
          </cell>
        </row>
        <row r="2034">
          <cell r="A2034">
            <v>2016</v>
          </cell>
          <cell r="B2034" t="str">
            <v>DEC</v>
          </cell>
          <cell r="D2034" t="str">
            <v>UNUC.00000002.01.11.01</v>
          </cell>
          <cell r="E2034">
            <v>0</v>
          </cell>
        </row>
        <row r="2035">
          <cell r="A2035">
            <v>2016</v>
          </cell>
          <cell r="B2035" t="str">
            <v>DEC</v>
          </cell>
          <cell r="D2035" t="str">
            <v>UPGD.00000634.01.01.01</v>
          </cell>
          <cell r="E2035">
            <v>0</v>
          </cell>
        </row>
        <row r="2036">
          <cell r="A2036">
            <v>2016</v>
          </cell>
          <cell r="B2036" t="str">
            <v>DEC</v>
          </cell>
          <cell r="D2036" t="str">
            <v>UNUC.00000001.01.04.01</v>
          </cell>
          <cell r="E2036">
            <v>0</v>
          </cell>
        </row>
        <row r="2037">
          <cell r="A2037">
            <v>2016</v>
          </cell>
          <cell r="B2037" t="str">
            <v>DEC</v>
          </cell>
          <cell r="D2037" t="str">
            <v>UPGD.00000625.03.01.01</v>
          </cell>
          <cell r="E2037">
            <v>0</v>
          </cell>
        </row>
        <row r="2038">
          <cell r="A2038">
            <v>2016</v>
          </cell>
          <cell r="B2038" t="str">
            <v>DEC</v>
          </cell>
          <cell r="D2038" t="str">
            <v>UNUC.00000002.01.02.01</v>
          </cell>
          <cell r="E2038">
            <v>0</v>
          </cell>
        </row>
        <row r="2039">
          <cell r="A2039">
            <v>2016</v>
          </cell>
          <cell r="B2039" t="str">
            <v>DEC</v>
          </cell>
          <cell r="D2039" t="str">
            <v>UNUC.00000938.01.01.05</v>
          </cell>
          <cell r="E2039">
            <v>0</v>
          </cell>
        </row>
        <row r="2040">
          <cell r="A2040">
            <v>2016</v>
          </cell>
          <cell r="B2040" t="str">
            <v>DEC</v>
          </cell>
          <cell r="D2040" t="str">
            <v>UPGD.00000629.01.01.01</v>
          </cell>
          <cell r="E2040">
            <v>0</v>
          </cell>
        </row>
        <row r="2041">
          <cell r="A2041">
            <v>2016</v>
          </cell>
          <cell r="B2041" t="str">
            <v>DEC</v>
          </cell>
          <cell r="D2041" t="str">
            <v>UNUC.00000001.01.11.01</v>
          </cell>
          <cell r="E2041">
            <v>0</v>
          </cell>
        </row>
        <row r="2042">
          <cell r="A2042">
            <v>2016</v>
          </cell>
          <cell r="B2042" t="str">
            <v>DEC</v>
          </cell>
          <cell r="D2042" t="str">
            <v>UPGD.00000633.03.01.01</v>
          </cell>
          <cell r="E2042">
            <v>0</v>
          </cell>
        </row>
        <row r="2043">
          <cell r="A2043">
            <v>2016</v>
          </cell>
          <cell r="B2043" t="str">
            <v>DEC</v>
          </cell>
          <cell r="D2043" t="str">
            <v>UPGD.00000730.01.01.01</v>
          </cell>
          <cell r="E2043">
            <v>0</v>
          </cell>
        </row>
        <row r="2044">
          <cell r="A2044">
            <v>2016</v>
          </cell>
          <cell r="B2044" t="str">
            <v>DEC</v>
          </cell>
          <cell r="D2044" t="str">
            <v>UPGD.00000728.01.01.01</v>
          </cell>
          <cell r="E2044">
            <v>0</v>
          </cell>
        </row>
        <row r="2045">
          <cell r="A2045">
            <v>2016</v>
          </cell>
          <cell r="B2045" t="str">
            <v>DEC</v>
          </cell>
          <cell r="D2045" t="str">
            <v>UPGD.00000620.01.01.01</v>
          </cell>
          <cell r="E2045">
            <v>0</v>
          </cell>
        </row>
        <row r="2046">
          <cell r="A2046">
            <v>2016</v>
          </cell>
          <cell r="B2046" t="str">
            <v>DEC</v>
          </cell>
          <cell r="D2046" t="str">
            <v>UNUC.00001012.01.01.01</v>
          </cell>
          <cell r="E2046">
            <v>0</v>
          </cell>
        </row>
        <row r="2047">
          <cell r="A2047">
            <v>2016</v>
          </cell>
          <cell r="B2047" t="str">
            <v>DEC</v>
          </cell>
          <cell r="D2047" t="str">
            <v>UNUC.00000003.01.05.01</v>
          </cell>
          <cell r="E2047">
            <v>0</v>
          </cell>
        </row>
        <row r="2048">
          <cell r="A2048">
            <v>2016</v>
          </cell>
          <cell r="B2048" t="str">
            <v>DEC</v>
          </cell>
          <cell r="D2048" t="str">
            <v>UPGD.00000626.01.01.01</v>
          </cell>
          <cell r="E2048">
            <v>0</v>
          </cell>
        </row>
        <row r="2049">
          <cell r="A2049">
            <v>2016</v>
          </cell>
          <cell r="B2049" t="str">
            <v>DEC</v>
          </cell>
          <cell r="D2049" t="str">
            <v>UPGD.00000622.01.01.01</v>
          </cell>
          <cell r="E2049">
            <v>0</v>
          </cell>
        </row>
        <row r="2050">
          <cell r="A2050">
            <v>2016</v>
          </cell>
          <cell r="B2050" t="str">
            <v>DEC</v>
          </cell>
          <cell r="D2050" t="str">
            <v>UPGD.00004811.03.01.01</v>
          </cell>
          <cell r="E2050">
            <v>0</v>
          </cell>
        </row>
        <row r="2051">
          <cell r="A2051">
            <v>2016</v>
          </cell>
          <cell r="B2051" t="str">
            <v>DEC</v>
          </cell>
          <cell r="D2051" t="str">
            <v>UNUC.00000001.01.08.01</v>
          </cell>
          <cell r="E2051">
            <v>0</v>
          </cell>
        </row>
        <row r="2052">
          <cell r="A2052">
            <v>2016</v>
          </cell>
          <cell r="B2052" t="str">
            <v>DEC</v>
          </cell>
          <cell r="D2052" t="str">
            <v>UNUC.00000002.01.09.01</v>
          </cell>
          <cell r="E2052">
            <v>0</v>
          </cell>
        </row>
        <row r="2053">
          <cell r="A2053">
            <v>2016</v>
          </cell>
          <cell r="B2053" t="str">
            <v>DEC</v>
          </cell>
          <cell r="D2053" t="str">
            <v>UNUC.00000001.01.16.01</v>
          </cell>
          <cell r="E2053">
            <v>0</v>
          </cell>
        </row>
        <row r="2054">
          <cell r="A2054">
            <v>2016</v>
          </cell>
          <cell r="B2054" t="str">
            <v>DEC</v>
          </cell>
          <cell r="D2054" t="str">
            <v>UNUC.00000001.01.09.01</v>
          </cell>
          <cell r="E2054">
            <v>0</v>
          </cell>
        </row>
        <row r="2055">
          <cell r="A2055">
            <v>2016</v>
          </cell>
          <cell r="B2055" t="str">
            <v>DEC</v>
          </cell>
          <cell r="D2055" t="str">
            <v>UNUC.00000002.01.14.01</v>
          </cell>
          <cell r="E2055">
            <v>0</v>
          </cell>
        </row>
        <row r="2056">
          <cell r="A2056">
            <v>2016</v>
          </cell>
          <cell r="B2056" t="str">
            <v>DEC</v>
          </cell>
          <cell r="D2056" t="str">
            <v>UPGD.00000729.02.01.01</v>
          </cell>
          <cell r="E2056">
            <v>0</v>
          </cell>
        </row>
        <row r="2057">
          <cell r="A2057">
            <v>2016</v>
          </cell>
          <cell r="B2057" t="str">
            <v>DEC</v>
          </cell>
          <cell r="D2057" t="str">
            <v>UNUC.00000002.01.10.01</v>
          </cell>
          <cell r="E2057">
            <v>0</v>
          </cell>
        </row>
        <row r="2058">
          <cell r="A2058">
            <v>2016</v>
          </cell>
          <cell r="B2058" t="str">
            <v>DEC</v>
          </cell>
          <cell r="D2058" t="str">
            <v>UCOR.00000693.01.01.01</v>
          </cell>
          <cell r="E2058">
            <v>0</v>
          </cell>
        </row>
        <row r="2059">
          <cell r="A2059">
            <v>2016</v>
          </cell>
          <cell r="B2059" t="str">
            <v>DEC</v>
          </cell>
          <cell r="D2059" t="str">
            <v>UCOR.00000306.01.05.01</v>
          </cell>
          <cell r="E2059">
            <v>0</v>
          </cell>
        </row>
        <row r="2060">
          <cell r="A2060">
            <v>2016</v>
          </cell>
          <cell r="B2060" t="str">
            <v>DEC</v>
          </cell>
          <cell r="D2060" t="str">
            <v>UNUC.00000969.10.01.01</v>
          </cell>
          <cell r="E2060">
            <v>42266.37</v>
          </cell>
        </row>
        <row r="2061">
          <cell r="A2061">
            <v>2016</v>
          </cell>
          <cell r="B2061" t="str">
            <v>DEC</v>
          </cell>
          <cell r="D2061" t="str">
            <v>UNUC.00000938.01.02.01</v>
          </cell>
          <cell r="E2061">
            <v>9913.51</v>
          </cell>
        </row>
        <row r="2062">
          <cell r="A2062">
            <v>2016</v>
          </cell>
          <cell r="B2062" t="str">
            <v>DEC</v>
          </cell>
          <cell r="D2062" t="str">
            <v>UNUC.00000715.01.01.01</v>
          </cell>
          <cell r="E2062">
            <v>78</v>
          </cell>
        </row>
        <row r="2063">
          <cell r="A2063">
            <v>2016</v>
          </cell>
          <cell r="B2063" t="str">
            <v>DEC</v>
          </cell>
          <cell r="D2063" t="str">
            <v>UNUC.00001057.01.01.01</v>
          </cell>
          <cell r="E2063">
            <v>1114.5</v>
          </cell>
        </row>
        <row r="2064">
          <cell r="A2064">
            <v>2016</v>
          </cell>
          <cell r="B2064" t="str">
            <v>DEC</v>
          </cell>
          <cell r="D2064" t="str">
            <v>UPGD.00005600.01.01.01</v>
          </cell>
          <cell r="E2064">
            <v>5844.22</v>
          </cell>
        </row>
        <row r="2065">
          <cell r="A2065">
            <v>2016</v>
          </cell>
          <cell r="B2065" t="str">
            <v>DEC</v>
          </cell>
          <cell r="D2065" t="str">
            <v>UNUC.00000003.01.01.01</v>
          </cell>
          <cell r="E2065">
            <v>162271.96</v>
          </cell>
        </row>
        <row r="2066">
          <cell r="A2066">
            <v>2016</v>
          </cell>
          <cell r="B2066" t="str">
            <v>DEC</v>
          </cell>
          <cell r="D2066" t="str">
            <v>UPGD.00000633.01.01.01</v>
          </cell>
          <cell r="E2066">
            <v>97557.14</v>
          </cell>
        </row>
        <row r="2067">
          <cell r="A2067">
            <v>2016</v>
          </cell>
          <cell r="B2067" t="str">
            <v>DEC</v>
          </cell>
          <cell r="D2067" t="str">
            <v>UNUC.00000914.01.01.01</v>
          </cell>
          <cell r="E2067">
            <v>19130</v>
          </cell>
        </row>
        <row r="2068">
          <cell r="A2068">
            <v>2016</v>
          </cell>
          <cell r="B2068" t="str">
            <v>DEC</v>
          </cell>
          <cell r="D2068" t="str">
            <v>UNUC.00000003.01.07.01</v>
          </cell>
          <cell r="E2068">
            <v>-17113</v>
          </cell>
        </row>
        <row r="2069">
          <cell r="A2069">
            <v>2016</v>
          </cell>
          <cell r="B2069" t="str">
            <v>DEC</v>
          </cell>
          <cell r="D2069" t="str">
            <v>UNUC.00000938.01.01.01</v>
          </cell>
          <cell r="E2069">
            <v>27172.85</v>
          </cell>
        </row>
        <row r="2070">
          <cell r="A2070">
            <v>2016</v>
          </cell>
          <cell r="B2070" t="str">
            <v>DEC</v>
          </cell>
          <cell r="D2070" t="str">
            <v>UNUC.00000002.01.05.01</v>
          </cell>
          <cell r="E2070">
            <v>2250</v>
          </cell>
        </row>
        <row r="2071">
          <cell r="A2071">
            <v>2016</v>
          </cell>
          <cell r="B2071" t="str">
            <v>DEC</v>
          </cell>
          <cell r="D2071" t="str">
            <v>UCOR.00000301.01.06.01</v>
          </cell>
          <cell r="E2071">
            <v>-756963</v>
          </cell>
        </row>
        <row r="2072">
          <cell r="A2072">
            <v>2016</v>
          </cell>
          <cell r="B2072" t="str">
            <v>DEC</v>
          </cell>
          <cell r="D2072" t="str">
            <v>EXP5TOT</v>
          </cell>
          <cell r="E2072">
            <v>29117459.783298399</v>
          </cell>
        </row>
        <row r="2073">
          <cell r="A2073">
            <v>2016</v>
          </cell>
          <cell r="B2073" t="str">
            <v>DEC</v>
          </cell>
          <cell r="D2073" t="str">
            <v>4405810</v>
          </cell>
          <cell r="E2073">
            <v>0</v>
          </cell>
        </row>
        <row r="2074">
          <cell r="A2074">
            <v>2016</v>
          </cell>
          <cell r="B2074" t="str">
            <v>DEC</v>
          </cell>
          <cell r="D2074" t="str">
            <v>4405940</v>
          </cell>
          <cell r="E2074">
            <v>0</v>
          </cell>
        </row>
        <row r="2075">
          <cell r="A2075">
            <v>2016</v>
          </cell>
          <cell r="B2075" t="str">
            <v>DEC</v>
          </cell>
          <cell r="D2075" t="str">
            <v>4405000</v>
          </cell>
          <cell r="E2075">
            <v>36120770.939999998</v>
          </cell>
        </row>
        <row r="2076">
          <cell r="A2076">
            <v>2016</v>
          </cell>
          <cell r="B2076" t="str">
            <v>DEC</v>
          </cell>
          <cell r="D2076" t="str">
            <v>4405840</v>
          </cell>
          <cell r="E2076">
            <v>0</v>
          </cell>
        </row>
        <row r="2077">
          <cell r="A2077">
            <v>2016</v>
          </cell>
          <cell r="B2077" t="str">
            <v>DEC</v>
          </cell>
          <cell r="D2077" t="str">
            <v>CI75001</v>
          </cell>
          <cell r="E2077">
            <v>31750.880000000001</v>
          </cell>
        </row>
        <row r="2078">
          <cell r="A2078">
            <v>2016</v>
          </cell>
          <cell r="B2078" t="str">
            <v>DEC</v>
          </cell>
          <cell r="D2078" t="str">
            <v>CI75002</v>
          </cell>
          <cell r="E2078">
            <v>4566840.47</v>
          </cell>
        </row>
        <row r="2079">
          <cell r="A2079">
            <v>2016</v>
          </cell>
          <cell r="B2079" t="str">
            <v>DEC</v>
          </cell>
          <cell r="D2079" t="str">
            <v>CI95001</v>
          </cell>
          <cell r="E2079">
            <v>0</v>
          </cell>
        </row>
        <row r="2080">
          <cell r="A2080">
            <v>2016</v>
          </cell>
          <cell r="B2080" t="str">
            <v>DEC</v>
          </cell>
          <cell r="D2080" t="str">
            <v>CI95002</v>
          </cell>
          <cell r="E2080">
            <v>0</v>
          </cell>
        </row>
        <row r="2081">
          <cell r="A2081">
            <v>2016</v>
          </cell>
          <cell r="B2081" t="str">
            <v>DEC</v>
          </cell>
          <cell r="D2081" t="str">
            <v>CI15001</v>
          </cell>
          <cell r="E2081">
            <v>155844.85</v>
          </cell>
        </row>
        <row r="2082">
          <cell r="A2082">
            <v>2016</v>
          </cell>
          <cell r="B2082" t="str">
            <v>DEC</v>
          </cell>
          <cell r="D2082" t="str">
            <v>CI15002</v>
          </cell>
          <cell r="E2082">
            <v>30843.1</v>
          </cell>
        </row>
        <row r="2083">
          <cell r="A2083">
            <v>2016</v>
          </cell>
          <cell r="B2083" t="str">
            <v>DEC</v>
          </cell>
          <cell r="D2083" t="str">
            <v>CI85001</v>
          </cell>
          <cell r="E2083">
            <v>0</v>
          </cell>
        </row>
        <row r="2084">
          <cell r="A2084">
            <v>2016</v>
          </cell>
          <cell r="B2084" t="str">
            <v>DEC</v>
          </cell>
          <cell r="D2084" t="str">
            <v>CI85002</v>
          </cell>
          <cell r="E2084">
            <v>0</v>
          </cell>
        </row>
        <row r="2085">
          <cell r="A2085">
            <v>2016</v>
          </cell>
          <cell r="B2085" t="str">
            <v>DEC</v>
          </cell>
          <cell r="D2085" t="str">
            <v>CIA5001</v>
          </cell>
          <cell r="E2085">
            <v>24257.54</v>
          </cell>
        </row>
        <row r="2086">
          <cell r="A2086">
            <v>2016</v>
          </cell>
          <cell r="B2086" t="str">
            <v>DEC</v>
          </cell>
          <cell r="D2086" t="str">
            <v>CIA5002</v>
          </cell>
          <cell r="E2086">
            <v>44677.47</v>
          </cell>
        </row>
        <row r="2087">
          <cell r="A2087">
            <v>2016</v>
          </cell>
          <cell r="B2087" t="str">
            <v>DEC</v>
          </cell>
          <cell r="D2087" t="str">
            <v>CIB5001</v>
          </cell>
          <cell r="E2087">
            <v>0</v>
          </cell>
        </row>
        <row r="2088">
          <cell r="A2088">
            <v>2016</v>
          </cell>
          <cell r="B2088" t="str">
            <v>DEC</v>
          </cell>
          <cell r="D2088" t="str">
            <v>CIB5002</v>
          </cell>
          <cell r="E2088">
            <v>0</v>
          </cell>
        </row>
        <row r="2089">
          <cell r="A2089">
            <v>2016</v>
          </cell>
          <cell r="B2089" t="str">
            <v>DEC</v>
          </cell>
          <cell r="D2089" t="str">
            <v>CIC5001</v>
          </cell>
          <cell r="E2089">
            <v>0</v>
          </cell>
        </row>
        <row r="2090">
          <cell r="A2090">
            <v>2016</v>
          </cell>
          <cell r="B2090" t="str">
            <v>DEC</v>
          </cell>
          <cell r="D2090" t="str">
            <v>CIC5002</v>
          </cell>
          <cell r="E2090">
            <v>0</v>
          </cell>
        </row>
        <row r="2091">
          <cell r="A2091">
            <v>2016</v>
          </cell>
          <cell r="B2091" t="str">
            <v>DEC</v>
          </cell>
          <cell r="D2091" t="str">
            <v>CI45002</v>
          </cell>
          <cell r="E2091">
            <v>-4173143.77</v>
          </cell>
        </row>
        <row r="2092">
          <cell r="A2092">
            <v>2016</v>
          </cell>
          <cell r="B2092" t="str">
            <v>DEC</v>
          </cell>
          <cell r="D2092" t="str">
            <v>CI45001</v>
          </cell>
          <cell r="E2092">
            <v>2612.52</v>
          </cell>
        </row>
        <row r="2093">
          <cell r="A2093">
            <v>2016</v>
          </cell>
          <cell r="B2093" t="str">
            <v>DEC</v>
          </cell>
          <cell r="D2093" t="str">
            <v>TRU5BEG</v>
          </cell>
          <cell r="E2093">
            <v>26788058.284513</v>
          </cell>
        </row>
        <row r="2094">
          <cell r="A2094">
            <v>2016</v>
          </cell>
          <cell r="B2094" t="str">
            <v>DEC</v>
          </cell>
          <cell r="D2094" t="str">
            <v>TRU5END</v>
          </cell>
          <cell r="E2094">
            <v>23152828.106392998</v>
          </cell>
        </row>
        <row r="2095">
          <cell r="A2095">
            <v>2016</v>
          </cell>
          <cell r="B2095" t="str">
            <v>DEC</v>
          </cell>
          <cell r="D2095" t="str">
            <v>O/U5MON</v>
          </cell>
          <cell r="E2095">
            <v>-3239551.4281199998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7">
          <cell r="C27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G2" t="str">
            <v>002-LOW NOX BURNER TECHNOLOGYTurkey Pt U102 - Steam Generation Plant</v>
          </cell>
          <cell r="H2" t="str">
            <v>PEAKING</v>
          </cell>
        </row>
        <row r="3">
          <cell r="G3" t="str">
            <v>003-CONTINUOUS EMISSION MONITORINGFtLauderdale Comm05 - Other Generation Plant</v>
          </cell>
          <cell r="H3" t="str">
            <v>INTERMEDIATE</v>
          </cell>
        </row>
        <row r="4">
          <cell r="G4" t="str">
            <v>003-CONTINUOUS EMISSION MONITORINGFtLauderdale GTs05 - Other Generation Plant</v>
          </cell>
          <cell r="H4" t="str">
            <v>PEAKING</v>
          </cell>
        </row>
        <row r="5">
          <cell r="G5" t="str">
            <v>003-CONTINUOUS EMISSION MONITORINGFtLauderdale U405 - Other Generation Plant</v>
          </cell>
          <cell r="H5" t="str">
            <v>INTERMEDIATE</v>
          </cell>
        </row>
        <row r="6">
          <cell r="G6" t="str">
            <v>003-CONTINUOUS EMISSION MONITORINGFtLauderdale U505 - Other Generation Plant</v>
          </cell>
          <cell r="H6" t="str">
            <v>INTERMEDIATE</v>
          </cell>
        </row>
        <row r="7">
          <cell r="G7" t="str">
            <v>003-CONTINUOUS EMISSION MONITORINGFtMyers U205 - Other Generation Plant</v>
          </cell>
          <cell r="H7" t="str">
            <v>INTERMEDIATE</v>
          </cell>
        </row>
        <row r="8">
          <cell r="G8" t="str">
            <v>003-CONTINUOUS EMISSION MONITORINGFtMyers U305 - Other Generation Plant</v>
          </cell>
          <cell r="H8" t="str">
            <v>PEAKING</v>
          </cell>
        </row>
        <row r="9">
          <cell r="G9" t="str">
            <v>003-CONTINUOUS EMISSION MONITORINGManatee Comm02 - Steam Generation Plant</v>
          </cell>
          <cell r="H9" t="str">
            <v>PEAKING</v>
          </cell>
        </row>
        <row r="10">
          <cell r="G10" t="str">
            <v>003-CONTINUOUS EMISSION MONITORINGManatee U102 - Steam Generation Plant</v>
          </cell>
          <cell r="H10" t="str">
            <v>PEAKING</v>
          </cell>
        </row>
        <row r="11">
          <cell r="G11" t="str">
            <v>003-CONTINUOUS EMISSION MONITORINGManatee U202 - Steam Generation Plant</v>
          </cell>
          <cell r="H11" t="str">
            <v>PEAKING</v>
          </cell>
        </row>
        <row r="12">
          <cell r="G12" t="str">
            <v>003-CONTINUOUS EMISSION MONITORINGManatee U305 - Other Generation Plant</v>
          </cell>
          <cell r="H12" t="str">
            <v>INTERMEDIATE</v>
          </cell>
        </row>
        <row r="13">
          <cell r="G13" t="str">
            <v>003-CONTINUOUS EMISSION MONITORINGMartin Comm02 - Steam Generation Plant</v>
          </cell>
          <cell r="H13" t="str">
            <v>PEAKING</v>
          </cell>
        </row>
        <row r="14">
          <cell r="G14" t="str">
            <v>003-CONTINUOUS EMISSION MONITORINGMartin Comm05 - Other Generation Plant</v>
          </cell>
          <cell r="H14" t="str">
            <v>INTERMEDIATE</v>
          </cell>
        </row>
        <row r="15">
          <cell r="G15" t="str">
            <v>003-CONTINUOUS EMISSION MONITORINGMartin U102 - Steam Generation Plant</v>
          </cell>
          <cell r="H15" t="str">
            <v>PEAKING</v>
          </cell>
        </row>
        <row r="16">
          <cell r="G16" t="str">
            <v>003-CONTINUOUS EMISSION MONITORINGMartin U202 - Steam Generation Plant</v>
          </cell>
          <cell r="H16" t="str">
            <v>PEAKING</v>
          </cell>
        </row>
        <row r="17">
          <cell r="G17" t="str">
            <v>003-CONTINUOUS EMISSION MONITORINGMartin U305 - Other Generation Plant</v>
          </cell>
          <cell r="H17" t="str">
            <v>INTERMEDIATE</v>
          </cell>
        </row>
        <row r="18">
          <cell r="G18" t="str">
            <v>003-CONTINUOUS EMISSION MONITORINGMartin U405 - Other Generation Plant</v>
          </cell>
          <cell r="H18" t="str">
            <v>INTERMEDIATE</v>
          </cell>
        </row>
        <row r="19">
          <cell r="G19" t="str">
            <v>003-CONTINUOUS EMISSION MONITORINGMartin U805 - Other Generation Plant</v>
          </cell>
          <cell r="H19" t="str">
            <v>INTERMEDIATE</v>
          </cell>
        </row>
        <row r="20">
          <cell r="G20" t="str">
            <v>003-CONTINUOUS EMISSION MONITORINGPutnam Comm05 - Other Generation Plant</v>
          </cell>
          <cell r="H20" t="str">
            <v>PEAKING</v>
          </cell>
        </row>
        <row r="21">
          <cell r="G21" t="str">
            <v>003-CONTINUOUS EMISSION MONITORINGPutnam U105 - Other Generation Plant</v>
          </cell>
          <cell r="H21" t="str">
            <v>PEAKING</v>
          </cell>
        </row>
        <row r="22">
          <cell r="G22" t="str">
            <v>003-CONTINUOUS EMISSION MONITORINGPutnam U205 - Other Generation Plant</v>
          </cell>
          <cell r="H22" t="str">
            <v>PEAKING</v>
          </cell>
        </row>
        <row r="23">
          <cell r="G23" t="str">
            <v>003-CONTINUOUS EMISSION MONITORINGSanford Comm05 - Other Generation Plant</v>
          </cell>
          <cell r="H23" t="str">
            <v>INTERMEDIATE</v>
          </cell>
        </row>
        <row r="24">
          <cell r="G24" t="str">
            <v>003-CONTINUOUS EMISSION MONITORINGSanford U405 - Other Generation Plant</v>
          </cell>
          <cell r="H24" t="str">
            <v>INTERMEDIATE</v>
          </cell>
        </row>
        <row r="25">
          <cell r="G25" t="str">
            <v>003-CONTINUOUS EMISSION MONITORINGSanford U505 - Other Generation Plant</v>
          </cell>
          <cell r="H25" t="str">
            <v>INTERMEDIATE</v>
          </cell>
        </row>
        <row r="26">
          <cell r="G26" t="str">
            <v>003-CONTINUOUS EMISSION MONITORINGScherer U402 - Steam Generation Plant</v>
          </cell>
          <cell r="H26" t="str">
            <v>BASE</v>
          </cell>
        </row>
        <row r="27">
          <cell r="G27" t="str">
            <v>003-CONTINUOUS EMISSION MONITORINGSJRPP - Comm02 - Steam Generation Plant</v>
          </cell>
          <cell r="H27" t="str">
            <v>BASE</v>
          </cell>
        </row>
        <row r="28">
          <cell r="G28" t="str">
            <v>003-CONTINUOUS EMISSION MONITORINGSJRPP U102 - Steam Generation Plant</v>
          </cell>
          <cell r="H28" t="str">
            <v>BASE</v>
          </cell>
        </row>
        <row r="29">
          <cell r="G29" t="str">
            <v>003-CONTINUOUS EMISSION MONITORINGSJRPP U202 - Steam Generation Plant</v>
          </cell>
          <cell r="H29" t="str">
            <v>BASE</v>
          </cell>
        </row>
        <row r="30">
          <cell r="G30" t="str">
            <v>003-CONTINUOUS EMISSION MONITORINGTurkey Pt Comm02 - Steam Generation Plant</v>
          </cell>
          <cell r="H30" t="str">
            <v>PEAKING</v>
          </cell>
        </row>
        <row r="31">
          <cell r="G31" t="str">
            <v>003-CONTINUOUS EMISSION MONITORINGTurkey Pt U102 - Steam Generation Plant</v>
          </cell>
          <cell r="H31" t="str">
            <v>PEAKING</v>
          </cell>
        </row>
        <row r="32">
          <cell r="G32" t="str">
            <v>004-CLEAN CLOSURE EQUIVALENCY DEMONSTRATIONTurkey Pt Comm02 - Steam Generation Plant</v>
          </cell>
          <cell r="H32" t="str">
            <v>PEAKING</v>
          </cell>
        </row>
        <row r="33">
          <cell r="G33" t="str">
            <v>005-MAINTENANCE OF ABOVE GROUND FUEL TANKSFtLauderdale Comm05 - Other Generation Plant</v>
          </cell>
          <cell r="H33" t="str">
            <v>INTERMEDIATE</v>
          </cell>
        </row>
        <row r="34">
          <cell r="G34" t="str">
            <v>005-MAINTENANCE OF ABOVE GROUND FUEL TANKSFtLauderdale GTs05 - Other Generation Plant</v>
          </cell>
          <cell r="H34" t="str">
            <v>PEAKING</v>
          </cell>
        </row>
        <row r="35">
          <cell r="G35" t="str">
            <v>005-MAINTENANCE OF ABOVE GROUND FUEL TANKSFtMyers GTs05 - Other Generation Plant</v>
          </cell>
          <cell r="H35" t="str">
            <v>PEAKING</v>
          </cell>
        </row>
        <row r="36">
          <cell r="G36" t="str">
            <v>005-MAINTENANCE OF ABOVE GROUND FUEL TANKSFtMyers U305 - Other Generation Plant</v>
          </cell>
          <cell r="H36" t="str">
            <v>PEAKING</v>
          </cell>
        </row>
        <row r="37">
          <cell r="G37" t="str">
            <v>005-MAINTENANCE OF ABOVE GROUND FUEL TANKSGeneral Plant08 - General Plant</v>
          </cell>
          <cell r="H37" t="str">
            <v>GENERAL</v>
          </cell>
        </row>
        <row r="38">
          <cell r="G38" t="str">
            <v>005-MAINTENANCE OF ABOVE GROUND FUEL TANKSManatee Comm02 - Steam Generation Plant</v>
          </cell>
          <cell r="H38" t="str">
            <v>PEAKING</v>
          </cell>
        </row>
        <row r="39">
          <cell r="G39" t="str">
            <v>005-MAINTENANCE OF ABOVE GROUND FUEL TANKSManatee U102 - Steam Generation Plant</v>
          </cell>
          <cell r="H39" t="str">
            <v>PEAKING</v>
          </cell>
        </row>
        <row r="40">
          <cell r="G40" t="str">
            <v>005-MAINTENANCE OF ABOVE GROUND FUEL TANKSManatee U202 - Steam Generation Plant</v>
          </cell>
          <cell r="H40" t="str">
            <v>PEAKING</v>
          </cell>
        </row>
        <row r="41">
          <cell r="G41" t="str">
            <v>005-MAINTENANCE OF ABOVE GROUND FUEL TANKSMartin Comm02 - Steam Generation Plant</v>
          </cell>
          <cell r="H41" t="str">
            <v>PEAKING</v>
          </cell>
        </row>
        <row r="42">
          <cell r="G42" t="str">
            <v>005-MAINTENANCE OF ABOVE GROUND FUEL TANKSMartin Comm05 - Other Generation Plant</v>
          </cell>
          <cell r="H42" t="str">
            <v>INTERMEDIATE</v>
          </cell>
        </row>
        <row r="43">
          <cell r="G43" t="str">
            <v>005-MAINTENANCE OF ABOVE GROUND FUEL TANKSMartin U102 - Steam Generation Plant</v>
          </cell>
          <cell r="H43" t="str">
            <v>PEAKING</v>
          </cell>
        </row>
        <row r="44">
          <cell r="G44" t="str">
            <v>005-MAINTENANCE OF ABOVE GROUND FUEL TANKSMartin U202 - Steam Generation Plant</v>
          </cell>
          <cell r="H44" t="str">
            <v>PEAKING</v>
          </cell>
        </row>
        <row r="45">
          <cell r="G45" t="str">
            <v>005-MAINTENANCE OF ABOVE GROUND FUEL TANKSPtEverglades GTs05 - Other Generation Plant</v>
          </cell>
          <cell r="H45" t="str">
            <v>PEAKING</v>
          </cell>
        </row>
        <row r="46">
          <cell r="G46" t="str">
            <v>005-MAINTENANCE OF ABOVE GROUND FUEL TANKSPutnam Comm05 - Other Generation Plant</v>
          </cell>
          <cell r="H46" t="str">
            <v>PEAKING</v>
          </cell>
        </row>
        <row r="47">
          <cell r="G47" t="str">
            <v>005-MAINTENANCE OF ABOVE GROUND FUEL TANKSSJRPP - Comm02 - Steam Generation Plant</v>
          </cell>
          <cell r="H47" t="str">
            <v>BASE</v>
          </cell>
        </row>
        <row r="48">
          <cell r="G48" t="str">
            <v>005-MAINTENANCE OF ABOVE GROUND FUEL TANKSTurkey Pt Comm02 - Steam Generation Plant</v>
          </cell>
          <cell r="H48" t="str">
            <v>PEAKING</v>
          </cell>
        </row>
        <row r="49">
          <cell r="G49" t="str">
            <v>007-RELOCATE TURBINE LUBE OIL PIPINGStLucie U103 - Nuclear Generation Plant</v>
          </cell>
          <cell r="H49" t="str">
            <v>BASE</v>
          </cell>
        </row>
        <row r="50">
          <cell r="G50" t="str">
            <v>008-OIL SPILL CLEANUP/RESPONSE EQUIPMENTCapeCanaveral U1CC05 - Other Generation Plant</v>
          </cell>
          <cell r="H50" t="str">
            <v>INTERMEDIATE</v>
          </cell>
        </row>
        <row r="51">
          <cell r="G51" t="str">
            <v>008-OIL SPILL CLEANUP/RESPONSE EQUIPMENTFtLauderdale Comm05 - Other Generation Plant</v>
          </cell>
          <cell r="H51" t="str">
            <v>INTERMEDIATE</v>
          </cell>
        </row>
        <row r="52">
          <cell r="G52" t="str">
            <v>008-OIL SPILL CLEANUP/RESPONSE EQUIPMENTFtMyers Comm05 - Other Generation Plant</v>
          </cell>
          <cell r="H52" t="str">
            <v>PEAKING</v>
          </cell>
        </row>
        <row r="53">
          <cell r="G53" t="str">
            <v>008-OIL SPILL CLEANUP/RESPONSE EQUIPMENTGeneral Plant08 - General Plant</v>
          </cell>
          <cell r="H53" t="str">
            <v>GENERAL</v>
          </cell>
        </row>
        <row r="54">
          <cell r="G54" t="str">
            <v>008-OIL SPILL CLEANUP/RESPONSE EQUIPMENTManatee Comm02 - Steam Generation Plant</v>
          </cell>
          <cell r="H54" t="str">
            <v>PEAKING</v>
          </cell>
        </row>
        <row r="55">
          <cell r="G55" t="str">
            <v>008-OIL SPILL CLEANUP/RESPONSE EQUIPMENTMartin Comm02 - Steam Generation Plant</v>
          </cell>
          <cell r="H55" t="str">
            <v>PEAKING</v>
          </cell>
        </row>
        <row r="56">
          <cell r="G56" t="str">
            <v>008-OIL SPILL CLEANUP/RESPONSE EQUIPMENTMass Distribution Plant07 - Distribution Plant - Electric</v>
          </cell>
          <cell r="H56" t="str">
            <v>DISTRIBUTION</v>
          </cell>
        </row>
        <row r="57">
          <cell r="G57" t="str">
            <v>008-OIL SPILL CLEANUP/RESPONSE EQUIPMENTPtEverglades Comm02 - Steam Generation Plant</v>
          </cell>
          <cell r="H57" t="str">
            <v>PEAKING</v>
          </cell>
        </row>
        <row r="58">
          <cell r="G58" t="str">
            <v>008-OIL SPILL CLEANUP/RESPONSE EQUIPMENTPutnam Comm05 - Other Generation Plant</v>
          </cell>
          <cell r="H58" t="str">
            <v>PEAKING</v>
          </cell>
        </row>
        <row r="59">
          <cell r="G59" t="str">
            <v>008-OIL SPILL CLEANUP/RESPONSE EQUIPMENTRiviera U1 Comm CC05 - Other Generation Plant</v>
          </cell>
          <cell r="H59" t="str">
            <v>INTERMEDIATE</v>
          </cell>
        </row>
        <row r="60">
          <cell r="G60" t="str">
            <v>008-OIL SPILL CLEANUP/RESPONSE EQUIPMENTSanford Comm05 - Other Generation Plant</v>
          </cell>
          <cell r="H60" t="str">
            <v>INTERMEDIATE</v>
          </cell>
        </row>
        <row r="61">
          <cell r="G61" t="str">
            <v>008-OIL SPILL CLEANUP/RESPONSE EQUIPMENTTurkey Pt Comm02 - Steam Generation Plant</v>
          </cell>
          <cell r="H61" t="str">
            <v>PEAKING</v>
          </cell>
        </row>
        <row r="62">
          <cell r="G62" t="str">
            <v>010-REROUTE STORMWATER RUNOFFStLucie Comm03 - Nuclear Generation Plant</v>
          </cell>
          <cell r="H62" t="str">
            <v>BASE</v>
          </cell>
        </row>
        <row r="63">
          <cell r="G63" t="str">
            <v>012-SCHERER DISCHARGE PIPELINEScherer Comm02 - Steam Generation Plant</v>
          </cell>
          <cell r="H63" t="str">
            <v>BASE</v>
          </cell>
        </row>
        <row r="64">
          <cell r="G64" t="str">
            <v>016-ST.LUCIE TURTLE NETSStLucie Comm03 - Nuclear Generation Plant</v>
          </cell>
          <cell r="H64" t="str">
            <v>BASE</v>
          </cell>
        </row>
        <row r="65">
          <cell r="G65" t="str">
            <v>020-WASTEWATER/STORMWATER DISCH ELIMINATIONMartin U102 - Steam Generation Plant</v>
          </cell>
          <cell r="H65" t="str">
            <v>PEAKING</v>
          </cell>
        </row>
        <row r="66">
          <cell r="G66" t="str">
            <v>020-WASTEWATER/STORMWATER DISCH ELIMINATIONMartin U202 - Steam Generation Plant</v>
          </cell>
          <cell r="H66" t="str">
            <v>PEAKING</v>
          </cell>
        </row>
        <row r="67">
          <cell r="G67" t="str">
            <v>022-PIPELINE INTEGRITY MANAGEMENTManatee Comm02 - Steam Generation Plant</v>
          </cell>
          <cell r="H67" t="str">
            <v>PEAKING</v>
          </cell>
        </row>
        <row r="68">
          <cell r="G68" t="str">
            <v>022-PIPELINE INTEGRITY MANAGEMENTMartin Comm02 - Steam Generation Plant</v>
          </cell>
          <cell r="H68" t="str">
            <v>PEAKING</v>
          </cell>
        </row>
        <row r="69">
          <cell r="G69" t="str">
            <v>023-SPILL PREVENTION CLEAN-UP &amp; COUNTERMEASURESFtLauderdale Comm05 - Other Generation Plant</v>
          </cell>
          <cell r="H69" t="str">
            <v>INTERMEDIATE</v>
          </cell>
        </row>
        <row r="70">
          <cell r="G70" t="str">
            <v>023-SPILL PREVENTION CLEAN-UP &amp; COUNTERMEASURESFtLauderdale GTs05 - Other Generation Plant</v>
          </cell>
          <cell r="H70" t="str">
            <v>PEAKING</v>
          </cell>
        </row>
        <row r="71">
          <cell r="G71" t="str">
            <v>023-SPILL PREVENTION CLEAN-UP &amp; COUNTERMEASURESFtMyers GTs05 - Other Generation Plant</v>
          </cell>
          <cell r="H71" t="str">
            <v>PEAKING</v>
          </cell>
        </row>
        <row r="72">
          <cell r="G72" t="str">
            <v>023-SPILL PREVENTION CLEAN-UP &amp; COUNTERMEASURESFtMyers U205 - Other Generation Plant</v>
          </cell>
          <cell r="H72" t="str">
            <v>INTERMEDIATE</v>
          </cell>
        </row>
        <row r="73">
          <cell r="G73" t="str">
            <v>023-SPILL PREVENTION CLEAN-UP &amp; COUNTERMEASURESFtMyers U305 - Other Generation Plant</v>
          </cell>
          <cell r="H73" t="str">
            <v>PEAKING</v>
          </cell>
        </row>
        <row r="74">
          <cell r="G74" t="str">
            <v>023-SPILL PREVENTION CLEAN-UP &amp; COUNTERMEASURESGeneral Plant08 - General Plant</v>
          </cell>
          <cell r="H74" t="str">
            <v>GENERAL</v>
          </cell>
        </row>
        <row r="75">
          <cell r="G75" t="str">
            <v>023-SPILL PREVENTION CLEAN-UP &amp; COUNTERMEASURESManatee Comm02 - Steam Generation Plant</v>
          </cell>
          <cell r="H75" t="str">
            <v>PEAKING</v>
          </cell>
        </row>
        <row r="76">
          <cell r="G76" t="str">
            <v>023-SPILL PREVENTION CLEAN-UP &amp; COUNTERMEASURESManatee U102 - Steam Generation Plant</v>
          </cell>
          <cell r="H76" t="str">
            <v>PEAKING</v>
          </cell>
        </row>
        <row r="77">
          <cell r="G77" t="str">
            <v>023-SPILL PREVENTION CLEAN-UP &amp; COUNTERMEASURESManatee U202 - Steam Generation Plant</v>
          </cell>
          <cell r="H77" t="str">
            <v>PEAKING</v>
          </cell>
        </row>
        <row r="78">
          <cell r="G78" t="str">
            <v>023-SPILL PREVENTION CLEAN-UP &amp; COUNTERMEASURESMartin Comm02 - Steam Generation Plant</v>
          </cell>
          <cell r="H78" t="str">
            <v>PEAKING</v>
          </cell>
        </row>
        <row r="79">
          <cell r="G79" t="str">
            <v>023-SPILL PREVENTION CLEAN-UP &amp; COUNTERMEASURESMartin Comm05 - Other Generation Plant</v>
          </cell>
          <cell r="H79" t="str">
            <v>INTERMEDIATE</v>
          </cell>
        </row>
        <row r="80">
          <cell r="G80" t="str">
            <v>023-SPILL PREVENTION CLEAN-UP &amp; COUNTERMEASURESMartin U805 - Other Generation Plant</v>
          </cell>
          <cell r="H80" t="str">
            <v>INTERMEDIATE</v>
          </cell>
        </row>
        <row r="81">
          <cell r="G81" t="str">
            <v>023-SPILL PREVENTION CLEAN-UP &amp; COUNTERMEASURESMass Distribution Plant07 - Distribution Plant - Electric</v>
          </cell>
          <cell r="H81" t="str">
            <v>DISTRIBUTION</v>
          </cell>
        </row>
        <row r="82">
          <cell r="G82" t="str">
            <v>023-SPILL PREVENTION CLEAN-UP &amp; COUNTERMEASURESPtEverglades Comm02 - Steam Generation Plant</v>
          </cell>
          <cell r="H82" t="str">
            <v>PEAKING</v>
          </cell>
        </row>
        <row r="83">
          <cell r="G83" t="str">
            <v>023-SPILL PREVENTION CLEAN-UP &amp; COUNTERMEASURESPtEverglades Comm05 - Other Generation Plant</v>
          </cell>
          <cell r="H83" t="str">
            <v>INTERMEDIATE</v>
          </cell>
        </row>
        <row r="84">
          <cell r="G84" t="str">
            <v>023-SPILL PREVENTION CLEAN-UP &amp; COUNTERMEASURESPtEverglades GTs05 - Other Generation Plant</v>
          </cell>
          <cell r="H84" t="str">
            <v>PEAKING</v>
          </cell>
        </row>
        <row r="85">
          <cell r="G85" t="str">
            <v>023-SPILL PREVENTION CLEAN-UP &amp; COUNTERMEASURESPutnam Comm05 - Other Generation Plant</v>
          </cell>
          <cell r="H85" t="str">
            <v>PEAKING</v>
          </cell>
        </row>
        <row r="86">
          <cell r="G86" t="str">
            <v>023-SPILL PREVENTION CLEAN-UP &amp; COUNTERMEASURESRadial06 - Transmission Plant - Electric</v>
          </cell>
          <cell r="H86" t="str">
            <v>TRANSMISSION</v>
          </cell>
        </row>
        <row r="87">
          <cell r="G87" t="str">
            <v>023-SPILL PREVENTION CLEAN-UP &amp; COUNTERMEASURESSanford Comm05 - Other Generation Plant</v>
          </cell>
          <cell r="H87" t="str">
            <v>INTERMEDIATE</v>
          </cell>
        </row>
        <row r="88">
          <cell r="G88" t="str">
            <v>023-SPILL PREVENTION CLEAN-UP &amp; COUNTERMEASURESStLucie U103 - Nuclear Generation Plant</v>
          </cell>
          <cell r="H88" t="str">
            <v>BASE</v>
          </cell>
        </row>
        <row r="89">
          <cell r="G89" t="str">
            <v>023-SPILL PREVENTION CLEAN-UP &amp; COUNTERMEASURESStLucie U203 - Nuclear Generation Plant</v>
          </cell>
          <cell r="H89" t="str">
            <v>BASE</v>
          </cell>
        </row>
        <row r="90">
          <cell r="G90" t="str">
            <v>023-SPILL PREVENTION CLEAN-UP &amp; COUNTERMEASURESTransmission Plant - Electric06 - Transmission Plant - Electric</v>
          </cell>
          <cell r="H90" t="str">
            <v>TRANSMISSION</v>
          </cell>
        </row>
        <row r="91">
          <cell r="G91" t="str">
            <v>023-SPILL PREVENTION CLEAN-UP &amp; COUNTERMEASURESTurkey Pt Comm02 - Steam Generation Plant</v>
          </cell>
          <cell r="H91" t="str">
            <v>PEAKING</v>
          </cell>
        </row>
        <row r="92">
          <cell r="G92" t="str">
            <v>023-SPILL PREVENTION CLEAN-UP &amp; COUNTERMEASURESTurkey Pt Comm03 - Nuclear Generation Plant</v>
          </cell>
          <cell r="H92" t="str">
            <v>BASE</v>
          </cell>
        </row>
        <row r="93">
          <cell r="G93" t="str">
            <v>024-GAS REBURNManatee U102 - Steam Generation Plant</v>
          </cell>
          <cell r="H93" t="str">
            <v>PEAKING</v>
          </cell>
        </row>
        <row r="94">
          <cell r="G94" t="str">
            <v>024-GAS REBURNManatee U202 - Steam Generation Plant</v>
          </cell>
          <cell r="H94" t="str">
            <v>PEAKING</v>
          </cell>
        </row>
        <row r="95">
          <cell r="G95" t="str">
            <v>025-PPE ESP TECHNOLOGYPtEverglades U102 - Steam Generation Plant</v>
          </cell>
          <cell r="H95" t="str">
            <v>PEAKING</v>
          </cell>
        </row>
        <row r="96">
          <cell r="G96" t="str">
            <v>025-PPE ESP TECHNOLOGYPtEverglades U202 - Steam Generation Plant</v>
          </cell>
          <cell r="H96" t="str">
            <v>PEAKING</v>
          </cell>
        </row>
        <row r="97">
          <cell r="G97" t="str">
            <v>025-PPE ESP TECHNOLOGYPtEverglades U302 - Steam Generation Plant</v>
          </cell>
          <cell r="H97" t="str">
            <v>PEAKING</v>
          </cell>
        </row>
        <row r="98">
          <cell r="G98" t="str">
            <v>025-PPE ESP TECHNOLOGYPtEverglades U402 - Steam Generation Plant</v>
          </cell>
          <cell r="H98" t="str">
            <v>PEAKING</v>
          </cell>
        </row>
        <row r="99">
          <cell r="G99" t="str">
            <v>026-UST REPLACEMENT/REMOVALGeneral Plant08 - General Plant</v>
          </cell>
          <cell r="H99" t="str">
            <v>GENERAL</v>
          </cell>
        </row>
        <row r="100">
          <cell r="G100" t="str">
            <v>031-CLEAN AIR INTERSTATE RULE-CAIRFtLauderdale GTs05 - Other Generation Plant</v>
          </cell>
          <cell r="H100" t="str">
            <v>PEAKING</v>
          </cell>
        </row>
        <row r="101">
          <cell r="G101" t="str">
            <v>031-CLEAN AIR INTERSTATE RULE-CAIRFtMyers GTs05 - Other Generation Plant</v>
          </cell>
          <cell r="H101" t="str">
            <v>PEAKING</v>
          </cell>
        </row>
        <row r="102">
          <cell r="G102" t="str">
            <v>031-CLEAN AIR INTERSTATE RULE-CAIRManatee Comm02 - Steam Generation Plant</v>
          </cell>
          <cell r="H102" t="str">
            <v>PEAKING</v>
          </cell>
        </row>
        <row r="103">
          <cell r="G103" t="str">
            <v>031-CLEAN AIR INTERSTATE RULE-CAIRManatee U102 - Steam Generation Plant</v>
          </cell>
          <cell r="H103" t="str">
            <v>PEAKING</v>
          </cell>
        </row>
        <row r="104">
          <cell r="G104" t="str">
            <v>031-CLEAN AIR INTERSTATE RULE-CAIRManatee U202 - Steam Generation Plant</v>
          </cell>
          <cell r="H104" t="str">
            <v>PEAKING</v>
          </cell>
        </row>
        <row r="105">
          <cell r="G105" t="str">
            <v>031-CLEAN AIR INTERSTATE RULE-CAIRMartin Comm02 - Steam Generation Plant</v>
          </cell>
          <cell r="H105" t="str">
            <v>PEAKING</v>
          </cell>
        </row>
        <row r="106">
          <cell r="G106" t="str">
            <v>031-CLEAN AIR INTERSTATE RULE-CAIRMartin Comm05 - Other Generation Plant</v>
          </cell>
          <cell r="H106" t="str">
            <v>INTERMEDIATE</v>
          </cell>
        </row>
        <row r="107">
          <cell r="G107" t="str">
            <v>031-CLEAN AIR INTERSTATE RULE-CAIRMartin U102 - Steam Generation Plant</v>
          </cell>
          <cell r="H107" t="str">
            <v>PEAKING</v>
          </cell>
        </row>
        <row r="108">
          <cell r="G108" t="str">
            <v>031-CLEAN AIR INTERSTATE RULE-CAIRMartin U202 - Steam Generation Plant</v>
          </cell>
          <cell r="H108" t="str">
            <v>PEAKING</v>
          </cell>
        </row>
        <row r="109">
          <cell r="G109" t="str">
            <v>031-CLEAN AIR INTERSTATE RULE-CAIRMass Distribution Plant07 - Distribution Plant - Electric</v>
          </cell>
          <cell r="H109" t="str">
            <v>DISTRIBUTION</v>
          </cell>
        </row>
        <row r="110">
          <cell r="G110" t="str">
            <v>031-CLEAN AIR INTERSTATE RULE-CAIRPtEverglades GTs05 - Other Generation Plant</v>
          </cell>
          <cell r="H110" t="str">
            <v>PEAKING</v>
          </cell>
        </row>
        <row r="111">
          <cell r="G111" t="str">
            <v>031-CLEAN AIR INTERSTATE RULE-CAIRScherer Comm02 - Steam Generation Plant</v>
          </cell>
          <cell r="H111" t="str">
            <v>BASE</v>
          </cell>
        </row>
        <row r="112">
          <cell r="G112" t="str">
            <v>031-CLEAN AIR INTERSTATE RULE-CAIRScherer Comm U3&amp;402 - Steam Generation Plant</v>
          </cell>
          <cell r="H112" t="str">
            <v>BASE</v>
          </cell>
        </row>
        <row r="113">
          <cell r="G113" t="str">
            <v>031-CLEAN AIR INTERSTATE RULE-CAIRScherer U402 - Steam Generation Plant</v>
          </cell>
          <cell r="H113" t="str">
            <v>BASE</v>
          </cell>
        </row>
        <row r="114">
          <cell r="G114" t="str">
            <v>031-CLEAN AIR INTERSTATE RULE-CAIRSJRPP - Comm02 - Steam Generation Plant</v>
          </cell>
          <cell r="H114" t="str">
            <v>BASE</v>
          </cell>
        </row>
        <row r="115">
          <cell r="G115" t="str">
            <v>031-CLEAN AIR INTERSTATE RULE-CAIRSJRPP U102 - Steam Generation Plant</v>
          </cell>
          <cell r="H115" t="str">
            <v>BASE</v>
          </cell>
        </row>
        <row r="116">
          <cell r="G116" t="str">
            <v>031-CLEAN AIR INTERSTATE RULE-CAIRSJRPP U202 - Steam Generation Plant</v>
          </cell>
          <cell r="H116" t="str">
            <v>BASE</v>
          </cell>
        </row>
        <row r="117">
          <cell r="G117" t="str">
            <v>033-CLEAN AIR MERCURY RULE-CAMR -Scherer Comm02 - Steam Generation Plant</v>
          </cell>
          <cell r="H117" t="str">
            <v>BASE</v>
          </cell>
        </row>
        <row r="118">
          <cell r="G118" t="str">
            <v>033-CLEAN AIR MERCURY RULE-CAMR -Scherer Comm U3&amp;402 - Steam Generation Plant</v>
          </cell>
          <cell r="H118" t="str">
            <v>BASE</v>
          </cell>
        </row>
        <row r="119">
          <cell r="G119" t="str">
            <v>033-CLEAN AIR MERCURY RULE-CAMR -Scherer U402 - Steam Generation Plant</v>
          </cell>
          <cell r="H119" t="str">
            <v>BASE</v>
          </cell>
        </row>
        <row r="120">
          <cell r="G120" t="str">
            <v>033-CLEAN AIR MERCURY RULE-CAMR -SJRPP U102 - Steam Generation Plant</v>
          </cell>
          <cell r="H120" t="str">
            <v>BASE</v>
          </cell>
        </row>
        <row r="121">
          <cell r="G121" t="str">
            <v>034-PSL COOLING WATER SYSTEM INSPECTION &amp; MAINTENANCEStLucie Comm03 - Nuclear Generation Plant</v>
          </cell>
          <cell r="H121" t="str">
            <v>BASE</v>
          </cell>
        </row>
        <row r="122">
          <cell r="G122" t="str">
            <v>035-MARTIN PLANT DRINKING WATER COMPMartin Comm02 - Steam Generation Plant</v>
          </cell>
          <cell r="H122" t="str">
            <v>PEAKING</v>
          </cell>
        </row>
        <row r="123">
          <cell r="G123" t="str">
            <v>036-LOW LEV RADI WSTE-LLWStLucie Comm03 - Nuclear Generation Plant</v>
          </cell>
          <cell r="H123" t="str">
            <v>BASE</v>
          </cell>
        </row>
        <row r="124">
          <cell r="G124" t="str">
            <v>036-LOW LEV RADI WSTE-LLWTurkey Pt Comm03 - Nuclear Generation Plant</v>
          </cell>
          <cell r="H124" t="str">
            <v>BASE</v>
          </cell>
        </row>
        <row r="125">
          <cell r="G125" t="str">
            <v>037-DE SOTO SOLAR PROJECTDesoto Solar05 - Other Generation Plant</v>
          </cell>
          <cell r="H125" t="str">
            <v>Solar</v>
          </cell>
        </row>
        <row r="126">
          <cell r="G126" t="str">
            <v>037-DE SOTO SOLAR PROJECTGeneral Plant08 - General Plant</v>
          </cell>
          <cell r="H126" t="str">
            <v>Solar</v>
          </cell>
        </row>
        <row r="127">
          <cell r="G127" t="str">
            <v>037-DE SOTO SOLAR PROJECTMass Distribution Plant07 - Distribution Plant - Electric</v>
          </cell>
          <cell r="H127" t="str">
            <v>Solar</v>
          </cell>
        </row>
        <row r="128">
          <cell r="G128" t="str">
            <v>037-DE SOTO SOLAR PROJECTTransmission Plant - Electric06 - Transmission Plant - Electric</v>
          </cell>
          <cell r="H128" t="str">
            <v>Solar</v>
          </cell>
        </row>
        <row r="129">
          <cell r="G129" t="str">
            <v>038-SPACE COAST SOLAR PROJECTGeneral Plant08 - General Plant</v>
          </cell>
          <cell r="H129" t="str">
            <v>Solar</v>
          </cell>
        </row>
        <row r="130">
          <cell r="G130" t="str">
            <v>038-SPACE COAST SOLAR PROJECTIntangible Plant01 - Intangible Plant</v>
          </cell>
          <cell r="H130" t="str">
            <v>Solar</v>
          </cell>
        </row>
        <row r="131">
          <cell r="G131" t="str">
            <v>038-SPACE COAST SOLAR PROJECTMass Distribution Plant07 - Distribution Plant - Electric</v>
          </cell>
          <cell r="H131" t="str">
            <v>Solar</v>
          </cell>
        </row>
        <row r="132">
          <cell r="G132" t="str">
            <v>038-SPACE COAST SOLAR PROJECTSpace Coast Solar05 - Other Generation Plant</v>
          </cell>
          <cell r="H132" t="str">
            <v>Solar</v>
          </cell>
        </row>
        <row r="133">
          <cell r="G133" t="str">
            <v>038-SPACE COAST SOLAR PROJECTTransmission Plant - Electric06 - Transmission Plant - Electric</v>
          </cell>
          <cell r="H133" t="str">
            <v>Solar</v>
          </cell>
        </row>
        <row r="134">
          <cell r="G134" t="str">
            <v>039-MARTIN SOLAR PROJECTGeneral Plant08 - General Plant</v>
          </cell>
          <cell r="H134" t="str">
            <v>INTERMEDIATE</v>
          </cell>
        </row>
        <row r="135">
          <cell r="G135" t="str">
            <v>039-MARTIN SOLAR PROJECTMartin Solar05 - Other Generation Plant</v>
          </cell>
          <cell r="H135" t="str">
            <v>INTERMEDIATE</v>
          </cell>
        </row>
        <row r="136">
          <cell r="G136" t="str">
            <v>039-MARTIN SOLAR PROJECTMartin U805 - Other Generation Plant</v>
          </cell>
          <cell r="H136" t="str">
            <v>INTERMEDIATE</v>
          </cell>
        </row>
        <row r="137">
          <cell r="G137" t="str">
            <v>039-MARTIN SOLAR PROJECTMass Distribution Plant07 - Distribution Plant - Electric</v>
          </cell>
          <cell r="H137" t="str">
            <v>INTERMEDIATE</v>
          </cell>
        </row>
        <row r="138">
          <cell r="G138" t="str">
            <v>039-MARTIN SOLAR PROJECTTransmission Plant - Electric06 - Transmission Plant - Electric</v>
          </cell>
          <cell r="H138" t="str">
            <v>INTERMEDIATE</v>
          </cell>
        </row>
        <row r="139">
          <cell r="G139" t="str">
            <v>041-PRV MANATEE HEATING SYSTEMCapeCanaveral Comm05 - Other Generation Plant</v>
          </cell>
          <cell r="H139" t="str">
            <v>INTERMEDIATE</v>
          </cell>
        </row>
        <row r="140">
          <cell r="G140" t="str">
            <v>041-PRV MANATEE HEATING SYSTEMGeneral Plant08 - General Plant</v>
          </cell>
          <cell r="H140" t="str">
            <v>INTERMEDIATE</v>
          </cell>
        </row>
        <row r="141">
          <cell r="G141" t="str">
            <v>041-PRV MANATEE HEATING SYSTEMMass Distribution Plant07 - Distribution Plant - Electric</v>
          </cell>
          <cell r="H141" t="str">
            <v>INTERMEDIATE</v>
          </cell>
        </row>
        <row r="142">
          <cell r="G142" t="str">
            <v>041-PRV MANATEE HEATING SYSTEMPtEverglades Comm02 - Steam Generation Plant</v>
          </cell>
          <cell r="H142" t="str">
            <v>INTERMEDIATE</v>
          </cell>
        </row>
        <row r="143">
          <cell r="G143" t="str">
            <v>041-PRV MANATEE HEATING SYSTEMTransmission Plant - Electric06 - Transmission Plant - Electric</v>
          </cell>
          <cell r="H143" t="str">
            <v>INTERMEDIATE</v>
          </cell>
        </row>
        <row r="144">
          <cell r="G144" t="str">
            <v>042-PTN COOLING CANAL MONITORING SYSTurkey Pt Comm03 - Nuclear Generation Plant</v>
          </cell>
          <cell r="H144" t="str">
            <v>BASE</v>
          </cell>
        </row>
        <row r="145">
          <cell r="G145" t="str">
            <v>044-Barley Barber Swamp Iron MitigaMartin Comm02 - Steam Generation Plant</v>
          </cell>
          <cell r="H145" t="str">
            <v>PEAKING</v>
          </cell>
        </row>
        <row r="146">
          <cell r="G146" t="str">
            <v>045-800 MW UNIT ESP PROJECTManatee Comm02 - Steam Generation Plant</v>
          </cell>
          <cell r="H146" t="str">
            <v>PEAKING</v>
          </cell>
        </row>
        <row r="147">
          <cell r="G147" t="str">
            <v>045-800 MW UNIT ESP PROJECTManatee U102 - Steam Generation Plant</v>
          </cell>
          <cell r="H147" t="str">
            <v>PEAKING</v>
          </cell>
        </row>
        <row r="148">
          <cell r="G148" t="str">
            <v>045-800 MW UNIT ESP PROJECTManatee U202 - Steam Generation Plant</v>
          </cell>
          <cell r="H148" t="str">
            <v>PEAKING</v>
          </cell>
        </row>
        <row r="149">
          <cell r="G149" t="str">
            <v>045-800 MW UNIT ESP PROJECTMartin U102 - Steam Generation Plant</v>
          </cell>
          <cell r="H149" t="str">
            <v>PEAKING</v>
          </cell>
        </row>
        <row r="150">
          <cell r="G150" t="str">
            <v>045-800 MW UNIT ESP PROJECTMartin U202 - Steam Generation Plant</v>
          </cell>
          <cell r="H150" t="str">
            <v>PEAKING</v>
          </cell>
        </row>
        <row r="151">
          <cell r="G151" t="str">
            <v>28 - CWA 316(b) Phase II RuleCapeCanaveral Comm CC05 - Other Generation Plant</v>
          </cell>
          <cell r="H151" t="str">
            <v>INTERMEDIATE</v>
          </cell>
        </row>
        <row r="152">
          <cell r="G152" t="str">
            <v>28 - CWA 316(b) Phase II RuleCapeCanaveral U1CC05 - Other Generation Plant</v>
          </cell>
          <cell r="H152" t="str">
            <v>INTERMEDIATE</v>
          </cell>
        </row>
        <row r="153">
          <cell r="G153" t="str">
            <v>54-COAL COMBUSTION RESIDUALSScherer Comm02 - Steam Generation Plant</v>
          </cell>
          <cell r="H153" t="str">
            <v>BASE</v>
          </cell>
        </row>
        <row r="154">
          <cell r="G154" t="str">
            <v>54-COAL COMBUSTION RESIDUALSScherer Comm U3&amp;402 - Steam Generation Plant</v>
          </cell>
          <cell r="H154" t="str">
            <v>BASE</v>
          </cell>
        </row>
        <row r="155">
          <cell r="G155" t="str">
            <v>54-COAL COMBUSTION RESIDUALSSJRPP - Comm02 - Steam Generation Plant</v>
          </cell>
          <cell r="H155" t="str">
            <v>BASE</v>
          </cell>
        </row>
      </sheetData>
      <sheetData sheetId="11" refreshError="1">
        <row r="2">
          <cell r="A2" t="str">
            <v>002-LOW NOX BURNER TECHNOLOGY</v>
          </cell>
          <cell r="B2" t="str">
            <v>PEAKING</v>
          </cell>
          <cell r="G2" t="str">
            <v>CapeCanaveral U1CC05 - Other Generation Plant</v>
          </cell>
          <cell r="H2" t="str">
            <v>INTERMEDIATE</v>
          </cell>
        </row>
        <row r="3">
          <cell r="A3" t="str">
            <v>004-CLEAN CLOSURE EQUIVALENCY DEMONSTRATION</v>
          </cell>
          <cell r="B3" t="str">
            <v>PEAKING</v>
          </cell>
          <cell r="G3" t="str">
            <v>Desoto Solar05 - Other Generation Plant</v>
          </cell>
          <cell r="H3" t="str">
            <v>Solar</v>
          </cell>
        </row>
        <row r="4">
          <cell r="A4" t="str">
            <v>007-RELOCATE TURBINE LUBE OIL PIPING</v>
          </cell>
          <cell r="B4" t="str">
            <v>BASE</v>
          </cell>
          <cell r="G4" t="str">
            <v>FtLauderdale GTs05 - Other Generation Plant</v>
          </cell>
          <cell r="H4" t="str">
            <v>PEAKING</v>
          </cell>
        </row>
        <row r="5">
          <cell r="A5" t="str">
            <v>010-REROUTE STORMWATER RUNOFF</v>
          </cell>
          <cell r="B5" t="str">
            <v>BASE</v>
          </cell>
          <cell r="G5" t="str">
            <v>FtLauderdale U405 - Other Generation Plant</v>
          </cell>
          <cell r="H5" t="str">
            <v>INTERMEDIATE</v>
          </cell>
        </row>
        <row r="6">
          <cell r="A6" t="str">
            <v>012-SCHERER DISCHARGE PIPELINE</v>
          </cell>
          <cell r="B6" t="str">
            <v>BASE</v>
          </cell>
          <cell r="G6" t="str">
            <v>FtLauderdale U505 - Other Generation Plant</v>
          </cell>
          <cell r="H6" t="str">
            <v>INTERMEDIATE</v>
          </cell>
        </row>
        <row r="7">
          <cell r="A7" t="str">
            <v>016-ST.LUCIE TURTLE NETS</v>
          </cell>
          <cell r="B7" t="str">
            <v>BASE</v>
          </cell>
          <cell r="G7" t="str">
            <v>FtMyers GTs05 - Other Generation Plant</v>
          </cell>
          <cell r="H7" t="str">
            <v>PEAKING</v>
          </cell>
        </row>
        <row r="8">
          <cell r="A8" t="str">
            <v>020-WASTEWATER/STORMWATER DISCH ELIMINATION</v>
          </cell>
          <cell r="B8" t="str">
            <v>PEAKING</v>
          </cell>
          <cell r="G8" t="str">
            <v>FtMyers U205 - Other Generation Plant</v>
          </cell>
          <cell r="H8" t="str">
            <v>INTERMEDIATE</v>
          </cell>
        </row>
        <row r="9">
          <cell r="A9" t="str">
            <v>022-PIPELINE INTEGRITY MANAGEMENT</v>
          </cell>
          <cell r="B9" t="str">
            <v>PEAKING</v>
          </cell>
          <cell r="G9" t="str">
            <v>FtMyers U305 - Other Generation Plant</v>
          </cell>
          <cell r="H9" t="str">
            <v>PEAKING</v>
          </cell>
        </row>
        <row r="10">
          <cell r="A10" t="str">
            <v>024-GAS REBURN</v>
          </cell>
          <cell r="B10" t="str">
            <v>PEAKING</v>
          </cell>
          <cell r="G10" t="str">
            <v>GENERAL Plant08 - GENERAL Plant</v>
          </cell>
          <cell r="H10" t="str">
            <v>GENERAL</v>
          </cell>
        </row>
        <row r="11">
          <cell r="A11" t="str">
            <v>025-PPE ESP TECHNOLOGY</v>
          </cell>
          <cell r="B11" t="str">
            <v>PEAKING</v>
          </cell>
          <cell r="G11" t="str">
            <v>Intangible Plant01 - Intangible Plant</v>
          </cell>
          <cell r="H11" t="str">
            <v>GENERAL</v>
          </cell>
        </row>
        <row r="12">
          <cell r="A12" t="str">
            <v>026-UST REPLACEMENT/REMOVAL</v>
          </cell>
          <cell r="B12" t="str">
            <v>GENERAL</v>
          </cell>
          <cell r="G12" t="str">
            <v>Manatee U102 - Steam Generation Plant</v>
          </cell>
          <cell r="H12" t="str">
            <v>PEAKING</v>
          </cell>
        </row>
        <row r="13">
          <cell r="A13" t="str">
            <v>033-CLEAN AIR MERCURY RULE-CAMR -</v>
          </cell>
          <cell r="B13" t="str">
            <v>BASE</v>
          </cell>
          <cell r="G13" t="str">
            <v>Manatee U202 - Steam Generation Plant</v>
          </cell>
          <cell r="H13" t="str">
            <v>PEAKING</v>
          </cell>
        </row>
        <row r="14">
          <cell r="A14" t="str">
            <v>034-PSL COOLING WATER SYSTEM INSPECTION &amp; MAINTENANCE</v>
          </cell>
          <cell r="B14" t="str">
            <v>BASE</v>
          </cell>
          <cell r="G14" t="str">
            <v>Manatee U305 - Other Generation Plant</v>
          </cell>
          <cell r="H14" t="str">
            <v>INTERMEDIATE</v>
          </cell>
        </row>
        <row r="15">
          <cell r="A15" t="str">
            <v>035-MARTIN PLANT DRINKING WATER COMP</v>
          </cell>
          <cell r="B15" t="str">
            <v>PEAKING</v>
          </cell>
          <cell r="G15" t="str">
            <v>Martin Solar05 - Other Generation Plant</v>
          </cell>
          <cell r="H15" t="str">
            <v>INTERMEDIATE</v>
          </cell>
        </row>
        <row r="16">
          <cell r="A16" t="str">
            <v>036-LOW LEV RADI WSTE-LLW</v>
          </cell>
          <cell r="B16" t="str">
            <v>BASE</v>
          </cell>
          <cell r="G16" t="str">
            <v>Martin U102 - Steam Generation Plant</v>
          </cell>
          <cell r="H16" t="str">
            <v>PEAKING</v>
          </cell>
        </row>
        <row r="17">
          <cell r="A17" t="str">
            <v>037-DE SOTO SOLAR PROJECT</v>
          </cell>
          <cell r="B17" t="str">
            <v>Solar</v>
          </cell>
          <cell r="G17" t="str">
            <v>Martin U202 - Steam Generation Plant</v>
          </cell>
          <cell r="H17" t="str">
            <v>PEAKING</v>
          </cell>
        </row>
        <row r="18">
          <cell r="A18" t="str">
            <v>038-SPACE COAST SOLAR PROJECT</v>
          </cell>
          <cell r="B18" t="str">
            <v>Solar</v>
          </cell>
          <cell r="G18" t="str">
            <v>Martin U305 - Other Generation Plant</v>
          </cell>
          <cell r="H18" t="str">
            <v>INTERMEDIATE</v>
          </cell>
        </row>
        <row r="19">
          <cell r="A19" t="str">
            <v>039-MARTIN SOLAR PROJECT</v>
          </cell>
          <cell r="B19" t="str">
            <v>INTERMEDIATE</v>
          </cell>
          <cell r="G19" t="str">
            <v>Martin U405 - Other Generation Plant</v>
          </cell>
          <cell r="H19" t="str">
            <v>INTERMEDIATE</v>
          </cell>
        </row>
        <row r="20">
          <cell r="A20" t="str">
            <v>041-PRV MANATEE HEATING SYSTEM</v>
          </cell>
          <cell r="B20" t="str">
            <v>INTERMEDIATE</v>
          </cell>
          <cell r="G20" t="str">
            <v>Martin U805 - Other Generation Plant</v>
          </cell>
          <cell r="H20" t="str">
            <v>INTERMEDIATE</v>
          </cell>
        </row>
        <row r="21">
          <cell r="A21" t="str">
            <v>042-PTN COOLING CANAL MONITORING SYS</v>
          </cell>
          <cell r="B21" t="str">
            <v>BASE</v>
          </cell>
          <cell r="G21" t="str">
            <v>Mass DISTRIBUTION Plant07 - DISTRIBUTION Plant - Electric</v>
          </cell>
          <cell r="H21" t="str">
            <v>DISTRIBUTION</v>
          </cell>
        </row>
        <row r="22">
          <cell r="A22" t="str">
            <v>044-Barley Barber Swamp Iron Mitiga</v>
          </cell>
          <cell r="B22" t="str">
            <v>PEAKING</v>
          </cell>
          <cell r="G22" t="str">
            <v>PtEverglades GTs05 - Other Generation Plant</v>
          </cell>
          <cell r="H22" t="str">
            <v>PEAKING</v>
          </cell>
        </row>
        <row r="23">
          <cell r="A23" t="str">
            <v>045-800 MW UNIT ESP PROJECT</v>
          </cell>
          <cell r="B23" t="str">
            <v>PEAKING</v>
          </cell>
          <cell r="G23" t="str">
            <v>PtEverglades U102 - Steam Generation Plant</v>
          </cell>
          <cell r="H23" t="str">
            <v>PEAKING</v>
          </cell>
        </row>
        <row r="24">
          <cell r="A24" t="str">
            <v>28 - CWA 316(b) Phase II Rule</v>
          </cell>
          <cell r="B24" t="str">
            <v>INTERMEDIATE</v>
          </cell>
          <cell r="G24" t="str">
            <v>PtEverglades U202 - Steam Generation Plant</v>
          </cell>
          <cell r="H24" t="str">
            <v>PEAKING</v>
          </cell>
        </row>
        <row r="25">
          <cell r="A25" t="str">
            <v>54-COAL COMBUSTION RESIDUALS</v>
          </cell>
          <cell r="B25" t="str">
            <v>BASE</v>
          </cell>
          <cell r="G25" t="str">
            <v>PtEverglades U302 - Steam Generation Plant</v>
          </cell>
          <cell r="H25" t="str">
            <v>PEAKING</v>
          </cell>
        </row>
        <row r="26">
          <cell r="G26" t="str">
            <v>PtEverglades U402 - Steam Generation Plant</v>
          </cell>
          <cell r="H26" t="str">
            <v>PEAKING</v>
          </cell>
        </row>
        <row r="27">
          <cell r="G27" t="str">
            <v>Putnam U105 - Other Generation Plant</v>
          </cell>
          <cell r="H27" t="str">
            <v>PEAKING</v>
          </cell>
        </row>
        <row r="28">
          <cell r="G28" t="str">
            <v>Putnam U205 - Other Generation Plant</v>
          </cell>
          <cell r="H28" t="str">
            <v>PEAKING</v>
          </cell>
        </row>
        <row r="29">
          <cell r="G29" t="str">
            <v>Radial06 - TRANSMISSION Plant - Electric</v>
          </cell>
          <cell r="H29" t="str">
            <v>TRANSMISSION</v>
          </cell>
        </row>
        <row r="30">
          <cell r="G30" t="str">
            <v>Sanford U405 - Other Generation Plant</v>
          </cell>
          <cell r="H30" t="str">
            <v>INTERMEDIATE</v>
          </cell>
        </row>
        <row r="31">
          <cell r="G31" t="str">
            <v>Sanford U505 - Other Generation Plant</v>
          </cell>
          <cell r="H31" t="str">
            <v>INTERMEDIATE</v>
          </cell>
        </row>
        <row r="32">
          <cell r="G32" t="str">
            <v>Scherer U402 - Steam Generation Plant</v>
          </cell>
          <cell r="H32" t="str">
            <v>BASE</v>
          </cell>
        </row>
        <row r="33">
          <cell r="G33" t="str">
            <v>SJRPP U102 - Steam Generation Plant</v>
          </cell>
          <cell r="H33" t="str">
            <v>BASE</v>
          </cell>
        </row>
        <row r="34">
          <cell r="G34" t="str">
            <v>SJRPP U202 - Steam Generation Plant</v>
          </cell>
          <cell r="H34" t="str">
            <v>BASE</v>
          </cell>
        </row>
        <row r="35">
          <cell r="G35" t="str">
            <v>Space Coast Solar05 - Other Generation Plant</v>
          </cell>
          <cell r="H35" t="str">
            <v>Solar</v>
          </cell>
        </row>
        <row r="36">
          <cell r="G36" t="str">
            <v>StLucie U103 - Nuclear Generation Plant</v>
          </cell>
          <cell r="H36" t="str">
            <v>BASE</v>
          </cell>
        </row>
        <row r="37">
          <cell r="G37" t="str">
            <v>StLucie U203 - Nuclear Generation Plant</v>
          </cell>
          <cell r="H37" t="str">
            <v>BASE</v>
          </cell>
        </row>
        <row r="38">
          <cell r="G38" t="str">
            <v>TRANSMISSION Plant - Electric06 - TRANSMISSION Plant - Electric</v>
          </cell>
          <cell r="H38" t="str">
            <v>TRANSMISSION</v>
          </cell>
        </row>
        <row r="39">
          <cell r="G39" t="str">
            <v>Turkey Pt U102 - Steam Generation Plant</v>
          </cell>
          <cell r="H39" t="str">
            <v>PEAKING</v>
          </cell>
        </row>
        <row r="40">
          <cell r="G40" t="str">
            <v>CapeCanaveral Comm05 - Other Generation Plant</v>
          </cell>
          <cell r="H40" t="str">
            <v>INTERMEDIATE</v>
          </cell>
        </row>
        <row r="41">
          <cell r="G41" t="str">
            <v>CapeCanaveral Comm CC05 - Other Generation Plant</v>
          </cell>
          <cell r="H41" t="str">
            <v>INTERMEDIATE</v>
          </cell>
        </row>
        <row r="42">
          <cell r="G42" t="str">
            <v>FtLauderdale Comm05 - Other Generation Plant</v>
          </cell>
          <cell r="H42" t="str">
            <v>INTERMEDIATE</v>
          </cell>
        </row>
        <row r="43">
          <cell r="G43" t="str">
            <v>FtMyers Comm05 - Other Generation Plant</v>
          </cell>
          <cell r="H43" t="str">
            <v>PEAKING</v>
          </cell>
        </row>
        <row r="44">
          <cell r="G44" t="str">
            <v>Manatee Comm02 - Steam Generation Plant</v>
          </cell>
          <cell r="H44" t="str">
            <v>PEAKING</v>
          </cell>
        </row>
        <row r="45">
          <cell r="G45" t="str">
            <v>Martin Comm02 - Steam Generation Plant</v>
          </cell>
          <cell r="H45" t="str">
            <v>PEAKING</v>
          </cell>
        </row>
        <row r="46">
          <cell r="G46" t="str">
            <v>Martin Comm05 - Other Generation Plant</v>
          </cell>
          <cell r="H46" t="str">
            <v>INTERMEDIATE</v>
          </cell>
        </row>
        <row r="47">
          <cell r="G47" t="str">
            <v>PtEverglades Comm02 - Steam Generation Plant</v>
          </cell>
          <cell r="H47" t="str">
            <v>PEAKING</v>
          </cell>
        </row>
        <row r="48">
          <cell r="G48" t="str">
            <v>PtEverglades Comm05 - Other Generation Plant</v>
          </cell>
          <cell r="H48" t="str">
            <v>INTERMEDIATE</v>
          </cell>
        </row>
        <row r="49">
          <cell r="G49" t="str">
            <v>Putnam Comm05 - Other Generation Plant</v>
          </cell>
          <cell r="H49" t="str">
            <v>PEAKING</v>
          </cell>
        </row>
        <row r="50">
          <cell r="G50" t="str">
            <v>Riviera U1 Comm CC05 - Other Generation Plant</v>
          </cell>
          <cell r="H50" t="str">
            <v>INTERMEDIATE</v>
          </cell>
        </row>
        <row r="51">
          <cell r="G51" t="str">
            <v>Sanford Comm05 - Other Generation Plant</v>
          </cell>
          <cell r="H51" t="str">
            <v>INTERMEDIATE</v>
          </cell>
        </row>
        <row r="52">
          <cell r="G52" t="str">
            <v>Scherer Comm02 - Steam Generation Plant</v>
          </cell>
          <cell r="H52" t="str">
            <v>BASE</v>
          </cell>
        </row>
        <row r="53">
          <cell r="G53" t="str">
            <v>Scherer Comm U3&amp;402 - Steam Generation Plant</v>
          </cell>
          <cell r="H53" t="str">
            <v>BASE</v>
          </cell>
        </row>
        <row r="54">
          <cell r="G54" t="str">
            <v>SJRPP - Comm02 - Steam Generation Plant</v>
          </cell>
          <cell r="H54" t="str">
            <v>BASE</v>
          </cell>
        </row>
        <row r="55">
          <cell r="G55" t="str">
            <v>StLucie Comm03 - Nuclear Generation Plant</v>
          </cell>
          <cell r="H55" t="str">
            <v>BASE</v>
          </cell>
        </row>
        <row r="56">
          <cell r="G56" t="str">
            <v>Turkey Pt Comm02 - Steam Generation Plant</v>
          </cell>
          <cell r="H56" t="str">
            <v>PEAKING</v>
          </cell>
        </row>
        <row r="57">
          <cell r="G57" t="str">
            <v>Turkey Pt Comm03 - Nuclear Generation Plant</v>
          </cell>
          <cell r="H57" t="str">
            <v>BASE</v>
          </cell>
        </row>
      </sheetData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Cedar bay reg assets  2015 "/>
      <sheetName val="Cedar bay reg liab 2015 "/>
      <sheetName val="Cedar bay reg assets  2016"/>
      <sheetName val="Cedar bay reg liab 2016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AP VAR 0815"/>
      <sheetName val="TU 2014"/>
      <sheetName val="FINALTU SUM 2014"/>
      <sheetName val="Sheet2"/>
    </sheetNames>
    <sheetDataSet>
      <sheetData sheetId="0">
        <row r="2">
          <cell r="G2">
            <v>2015</v>
          </cell>
        </row>
      </sheetData>
      <sheetData sheetId="1">
        <row r="1">
          <cell r="B1" t="str">
            <v>CLAUSE_ACCT</v>
          </cell>
        </row>
      </sheetData>
      <sheetData sheetId="2">
        <row r="1">
          <cell r="C1" t="str">
            <v>PROJECT_ID</v>
          </cell>
        </row>
      </sheetData>
      <sheetData sheetId="3">
        <row r="2">
          <cell r="A2">
            <v>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5">
          <cell r="F35">
            <v>177065.48346540172</v>
          </cell>
          <cell r="G35">
            <v>193544.54615217095</v>
          </cell>
          <cell r="H35">
            <v>214299.05655066666</v>
          </cell>
          <cell r="I35">
            <v>246547.56981275213</v>
          </cell>
          <cell r="J35">
            <v>271665.59257709398</v>
          </cell>
          <cell r="K35">
            <v>289581.83472082054</v>
          </cell>
        </row>
        <row r="36">
          <cell r="F36">
            <v>32784.490296614502</v>
          </cell>
          <cell r="G36">
            <v>35835.664699316505</v>
          </cell>
          <cell r="H36">
            <v>39678.4579498905</v>
          </cell>
          <cell r="I36">
            <v>45649.4188025045</v>
          </cell>
          <cell r="J36">
            <v>50300.136477519998</v>
          </cell>
          <cell r="K36">
            <v>53617.411280136002</v>
          </cell>
        </row>
        <row r="39">
          <cell r="F39">
            <v>3251.4</v>
          </cell>
          <cell r="G39">
            <v>7083.75</v>
          </cell>
          <cell r="H39">
            <v>10856.28</v>
          </cell>
          <cell r="I39">
            <v>25976.55</v>
          </cell>
          <cell r="J39">
            <v>33120.379999999997</v>
          </cell>
          <cell r="K39">
            <v>36896.54</v>
          </cell>
        </row>
      </sheetData>
      <sheetData sheetId="22"/>
      <sheetData sheetId="23">
        <row r="35">
          <cell r="F35">
            <v>303923.58265121368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57723.273580770008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9">
          <cell r="F39">
            <v>41593.72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79"/>
  <sheetViews>
    <sheetView tabSelected="1" view="pageBreakPreview" topLeftCell="G1" zoomScale="60" zoomScaleNormal="80" workbookViewId="0">
      <selection activeCell="A5" sqref="A5:U5"/>
    </sheetView>
  </sheetViews>
  <sheetFormatPr defaultColWidth="9.33203125" defaultRowHeight="15.95" customHeight="1" x14ac:dyDescent="0.2"/>
  <cols>
    <col min="1" max="1" width="6.1640625" style="1" customWidth="1"/>
    <col min="2" max="2" width="3" style="1" customWidth="1"/>
    <col min="3" max="3" width="29.5" style="1" customWidth="1"/>
    <col min="4" max="4" width="9.33203125" style="1"/>
    <col min="5" max="6" width="10.1640625" style="1" customWidth="1"/>
    <col min="7" max="7" width="36.5" style="1" customWidth="1"/>
    <col min="8" max="8" width="23.6640625" style="1" bestFit="1" customWidth="1"/>
    <col min="9" max="16" width="23" style="1" bestFit="1" customWidth="1"/>
    <col min="17" max="17" width="25" style="1" bestFit="1" customWidth="1"/>
    <col min="18" max="18" width="24" style="1" bestFit="1" customWidth="1"/>
    <col min="19" max="20" width="24.5" style="1" bestFit="1" customWidth="1"/>
    <col min="21" max="21" width="19.6640625" style="1" customWidth="1"/>
    <col min="22" max="23" width="9.33203125" style="1"/>
    <col min="24" max="24" width="20.1640625" style="1" bestFit="1" customWidth="1"/>
    <col min="25" max="16384" width="9.33203125" style="1"/>
  </cols>
  <sheetData>
    <row r="1" spans="1:21" s="57" customFormat="1" ht="18" customHeight="1" x14ac:dyDescent="0.2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s="57" customFormat="1" ht="18" customHeight="1" x14ac:dyDescent="0.2">
      <c r="A2" s="97" t="s">
        <v>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57" customFormat="1" ht="18" customHeight="1" x14ac:dyDescent="0.2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s="57" customFormat="1" ht="18" customHeight="1" x14ac:dyDescent="0.2">
      <c r="A4" s="97" t="s">
        <v>83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s="57" customFormat="1" ht="18" customHeight="1" x14ac:dyDescent="0.2">
      <c r="A5" s="97" t="s">
        <v>82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s="57" customFormat="1" ht="18" customHeight="1" x14ac:dyDescent="0.2">
      <c r="A6" s="92"/>
      <c r="B6" s="92"/>
      <c r="C6" s="92"/>
      <c r="D6" s="92"/>
      <c r="E6" s="92"/>
      <c r="F6" s="92"/>
      <c r="G6" s="98" t="s">
        <v>95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s="57" customFormat="1" ht="15.75" x14ac:dyDescent="0.2">
      <c r="A7" s="76"/>
      <c r="B7" s="76"/>
      <c r="C7" s="76"/>
      <c r="D7" s="76"/>
      <c r="E7" s="76"/>
      <c r="F7" s="76"/>
      <c r="G7" s="98" t="s">
        <v>96</v>
      </c>
      <c r="H7" s="76"/>
      <c r="I7" s="76"/>
      <c r="J7" s="76"/>
      <c r="K7" s="76"/>
      <c r="L7" s="76" t="s">
        <v>54</v>
      </c>
      <c r="M7" s="76"/>
      <c r="N7" s="76"/>
      <c r="O7" s="76"/>
      <c r="P7" s="76"/>
      <c r="Q7" s="76"/>
      <c r="R7" s="76"/>
      <c r="S7" s="76"/>
      <c r="T7" s="76"/>
      <c r="U7" s="76"/>
    </row>
    <row r="8" spans="1:21" s="66" customFormat="1" ht="15.75" x14ac:dyDescent="0.2">
      <c r="A8" s="70" t="s">
        <v>81</v>
      </c>
      <c r="B8" s="70"/>
      <c r="D8" s="70"/>
      <c r="E8" s="70"/>
      <c r="F8" s="70"/>
      <c r="G8" s="70"/>
      <c r="H8" s="70" t="s">
        <v>80</v>
      </c>
      <c r="I8" s="70" t="s">
        <v>79</v>
      </c>
      <c r="J8" s="70" t="s">
        <v>79</v>
      </c>
      <c r="K8" s="70" t="s">
        <v>79</v>
      </c>
      <c r="L8" s="70" t="s">
        <v>79</v>
      </c>
      <c r="M8" s="70" t="s">
        <v>79</v>
      </c>
      <c r="N8" s="70" t="s">
        <v>79</v>
      </c>
      <c r="O8" s="70" t="s">
        <v>79</v>
      </c>
      <c r="P8" s="70" t="s">
        <v>79</v>
      </c>
      <c r="Q8" s="70" t="s">
        <v>79</v>
      </c>
      <c r="R8" s="70" t="s">
        <v>79</v>
      </c>
      <c r="S8" s="70" t="s">
        <v>79</v>
      </c>
      <c r="T8" s="70" t="s">
        <v>79</v>
      </c>
    </row>
    <row r="9" spans="1:21" s="57" customFormat="1" ht="16.5" thickBot="1" x14ac:dyDescent="0.25">
      <c r="A9" s="91" t="s">
        <v>78</v>
      </c>
      <c r="B9" s="91"/>
      <c r="C9" s="96" t="s">
        <v>77</v>
      </c>
      <c r="D9" s="96"/>
      <c r="E9" s="96"/>
      <c r="F9" s="96"/>
      <c r="G9" s="96"/>
      <c r="H9" s="91" t="s">
        <v>76</v>
      </c>
      <c r="I9" s="91" t="s">
        <v>75</v>
      </c>
      <c r="J9" s="91" t="s">
        <v>74</v>
      </c>
      <c r="K9" s="91" t="s">
        <v>73</v>
      </c>
      <c r="L9" s="91" t="s">
        <v>72</v>
      </c>
      <c r="M9" s="91" t="s">
        <v>71</v>
      </c>
      <c r="N9" s="91" t="s">
        <v>70</v>
      </c>
      <c r="O9" s="91" t="s">
        <v>69</v>
      </c>
      <c r="P9" s="91" t="s">
        <v>68</v>
      </c>
      <c r="Q9" s="91" t="s">
        <v>67</v>
      </c>
      <c r="R9" s="91" t="s">
        <v>66</v>
      </c>
      <c r="S9" s="91" t="s">
        <v>65</v>
      </c>
      <c r="T9" s="91" t="s">
        <v>64</v>
      </c>
      <c r="U9" s="91" t="s">
        <v>63</v>
      </c>
    </row>
    <row r="10" spans="1:21" s="57" customFormat="1" ht="12.2" customHeight="1" x14ac:dyDescent="0.2">
      <c r="A10" s="61"/>
      <c r="B10" s="61"/>
      <c r="C10" s="61"/>
      <c r="D10" s="61"/>
      <c r="E10" s="61"/>
      <c r="F10" s="61"/>
      <c r="G10" s="61"/>
      <c r="H10" s="61"/>
      <c r="I10" s="59"/>
      <c r="J10" s="90"/>
      <c r="K10" s="60"/>
      <c r="L10" s="60"/>
      <c r="M10" s="89"/>
      <c r="N10" s="60"/>
      <c r="O10" s="60"/>
      <c r="P10" s="60"/>
      <c r="Q10" s="60"/>
      <c r="R10" s="60"/>
      <c r="S10" s="60"/>
      <c r="T10" s="60"/>
      <c r="U10" s="61"/>
    </row>
    <row r="11" spans="1:21" s="57" customFormat="1" ht="24" customHeight="1" x14ac:dyDescent="0.2">
      <c r="A11" s="61">
        <v>1</v>
      </c>
      <c r="B11" s="61"/>
      <c r="C11" s="60" t="s">
        <v>62</v>
      </c>
      <c r="D11" s="61"/>
      <c r="E11" s="61"/>
      <c r="F11" s="61"/>
      <c r="G11" s="61"/>
      <c r="I11" s="85">
        <f>H13</f>
        <v>90400000</v>
      </c>
      <c r="J11" s="85">
        <f t="shared" ref="J11:T11" si="0">+I13</f>
        <v>88434782.608695656</v>
      </c>
      <c r="K11" s="85">
        <f t="shared" si="0"/>
        <v>86469565.217391312</v>
      </c>
      <c r="L11" s="85">
        <f t="shared" si="0"/>
        <v>84504347.826086968</v>
      </c>
      <c r="M11" s="85">
        <f t="shared" si="0"/>
        <v>82539130.434782624</v>
      </c>
      <c r="N11" s="85">
        <f t="shared" si="0"/>
        <v>80573913.04347828</v>
      </c>
      <c r="O11" s="85">
        <f t="shared" si="0"/>
        <v>78608695.652173936</v>
      </c>
      <c r="P11" s="85">
        <f t="shared" si="0"/>
        <v>76643478.260869592</v>
      </c>
      <c r="Q11" s="85">
        <f t="shared" si="0"/>
        <v>74678260.869565248</v>
      </c>
      <c r="R11" s="85">
        <f t="shared" si="0"/>
        <v>72713043.478260905</v>
      </c>
      <c r="S11" s="85">
        <f t="shared" si="0"/>
        <v>70747826.086956561</v>
      </c>
      <c r="T11" s="85">
        <f t="shared" si="0"/>
        <v>68782608.695652217</v>
      </c>
      <c r="U11" s="61"/>
    </row>
    <row r="12" spans="1:21" s="57" customFormat="1" ht="24" customHeight="1" x14ac:dyDescent="0.2">
      <c r="A12" s="61">
        <v>2</v>
      </c>
      <c r="B12" s="61"/>
      <c r="C12" s="60" t="s">
        <v>61</v>
      </c>
      <c r="D12" s="61"/>
      <c r="E12" s="61"/>
      <c r="F12" s="61"/>
      <c r="G12" s="61"/>
      <c r="H12" s="79"/>
      <c r="I12" s="88">
        <f>$H$13/46</f>
        <v>1965217.3913043479</v>
      </c>
      <c r="J12" s="88">
        <f t="shared" ref="J12:T12" si="1">+I12</f>
        <v>1965217.3913043479</v>
      </c>
      <c r="K12" s="88">
        <f t="shared" si="1"/>
        <v>1965217.3913043479</v>
      </c>
      <c r="L12" s="88">
        <f t="shared" si="1"/>
        <v>1965217.3913043479</v>
      </c>
      <c r="M12" s="88">
        <f t="shared" si="1"/>
        <v>1965217.3913043479</v>
      </c>
      <c r="N12" s="88">
        <f t="shared" si="1"/>
        <v>1965217.3913043479</v>
      </c>
      <c r="O12" s="88">
        <f t="shared" si="1"/>
        <v>1965217.3913043479</v>
      </c>
      <c r="P12" s="88">
        <f t="shared" si="1"/>
        <v>1965217.3913043479</v>
      </c>
      <c r="Q12" s="88">
        <f t="shared" si="1"/>
        <v>1965217.3913043479</v>
      </c>
      <c r="R12" s="88">
        <f t="shared" si="1"/>
        <v>1965217.3913043479</v>
      </c>
      <c r="S12" s="88">
        <f t="shared" si="1"/>
        <v>1965217.3913043479</v>
      </c>
      <c r="T12" s="88">
        <f t="shared" si="1"/>
        <v>1965217.3913043479</v>
      </c>
      <c r="U12" s="87">
        <f>SUM(I12:T12)</f>
        <v>23582608.695652176</v>
      </c>
    </row>
    <row r="13" spans="1:21" s="57" customFormat="1" ht="24" customHeight="1" x14ac:dyDescent="0.2">
      <c r="A13" s="61">
        <v>3</v>
      </c>
      <c r="B13" s="61"/>
      <c r="C13" s="60" t="s">
        <v>60</v>
      </c>
      <c r="D13" s="61"/>
      <c r="E13" s="61"/>
      <c r="F13" s="61"/>
      <c r="G13" s="61"/>
      <c r="H13" s="73">
        <v>90400000</v>
      </c>
      <c r="I13" s="86">
        <f t="shared" ref="I13:T13" si="2">+I11-I12</f>
        <v>88434782.608695656</v>
      </c>
      <c r="J13" s="86">
        <f t="shared" si="2"/>
        <v>86469565.217391312</v>
      </c>
      <c r="K13" s="86">
        <f t="shared" si="2"/>
        <v>84504347.826086968</v>
      </c>
      <c r="L13" s="86">
        <f t="shared" si="2"/>
        <v>82539130.434782624</v>
      </c>
      <c r="M13" s="86">
        <f t="shared" si="2"/>
        <v>80573913.04347828</v>
      </c>
      <c r="N13" s="86">
        <f t="shared" si="2"/>
        <v>78608695.652173936</v>
      </c>
      <c r="O13" s="86">
        <f t="shared" si="2"/>
        <v>76643478.260869592</v>
      </c>
      <c r="P13" s="86">
        <f t="shared" si="2"/>
        <v>74678260.869565248</v>
      </c>
      <c r="Q13" s="86">
        <f t="shared" si="2"/>
        <v>72713043.478260905</v>
      </c>
      <c r="R13" s="86">
        <f t="shared" si="2"/>
        <v>70747826.086956561</v>
      </c>
      <c r="S13" s="86">
        <f t="shared" si="2"/>
        <v>68782608.695652217</v>
      </c>
      <c r="T13" s="86">
        <f t="shared" si="2"/>
        <v>66817391.304347865</v>
      </c>
      <c r="U13" s="61"/>
    </row>
    <row r="14" spans="1:21" s="57" customFormat="1" ht="24" customHeight="1" x14ac:dyDescent="0.2">
      <c r="A14" s="61"/>
      <c r="B14" s="61"/>
      <c r="C14" s="60"/>
      <c r="D14" s="61"/>
      <c r="E14" s="61"/>
      <c r="F14" s="61"/>
      <c r="G14" s="61"/>
      <c r="H14" s="79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61"/>
    </row>
    <row r="15" spans="1:21" s="57" customFormat="1" ht="24" customHeight="1" x14ac:dyDescent="0.2">
      <c r="A15" s="61">
        <v>4</v>
      </c>
      <c r="B15" s="61"/>
      <c r="C15" s="60" t="s">
        <v>59</v>
      </c>
      <c r="D15" s="61"/>
      <c r="E15" s="61"/>
      <c r="F15" s="61"/>
      <c r="G15" s="61"/>
      <c r="H15" s="79"/>
      <c r="I15" s="85">
        <f>+H17</f>
        <v>-9900000</v>
      </c>
      <c r="J15" s="85">
        <f t="shared" ref="J15:T15" si="3">I15-I16</f>
        <v>-9684782.6086956523</v>
      </c>
      <c r="K15" s="85">
        <f t="shared" si="3"/>
        <v>-9469565.2173913047</v>
      </c>
      <c r="L15" s="85">
        <f t="shared" si="3"/>
        <v>-9254347.826086957</v>
      </c>
      <c r="M15" s="85">
        <f t="shared" si="3"/>
        <v>-9039130.4347826093</v>
      </c>
      <c r="N15" s="85">
        <f t="shared" si="3"/>
        <v>-8823913.0434782617</v>
      </c>
      <c r="O15" s="85">
        <f t="shared" si="3"/>
        <v>-8608695.652173914</v>
      </c>
      <c r="P15" s="85">
        <f t="shared" si="3"/>
        <v>-8393478.2608695664</v>
      </c>
      <c r="Q15" s="85">
        <f t="shared" si="3"/>
        <v>-8178260.8695652187</v>
      </c>
      <c r="R15" s="85">
        <f t="shared" si="3"/>
        <v>-7963043.478260871</v>
      </c>
      <c r="S15" s="85">
        <f t="shared" si="3"/>
        <v>-7747826.0869565234</v>
      </c>
      <c r="T15" s="85">
        <f t="shared" si="3"/>
        <v>-7532608.6956521757</v>
      </c>
      <c r="U15" s="61"/>
    </row>
    <row r="16" spans="1:21" s="66" customFormat="1" ht="24" customHeight="1" x14ac:dyDescent="0.2">
      <c r="A16" s="70">
        <v>5</v>
      </c>
      <c r="B16" s="70"/>
      <c r="C16" s="71" t="s">
        <v>93</v>
      </c>
      <c r="D16" s="70"/>
      <c r="E16" s="70"/>
      <c r="F16" s="70"/>
      <c r="G16" s="70"/>
      <c r="I16" s="77">
        <f>+H17/46</f>
        <v>-215217.39130434784</v>
      </c>
      <c r="J16" s="77">
        <f t="shared" ref="J16:T16" si="4">+I16</f>
        <v>-215217.39130434784</v>
      </c>
      <c r="K16" s="77">
        <f t="shared" si="4"/>
        <v>-215217.39130434784</v>
      </c>
      <c r="L16" s="77">
        <f t="shared" si="4"/>
        <v>-215217.39130434784</v>
      </c>
      <c r="M16" s="77">
        <f t="shared" si="4"/>
        <v>-215217.39130434784</v>
      </c>
      <c r="N16" s="77">
        <f t="shared" si="4"/>
        <v>-215217.39130434784</v>
      </c>
      <c r="O16" s="77">
        <f t="shared" si="4"/>
        <v>-215217.39130434784</v>
      </c>
      <c r="P16" s="77">
        <f t="shared" si="4"/>
        <v>-215217.39130434784</v>
      </c>
      <c r="Q16" s="77">
        <f t="shared" si="4"/>
        <v>-215217.39130434784</v>
      </c>
      <c r="R16" s="77">
        <f t="shared" si="4"/>
        <v>-215217.39130434784</v>
      </c>
      <c r="S16" s="77">
        <f t="shared" si="4"/>
        <v>-215217.39130434784</v>
      </c>
      <c r="T16" s="77">
        <f t="shared" si="4"/>
        <v>-215217.39130434784</v>
      </c>
      <c r="U16" s="84">
        <f>SUM(I16:T16)</f>
        <v>-2582608.6956521738</v>
      </c>
    </row>
    <row r="17" spans="1:24" s="57" customFormat="1" ht="24" customHeight="1" x14ac:dyDescent="0.2">
      <c r="A17" s="61">
        <v>6</v>
      </c>
      <c r="B17" s="61"/>
      <c r="C17" s="60" t="s">
        <v>58</v>
      </c>
      <c r="D17" s="61"/>
      <c r="E17" s="61"/>
      <c r="F17" s="61"/>
      <c r="G17" s="83"/>
      <c r="H17" s="73">
        <v>-9900000</v>
      </c>
      <c r="I17" s="73">
        <f t="shared" ref="I17:T17" si="5">+I15-I16</f>
        <v>-9684782.6086956523</v>
      </c>
      <c r="J17" s="73">
        <f t="shared" si="5"/>
        <v>-9469565.2173913047</v>
      </c>
      <c r="K17" s="73">
        <f t="shared" si="5"/>
        <v>-9254347.826086957</v>
      </c>
      <c r="L17" s="73">
        <f t="shared" si="5"/>
        <v>-9039130.4347826093</v>
      </c>
      <c r="M17" s="73">
        <f t="shared" si="5"/>
        <v>-8823913.0434782617</v>
      </c>
      <c r="N17" s="73">
        <f t="shared" si="5"/>
        <v>-8608695.652173914</v>
      </c>
      <c r="O17" s="73">
        <f t="shared" si="5"/>
        <v>-8393478.2608695664</v>
      </c>
      <c r="P17" s="73">
        <f t="shared" si="5"/>
        <v>-8178260.8695652187</v>
      </c>
      <c r="Q17" s="73">
        <f t="shared" si="5"/>
        <v>-7963043.478260871</v>
      </c>
      <c r="R17" s="73">
        <f t="shared" si="5"/>
        <v>-7747826.0869565234</v>
      </c>
      <c r="S17" s="73">
        <f t="shared" si="5"/>
        <v>-7532608.6956521757</v>
      </c>
      <c r="T17" s="73">
        <f t="shared" si="5"/>
        <v>-7317391.304347828</v>
      </c>
      <c r="U17" s="61"/>
    </row>
    <row r="18" spans="1:24" s="57" customFormat="1" ht="24" customHeight="1" x14ac:dyDescent="0.2">
      <c r="A18" s="61"/>
      <c r="B18" s="61"/>
      <c r="C18" s="60"/>
      <c r="D18" s="61"/>
      <c r="E18" s="61"/>
      <c r="F18" s="61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1"/>
    </row>
    <row r="19" spans="1:24" s="57" customFormat="1" ht="24" customHeight="1" x14ac:dyDescent="0.2">
      <c r="A19" s="61">
        <v>7</v>
      </c>
      <c r="B19" s="61"/>
      <c r="C19" s="60" t="s">
        <v>57</v>
      </c>
      <c r="D19" s="61"/>
      <c r="E19" s="61"/>
      <c r="F19" s="61"/>
      <c r="G19" s="61"/>
      <c r="H19" s="82"/>
      <c r="I19" s="82">
        <f t="shared" ref="I19:T19" si="6">((H13+H17)+(I13+I17))/2</f>
        <v>79625000</v>
      </c>
      <c r="J19" s="82">
        <f t="shared" si="6"/>
        <v>77875000</v>
      </c>
      <c r="K19" s="82">
        <f t="shared" si="6"/>
        <v>76125000</v>
      </c>
      <c r="L19" s="82">
        <f t="shared" si="6"/>
        <v>74375000.000000015</v>
      </c>
      <c r="M19" s="82">
        <f t="shared" si="6"/>
        <v>72625000.000000015</v>
      </c>
      <c r="N19" s="82">
        <f t="shared" si="6"/>
        <v>70875000.00000003</v>
      </c>
      <c r="O19" s="82">
        <f t="shared" si="6"/>
        <v>69125000.00000003</v>
      </c>
      <c r="P19" s="82">
        <f t="shared" si="6"/>
        <v>67375000.00000003</v>
      </c>
      <c r="Q19" s="82">
        <f t="shared" si="6"/>
        <v>65625000.00000003</v>
      </c>
      <c r="R19" s="82">
        <f t="shared" si="6"/>
        <v>63875000.00000003</v>
      </c>
      <c r="S19" s="82">
        <f t="shared" si="6"/>
        <v>62125000.000000045</v>
      </c>
      <c r="T19" s="82">
        <f t="shared" si="6"/>
        <v>60375000.000000045</v>
      </c>
      <c r="U19" s="61"/>
    </row>
    <row r="20" spans="1:24" s="57" customFormat="1" ht="24" customHeight="1" x14ac:dyDescent="0.2">
      <c r="A20" s="61"/>
      <c r="B20" s="61"/>
      <c r="C20" s="60"/>
      <c r="D20" s="61"/>
      <c r="E20" s="61"/>
      <c r="F20" s="61"/>
      <c r="G20" s="6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61"/>
    </row>
    <row r="21" spans="1:24" s="57" customFormat="1" ht="24" customHeight="1" x14ac:dyDescent="0.2">
      <c r="A21" s="61">
        <v>8</v>
      </c>
      <c r="B21" s="61"/>
      <c r="C21" s="60" t="s">
        <v>56</v>
      </c>
      <c r="D21" s="61"/>
      <c r="E21" s="61"/>
      <c r="F21" s="61"/>
      <c r="G21" s="61"/>
      <c r="H21" s="80"/>
      <c r="I21" s="80"/>
      <c r="Q21" s="79"/>
      <c r="R21" s="79"/>
      <c r="S21" s="79"/>
      <c r="T21" s="79"/>
    </row>
    <row r="22" spans="1:24" s="57" customFormat="1" ht="24" customHeight="1" x14ac:dyDescent="0.2">
      <c r="A22" s="61"/>
      <c r="B22" s="61" t="s">
        <v>51</v>
      </c>
      <c r="C22" s="60" t="s">
        <v>87</v>
      </c>
      <c r="D22" s="61"/>
      <c r="E22" s="61"/>
      <c r="F22" s="61"/>
      <c r="G22" s="61"/>
      <c r="I22" s="78">
        <f t="shared" ref="I22:T22" si="7">I19*ROUND((I76/12),7)</f>
        <v>320164.16249999998</v>
      </c>
      <c r="J22" s="78">
        <f t="shared" si="7"/>
        <v>313127.58750000002</v>
      </c>
      <c r="K22" s="78">
        <f t="shared" si="7"/>
        <v>306091.01250000001</v>
      </c>
      <c r="L22" s="78">
        <f t="shared" si="7"/>
        <v>299054.43750000006</v>
      </c>
      <c r="M22" s="78">
        <f t="shared" si="7"/>
        <v>292017.86250000005</v>
      </c>
      <c r="N22" s="78">
        <f t="shared" si="7"/>
        <v>284981.28750000009</v>
      </c>
      <c r="O22" s="78">
        <f t="shared" si="7"/>
        <v>277944.71250000014</v>
      </c>
      <c r="P22" s="78">
        <f t="shared" si="7"/>
        <v>270908.13750000013</v>
      </c>
      <c r="Q22" s="78">
        <f t="shared" si="7"/>
        <v>263871.56250000012</v>
      </c>
      <c r="R22" s="78">
        <f t="shared" si="7"/>
        <v>256834.98750000013</v>
      </c>
      <c r="S22" s="78">
        <f t="shared" si="7"/>
        <v>249798.41250000018</v>
      </c>
      <c r="T22" s="78">
        <f t="shared" si="7"/>
        <v>242761.83750000017</v>
      </c>
      <c r="U22" s="64">
        <f>SUM(I22:T22)</f>
        <v>3377556.0000000009</v>
      </c>
    </row>
    <row r="23" spans="1:24" s="66" customFormat="1" ht="24" customHeight="1" x14ac:dyDescent="0.2">
      <c r="A23" s="70"/>
      <c r="B23" s="70" t="s">
        <v>49</v>
      </c>
      <c r="C23" s="71" t="s">
        <v>88</v>
      </c>
      <c r="D23" s="70"/>
      <c r="E23" s="70"/>
      <c r="F23" s="70"/>
      <c r="G23" s="70"/>
      <c r="I23" s="77">
        <f t="shared" ref="I23:T23" si="8">I22/I81</f>
        <v>428858.29817158927</v>
      </c>
      <c r="J23" s="77">
        <f t="shared" si="8"/>
        <v>419432.84106891701</v>
      </c>
      <c r="K23" s="77">
        <f t="shared" si="8"/>
        <v>410007.3839662447</v>
      </c>
      <c r="L23" s="77">
        <f t="shared" si="8"/>
        <v>400581.9268635725</v>
      </c>
      <c r="M23" s="77">
        <f t="shared" si="8"/>
        <v>391156.46976090019</v>
      </c>
      <c r="N23" s="77">
        <f t="shared" si="8"/>
        <v>381731.01265822793</v>
      </c>
      <c r="O23" s="77">
        <f t="shared" si="8"/>
        <v>372305.55555555574</v>
      </c>
      <c r="P23" s="77">
        <f t="shared" si="8"/>
        <v>362880.09845288342</v>
      </c>
      <c r="Q23" s="77">
        <f t="shared" si="8"/>
        <v>353454.64135021111</v>
      </c>
      <c r="R23" s="77">
        <f t="shared" si="8"/>
        <v>344029.18424753885</v>
      </c>
      <c r="S23" s="77">
        <f t="shared" si="8"/>
        <v>334603.7271448666</v>
      </c>
      <c r="T23" s="77">
        <f t="shared" si="8"/>
        <v>325178.27004219429</v>
      </c>
      <c r="U23" s="77">
        <f>SUM(I23:T23)</f>
        <v>4524219.409282702</v>
      </c>
    </row>
    <row r="24" spans="1:24" s="66" customFormat="1" ht="24" customHeight="1" x14ac:dyDescent="0.2">
      <c r="A24" s="70"/>
      <c r="B24" s="70" t="s">
        <v>55</v>
      </c>
      <c r="C24" s="71" t="s">
        <v>94</v>
      </c>
      <c r="D24" s="70"/>
      <c r="E24" s="70"/>
      <c r="F24" s="70"/>
      <c r="G24" s="70"/>
      <c r="I24" s="77">
        <f t="shared" ref="I24:T24" si="9">I19*ROUND((I75/12),7)</f>
        <v>89004.824999999997</v>
      </c>
      <c r="J24" s="77">
        <f t="shared" si="9"/>
        <v>87048.675000000003</v>
      </c>
      <c r="K24" s="77">
        <f t="shared" si="9"/>
        <v>85092.524999999994</v>
      </c>
      <c r="L24" s="77">
        <f t="shared" si="9"/>
        <v>83136.375000000015</v>
      </c>
      <c r="M24" s="77">
        <f t="shared" si="9"/>
        <v>81180.22500000002</v>
      </c>
      <c r="N24" s="77">
        <f t="shared" si="9"/>
        <v>79224.075000000026</v>
      </c>
      <c r="O24" s="77">
        <f t="shared" si="9"/>
        <v>77267.925000000032</v>
      </c>
      <c r="P24" s="77">
        <f t="shared" si="9"/>
        <v>75311.775000000023</v>
      </c>
      <c r="Q24" s="77">
        <f t="shared" si="9"/>
        <v>73355.625000000029</v>
      </c>
      <c r="R24" s="77">
        <f t="shared" si="9"/>
        <v>71399.475000000035</v>
      </c>
      <c r="S24" s="77">
        <f t="shared" si="9"/>
        <v>69443.325000000041</v>
      </c>
      <c r="T24" s="77">
        <f t="shared" si="9"/>
        <v>67487.175000000047</v>
      </c>
      <c r="U24" s="77">
        <f>SUM(I24:T24)</f>
        <v>938952.00000000035</v>
      </c>
    </row>
    <row r="25" spans="1:24" s="57" customFormat="1" ht="15.75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 t="s">
        <v>54</v>
      </c>
      <c r="M25" s="76"/>
      <c r="N25" s="76"/>
      <c r="O25" s="76"/>
      <c r="P25" s="76"/>
      <c r="Q25" s="76"/>
      <c r="R25" s="76"/>
      <c r="S25" s="76"/>
      <c r="T25" s="76"/>
      <c r="U25" s="76"/>
    </row>
    <row r="26" spans="1:24" s="57" customFormat="1" ht="24" customHeight="1" x14ac:dyDescent="0.2">
      <c r="A26" s="61">
        <v>9</v>
      </c>
      <c r="B26" s="61"/>
      <c r="C26" s="72" t="s">
        <v>53</v>
      </c>
      <c r="D26" s="75"/>
      <c r="E26" s="75"/>
      <c r="F26" s="75"/>
      <c r="G26" s="75"/>
      <c r="H26" s="72"/>
      <c r="I26" s="73">
        <f t="shared" ref="I26:T26" si="10">SUM(I23:I24)</f>
        <v>517863.12317158928</v>
      </c>
      <c r="J26" s="73">
        <f t="shared" si="10"/>
        <v>506481.516068917</v>
      </c>
      <c r="K26" s="73">
        <f t="shared" si="10"/>
        <v>495099.90896624466</v>
      </c>
      <c r="L26" s="73">
        <f t="shared" si="10"/>
        <v>483718.3018635725</v>
      </c>
      <c r="M26" s="73">
        <f t="shared" si="10"/>
        <v>472336.69476090022</v>
      </c>
      <c r="N26" s="73">
        <f t="shared" si="10"/>
        <v>460955.08765822795</v>
      </c>
      <c r="O26" s="73">
        <f t="shared" si="10"/>
        <v>449573.48055555578</v>
      </c>
      <c r="P26" s="73">
        <f t="shared" si="10"/>
        <v>438191.87345288345</v>
      </c>
      <c r="Q26" s="74">
        <f t="shared" si="10"/>
        <v>426810.26635021111</v>
      </c>
      <c r="R26" s="74">
        <f t="shared" si="10"/>
        <v>415428.65924753889</v>
      </c>
      <c r="S26" s="74">
        <f t="shared" si="10"/>
        <v>404047.05214486667</v>
      </c>
      <c r="T26" s="74">
        <f t="shared" si="10"/>
        <v>392665.44504219433</v>
      </c>
      <c r="U26" s="73">
        <f>SUM(I26:T26)</f>
        <v>5463171.4092827011</v>
      </c>
    </row>
    <row r="28" spans="1:24" s="57" customFormat="1" ht="24" customHeight="1" x14ac:dyDescent="0.2">
      <c r="A28" s="61">
        <v>10</v>
      </c>
      <c r="B28" s="61"/>
      <c r="C28" s="72" t="s">
        <v>52</v>
      </c>
      <c r="D28" s="61"/>
      <c r="E28" s="61"/>
      <c r="F28" s="61"/>
      <c r="G28" s="61"/>
    </row>
    <row r="29" spans="1:24" s="66" customFormat="1" ht="24" customHeight="1" x14ac:dyDescent="0.2">
      <c r="A29" s="70"/>
      <c r="B29" s="70" t="s">
        <v>51</v>
      </c>
      <c r="C29" s="71" t="s">
        <v>50</v>
      </c>
      <c r="D29" s="70"/>
      <c r="E29" s="70"/>
      <c r="F29" s="70"/>
      <c r="G29" s="70"/>
      <c r="H29" s="69"/>
      <c r="I29" s="68">
        <f>-12400000/46</f>
        <v>-269565.21739130432</v>
      </c>
      <c r="J29" s="68">
        <f>+I29</f>
        <v>-269565.21739130432</v>
      </c>
      <c r="K29" s="68">
        <f t="shared" ref="K29:T29" si="11">+J29</f>
        <v>-269565.21739130432</v>
      </c>
      <c r="L29" s="68">
        <f t="shared" si="11"/>
        <v>-269565.21739130432</v>
      </c>
      <c r="M29" s="68">
        <f t="shared" si="11"/>
        <v>-269565.21739130432</v>
      </c>
      <c r="N29" s="68">
        <f t="shared" si="11"/>
        <v>-269565.21739130432</v>
      </c>
      <c r="O29" s="68">
        <f t="shared" si="11"/>
        <v>-269565.21739130432</v>
      </c>
      <c r="P29" s="68">
        <f t="shared" si="11"/>
        <v>-269565.21739130432</v>
      </c>
      <c r="Q29" s="68">
        <f t="shared" si="11"/>
        <v>-269565.21739130432</v>
      </c>
      <c r="R29" s="68">
        <f t="shared" si="11"/>
        <v>-269565.21739130432</v>
      </c>
      <c r="S29" s="68">
        <f t="shared" si="11"/>
        <v>-269565.21739130432</v>
      </c>
      <c r="T29" s="68">
        <f t="shared" si="11"/>
        <v>-269565.21739130432</v>
      </c>
      <c r="U29" s="68">
        <f>SUM(I29:T29)</f>
        <v>-3234782.6086956509</v>
      </c>
      <c r="X29" s="67"/>
    </row>
    <row r="30" spans="1:24" s="66" customFormat="1" ht="24" customHeight="1" x14ac:dyDescent="0.2">
      <c r="A30" s="70"/>
      <c r="B30" s="70" t="s">
        <v>49</v>
      </c>
      <c r="C30" s="71" t="s">
        <v>48</v>
      </c>
      <c r="D30" s="70"/>
      <c r="E30" s="70"/>
      <c r="F30" s="70"/>
      <c r="G30" s="70"/>
      <c r="H30" s="69"/>
      <c r="I30" s="68">
        <f>-39900000/46</f>
        <v>-867391.30434782605</v>
      </c>
      <c r="J30" s="68">
        <f>+I30</f>
        <v>-867391.30434782605</v>
      </c>
      <c r="K30" s="68">
        <f t="shared" ref="K30:T30" si="12">+J30</f>
        <v>-867391.30434782605</v>
      </c>
      <c r="L30" s="68">
        <f t="shared" si="12"/>
        <v>-867391.30434782605</v>
      </c>
      <c r="M30" s="68">
        <f t="shared" si="12"/>
        <v>-867391.30434782605</v>
      </c>
      <c r="N30" s="68">
        <f t="shared" si="12"/>
        <v>-867391.30434782605</v>
      </c>
      <c r="O30" s="68">
        <f t="shared" si="12"/>
        <v>-867391.30434782605</v>
      </c>
      <c r="P30" s="68">
        <f t="shared" si="12"/>
        <v>-867391.30434782605</v>
      </c>
      <c r="Q30" s="68">
        <f t="shared" si="12"/>
        <v>-867391.30434782605</v>
      </c>
      <c r="R30" s="68">
        <f t="shared" si="12"/>
        <v>-867391.30434782605</v>
      </c>
      <c r="S30" s="68">
        <f t="shared" si="12"/>
        <v>-867391.30434782605</v>
      </c>
      <c r="T30" s="68">
        <f t="shared" si="12"/>
        <v>-867391.30434782605</v>
      </c>
      <c r="U30" s="68">
        <f>SUM(I30:T30)</f>
        <v>-10408695.652173912</v>
      </c>
      <c r="X30" s="67"/>
    </row>
    <row r="31" spans="1:24" s="57" customFormat="1" ht="23.25" customHeight="1" x14ac:dyDescent="0.2">
      <c r="A31" s="61"/>
      <c r="B31" s="61"/>
      <c r="D31" s="61"/>
      <c r="E31" s="61"/>
      <c r="F31" s="61"/>
      <c r="G31" s="61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4"/>
    </row>
    <row r="32" spans="1:24" s="57" customFormat="1" ht="24" customHeight="1" thickBot="1" x14ac:dyDescent="0.25">
      <c r="A32" s="61">
        <v>11</v>
      </c>
      <c r="B32" s="61"/>
      <c r="C32" s="59" t="s">
        <v>47</v>
      </c>
      <c r="D32" s="61"/>
      <c r="E32" s="61"/>
      <c r="F32" s="61"/>
      <c r="G32" s="61"/>
      <c r="I32" s="63">
        <f t="shared" ref="I32:T32" si="13">+I12+I16+I26+I29+I30</f>
        <v>1130906.601432459</v>
      </c>
      <c r="J32" s="63">
        <f t="shared" si="13"/>
        <v>1119524.9943297864</v>
      </c>
      <c r="K32" s="63">
        <f t="shared" si="13"/>
        <v>1108143.3872271143</v>
      </c>
      <c r="L32" s="63">
        <f t="shared" si="13"/>
        <v>1096761.7801244422</v>
      </c>
      <c r="M32" s="63">
        <f t="shared" si="13"/>
        <v>1085380.1730217696</v>
      </c>
      <c r="N32" s="63">
        <f t="shared" si="13"/>
        <v>1073998.5659190975</v>
      </c>
      <c r="O32" s="63">
        <f t="shared" si="13"/>
        <v>1062616.9588164254</v>
      </c>
      <c r="P32" s="63">
        <f t="shared" si="13"/>
        <v>1051235.3517137528</v>
      </c>
      <c r="Q32" s="63">
        <f t="shared" si="13"/>
        <v>1039853.7446110809</v>
      </c>
      <c r="R32" s="63">
        <f t="shared" si="13"/>
        <v>1028472.1375084087</v>
      </c>
      <c r="S32" s="63">
        <f t="shared" si="13"/>
        <v>1017090.5304057362</v>
      </c>
      <c r="T32" s="63">
        <f t="shared" si="13"/>
        <v>1005708.9233030641</v>
      </c>
      <c r="U32" s="62">
        <f>SUM(I32:T32)</f>
        <v>12819693.148413137</v>
      </c>
    </row>
    <row r="33" spans="1:21" s="57" customFormat="1" ht="24" customHeight="1" thickTop="1" x14ac:dyDescent="0.2">
      <c r="A33" s="61"/>
      <c r="B33" s="61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21" s="57" customFormat="1" ht="45" customHeight="1" x14ac:dyDescent="0.2">
      <c r="A34" s="61"/>
      <c r="B34" s="61"/>
      <c r="C34" s="94" t="s">
        <v>91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21" s="57" customFormat="1" ht="32.25" customHeight="1" x14ac:dyDescent="0.2">
      <c r="C35" s="93" t="s">
        <v>89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21" s="57" customFormat="1" ht="34.5" customHeight="1" x14ac:dyDescent="0.2">
      <c r="C36" s="94" t="s">
        <v>46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21" s="57" customFormat="1" ht="46.5" customHeight="1" x14ac:dyDescent="0.2">
      <c r="C37" s="57" t="s">
        <v>92</v>
      </c>
    </row>
    <row r="38" spans="1:21" s="57" customFormat="1" ht="46.5" customHeight="1" x14ac:dyDescent="0.2">
      <c r="C38" s="58" t="s">
        <v>90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21" s="57" customFormat="1" ht="46.5" customHeight="1" x14ac:dyDescent="0.2"/>
    <row r="40" spans="1:21" s="57" customFormat="1" ht="46.5" customHeight="1" x14ac:dyDescent="0.2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21" s="57" customFormat="1" ht="46.5" customHeight="1" x14ac:dyDescent="0.2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21" s="57" customFormat="1" ht="15.75" hidden="1" x14ac:dyDescent="0.2">
      <c r="A42" s="95" t="s">
        <v>45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</row>
    <row r="43" spans="1:21" s="56" customFormat="1" ht="15.95" hidden="1" customHeight="1" x14ac:dyDescent="0.2"/>
    <row r="44" spans="1:21" s="7" customFormat="1" ht="15.95" hidden="1" customHeight="1" x14ac:dyDescent="0.2">
      <c r="C44" s="7" t="s">
        <v>44</v>
      </c>
      <c r="E44" s="55"/>
      <c r="F44" s="31" t="e">
        <f>VLOOKUP(E44,proj_info,3,FALSE)</f>
        <v>#N/A</v>
      </c>
    </row>
    <row r="45" spans="1:21" s="7" customFormat="1" ht="15.95" hidden="1" customHeight="1" x14ac:dyDescent="0.2">
      <c r="E45" s="31"/>
      <c r="H45" s="54">
        <v>2017</v>
      </c>
      <c r="I45" s="53">
        <v>2018</v>
      </c>
      <c r="J45" s="53">
        <v>2018</v>
      </c>
      <c r="K45" s="53">
        <v>2018</v>
      </c>
      <c r="L45" s="53">
        <v>2018</v>
      </c>
      <c r="M45" s="53">
        <v>2018</v>
      </c>
      <c r="N45" s="53">
        <v>2018</v>
      </c>
      <c r="O45" s="53">
        <v>2018</v>
      </c>
      <c r="P45" s="53">
        <v>2018</v>
      </c>
      <c r="Q45" s="53">
        <v>2018</v>
      </c>
      <c r="R45" s="53">
        <v>2018</v>
      </c>
      <c r="S45" s="53">
        <v>2018</v>
      </c>
      <c r="T45" s="53">
        <v>2018</v>
      </c>
    </row>
    <row r="46" spans="1:21" s="7" customFormat="1" ht="15.95" hidden="1" customHeight="1" x14ac:dyDescent="0.2">
      <c r="C46" s="31"/>
      <c r="E46" s="31"/>
      <c r="H46" s="9" t="s">
        <v>32</v>
      </c>
      <c r="I46" s="52" t="s">
        <v>43</v>
      </c>
      <c r="J46" s="52" t="s">
        <v>42</v>
      </c>
      <c r="K46" s="52" t="s">
        <v>41</v>
      </c>
      <c r="L46" s="52" t="s">
        <v>40</v>
      </c>
      <c r="M46" s="52" t="s">
        <v>39</v>
      </c>
      <c r="N46" s="52" t="s">
        <v>38</v>
      </c>
      <c r="O46" s="52" t="s">
        <v>37</v>
      </c>
      <c r="P46" s="52" t="s">
        <v>36</v>
      </c>
      <c r="Q46" s="52" t="s">
        <v>35</v>
      </c>
      <c r="R46" s="52" t="s">
        <v>34</v>
      </c>
      <c r="S46" s="52" t="s">
        <v>33</v>
      </c>
      <c r="T46" s="51" t="s">
        <v>32</v>
      </c>
    </row>
    <row r="47" spans="1:21" s="7" customFormat="1" ht="15.95" hidden="1" customHeight="1" x14ac:dyDescent="0.2">
      <c r="C47" s="31" t="s">
        <v>31</v>
      </c>
      <c r="D47" s="31" t="s">
        <v>30</v>
      </c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9"/>
    </row>
    <row r="48" spans="1:21" s="7" customFormat="1" ht="15.95" hidden="1" customHeight="1" x14ac:dyDescent="0.2">
      <c r="C48" s="50" t="s">
        <v>29</v>
      </c>
      <c r="D48" s="7" t="s">
        <v>20</v>
      </c>
      <c r="H48" s="25"/>
      <c r="I48" s="25">
        <f t="array" ref="I48">SUM(IF(d_year=I$45,IF(d_month=I$46,IF(d_acct=$C$48,d_amt,0),0),0))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3:20" s="7" customFormat="1" ht="15.95" hidden="1" customHeight="1" x14ac:dyDescent="0.2">
      <c r="C49" s="50" t="s">
        <v>28</v>
      </c>
      <c r="D49" s="7" t="s">
        <v>20</v>
      </c>
      <c r="H49" s="25"/>
      <c r="I49" s="25"/>
      <c r="J49" s="25">
        <f t="array" ref="J49">SUM(IF(d_year=J$45,IF(d_month=J$46,IF(d_acct=$C$48,d_amt,0),0),0))</f>
        <v>0</v>
      </c>
      <c r="K49" s="25">
        <f t="array" ref="K49">SUM(IF(d_year=K$45,IF(d_month=K$46,IF(d_acct=$C$48,d_amt,0),0),0))</f>
        <v>0</v>
      </c>
      <c r="L49" s="25">
        <f t="array" ref="L49">SUM(IF(d_year=L$45,IF(d_month=L$46,IF(d_acct=$C$49,d_amt,0),0),0))</f>
        <v>0</v>
      </c>
      <c r="M49" s="25">
        <f t="array" ref="M49">SUM(IF(d_year=M$45,IF(d_month=M$46,IF(d_acct=$C$49,d_amt,0),0),0))</f>
        <v>0</v>
      </c>
      <c r="N49" s="25">
        <f t="array" ref="N49">SUM(IF(d_year=N$45,IF(d_month=N$46,IF(d_acct=$C$49,d_amt,0),0),0))</f>
        <v>0</v>
      </c>
      <c r="O49" s="25">
        <f t="array" ref="O49">SUM(IF(d_year=O$45,IF(d_month=O$46,IF(d_acct=$C$49,d_amt,0),0),0))</f>
        <v>0</v>
      </c>
      <c r="P49" s="25">
        <f t="array" ref="P49">SUM(IF(d_year=P$45,IF(d_month=P$46,IF(d_acct=$C$49,d_amt,0),0),0))</f>
        <v>0</v>
      </c>
      <c r="Q49" s="25">
        <f t="array" ref="Q49">SUM(IF(d_year=Q$45,IF(d_month=Q$46,IF(d_acct=$C$49,d_amt,0),0),0))</f>
        <v>0</v>
      </c>
      <c r="R49" s="25">
        <f t="array" ref="R49">SUM(IF(d_year=R$45,IF(d_month=R$46,IF(d_acct=$C$49,d_amt,0),0),0))</f>
        <v>0</v>
      </c>
      <c r="S49" s="25">
        <f t="array" ref="S49">SUM(IF(d_year=S$45,IF(d_month=S$46,IF(d_acct=$C$49,d_amt,0),0),0))</f>
        <v>0</v>
      </c>
      <c r="T49" s="25">
        <f t="array" ref="T49">SUM(IF(d_year=T$45,IF(d_month=T$46,IF(d_acct=$C$49,d_amt,0),0),0))</f>
        <v>0</v>
      </c>
    </row>
    <row r="50" spans="3:20" s="7" customFormat="1" ht="15.95" hidden="1" customHeight="1" x14ac:dyDescent="0.2">
      <c r="C50" s="49"/>
      <c r="H50" s="25"/>
      <c r="I50" s="25">
        <f t="shared" ref="I50:T50" si="14">SUM(I48:I49)</f>
        <v>0</v>
      </c>
      <c r="J50" s="25">
        <f t="shared" si="14"/>
        <v>0</v>
      </c>
      <c r="K50" s="25">
        <f t="shared" si="14"/>
        <v>0</v>
      </c>
      <c r="L50" s="25">
        <f t="shared" si="14"/>
        <v>0</v>
      </c>
      <c r="M50" s="25">
        <f t="shared" si="14"/>
        <v>0</v>
      </c>
      <c r="N50" s="25">
        <f t="shared" si="14"/>
        <v>0</v>
      </c>
      <c r="O50" s="25">
        <f t="shared" si="14"/>
        <v>0</v>
      </c>
      <c r="P50" s="25">
        <f t="shared" si="14"/>
        <v>0</v>
      </c>
      <c r="Q50" s="25">
        <f t="shared" si="14"/>
        <v>0</v>
      </c>
      <c r="R50" s="25">
        <f t="shared" si="14"/>
        <v>0</v>
      </c>
      <c r="S50" s="25">
        <f t="shared" si="14"/>
        <v>0</v>
      </c>
      <c r="T50" s="25">
        <f t="shared" si="14"/>
        <v>0</v>
      </c>
    </row>
    <row r="51" spans="3:20" s="7" customFormat="1" ht="15.95" hidden="1" customHeight="1" x14ac:dyDescent="0.2">
      <c r="C51" s="3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3:20" s="7" customFormat="1" ht="15.95" hidden="1" customHeight="1" x14ac:dyDescent="0.2">
      <c r="C52" s="38" t="s">
        <v>27</v>
      </c>
      <c r="D52" s="7" t="s">
        <v>20</v>
      </c>
      <c r="H52" s="25"/>
      <c r="I52" s="25">
        <f t="array" ref="I52">SUM(IF(d_year=I$45,IF(d_month=I$46,IF(d_acct=$C$52,d_amt,0),0),0))</f>
        <v>0</v>
      </c>
      <c r="J52" s="25">
        <f t="array" ref="J52">SUM(IF(d_year=J$45,IF(d_month=J$46,IF(d_acct=$C$52,d_amt,0),0),0))</f>
        <v>0</v>
      </c>
      <c r="K52" s="25">
        <f t="array" ref="K52">SUM(IF(d_year=K$45,IF(d_month=K$46,IF(d_acct=$C$52,d_amt,0),0),0))</f>
        <v>0</v>
      </c>
      <c r="L52" s="25">
        <f t="array" ref="L52">SUM(IF(d_year=L$45,IF(d_month=L$46,IF(d_acct=$C$52,d_amt,0),0),0))</f>
        <v>0</v>
      </c>
      <c r="M52" s="25">
        <f t="array" ref="M52">SUM(IF(d_year=M$45,IF(d_month=M$46,IF(d_acct=$C$52,d_amt,0),0),0))</f>
        <v>0</v>
      </c>
      <c r="N52" s="25">
        <f t="array" ref="N52">SUM(IF(d_year=N$45,IF(d_month=N$46,IF(d_acct=$C$52,d_amt,0),0),0))</f>
        <v>0</v>
      </c>
      <c r="O52" s="25">
        <f t="array" ref="O52">SUM(IF(d_year=O$45,IF(d_month=O$46,IF(d_acct=$C$52,d_amt,0),0),0))</f>
        <v>0</v>
      </c>
      <c r="P52" s="25">
        <f t="array" ref="P52">SUM(IF(d_year=P$45,IF(d_month=P$46,IF(d_acct=$C$52,d_amt,0),0),0))</f>
        <v>0</v>
      </c>
      <c r="Q52" s="25">
        <f t="array" ref="Q52">SUM(IF(d_year=Q$45,IF(d_month=Q$46,IF(d_acct=$C$52,d_amt,0),0),0))</f>
        <v>0</v>
      </c>
      <c r="R52" s="25">
        <f t="array" ref="R52">SUM(IF(d_year=R$45,IF(d_month=R$46,IF(d_acct=$C$52,d_amt,0),0),0))</f>
        <v>0</v>
      </c>
      <c r="S52" s="25">
        <f t="array" ref="S52">SUM(IF(d_year=S$45,IF(d_month=S$46,IF(d_acct=$C$52,d_amt,0),0),0))</f>
        <v>0</v>
      </c>
      <c r="T52" s="25">
        <f t="array" ref="T52">SUM(IF(d_year=T$45,IF(d_month=T$46,IF(d_acct=$C$52,d_amt,0),0),0))</f>
        <v>0</v>
      </c>
    </row>
    <row r="53" spans="3:20" s="7" customFormat="1" ht="15.95" hidden="1" customHeight="1" x14ac:dyDescent="0.2">
      <c r="D53" s="7" t="s">
        <v>26</v>
      </c>
      <c r="H53" s="48"/>
      <c r="I53" s="37">
        <f t="array" ref="I53">SUM(IF(d_year=I$45,IF(d_month=I$46,IF(d_acct=$C$53,d_amt,0),0),0))</f>
        <v>0</v>
      </c>
      <c r="J53" s="37"/>
      <c r="K53" s="37"/>
      <c r="L53" s="37"/>
      <c r="M53" s="37"/>
      <c r="N53" s="37"/>
      <c r="O53" s="37"/>
      <c r="P53" s="37"/>
      <c r="Q53" s="47"/>
      <c r="R53" s="37"/>
      <c r="S53" s="37"/>
      <c r="T53" s="36"/>
    </row>
    <row r="54" spans="3:20" s="31" customFormat="1" ht="15.95" hidden="1" customHeight="1" x14ac:dyDescent="0.2">
      <c r="G54" s="35"/>
      <c r="H54" s="46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3:20" s="7" customFormat="1" ht="24" hidden="1" customHeight="1" x14ac:dyDescent="0.2"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9"/>
    </row>
    <row r="56" spans="3:20" s="7" customFormat="1" ht="15.95" hidden="1" customHeight="1" x14ac:dyDescent="0.2">
      <c r="C56" s="38" t="s">
        <v>25</v>
      </c>
      <c r="D56" s="7" t="s">
        <v>20</v>
      </c>
      <c r="H56" s="25"/>
      <c r="I56" s="25">
        <f t="array" ref="I56">SUM(IF(d_year=I$45,IF(d_month=I$46,IF(d_acct=$C$56,d_amt,0),0),0))</f>
        <v>0</v>
      </c>
      <c r="J56" s="25">
        <f t="array" ref="J56">SUM(IF(d_year=J$45,IF(d_month=J$46,IF(d_acct=$C$56,d_amt,0),0),0))</f>
        <v>0</v>
      </c>
      <c r="K56" s="25">
        <f t="array" ref="K56">SUM(IF(d_year=K$45,IF(d_month=K$46,IF(d_acct=$C$56,d_amt,0),0),0))</f>
        <v>0</v>
      </c>
      <c r="L56" s="25">
        <f t="array" ref="L56">SUM(IF(d_year=L$45,IF(d_month=L$46,IF(d_acct=$C$56,d_amt,0),0),0))</f>
        <v>0</v>
      </c>
      <c r="M56" s="25">
        <f t="array" ref="M56">SUM(IF(d_year=M$45,IF(d_month=M$46,IF(d_acct=$C$56,d_amt,0),0),0))</f>
        <v>0</v>
      </c>
      <c r="N56" s="25">
        <f t="array" ref="N56">SUM(IF(d_year=N$45,IF(d_month=N$46,IF(d_acct=$C$56,d_amt,0),0),0))</f>
        <v>0</v>
      </c>
      <c r="O56" s="25">
        <f t="array" ref="O56">SUM(IF(d_year=O$45,IF(d_month=O$46,IF(d_acct=$C$56,d_amt,0),0),0))</f>
        <v>0</v>
      </c>
      <c r="P56" s="25">
        <f t="array" ref="P56">SUM(IF(d_year=P$45,IF(d_month=P$46,IF(d_acct=$C$56,d_amt,0),0),0))</f>
        <v>0</v>
      </c>
      <c r="Q56" s="25">
        <f t="array" ref="Q56">SUM(IF(d_year=Q$45,IF(d_month=Q$46,IF(d_acct=$C$56,d_amt,0),0),0))</f>
        <v>0</v>
      </c>
      <c r="R56" s="25">
        <f t="array" ref="R56">SUM(IF(d_year=R$45,IF(d_month=R$46,IF(d_acct=$C$56,d_amt,0),0),0))</f>
        <v>0</v>
      </c>
      <c r="S56" s="25">
        <f t="array" ref="S56">SUM(IF(d_year=S$45,IF(d_month=S$46,IF(d_acct=$C$56,d_amt,0),0),0))</f>
        <v>0</v>
      </c>
      <c r="T56" s="25">
        <f t="array" ref="T56">SUM(IF(d_year=T$45,IF(d_month=T$46,IF(d_acct=$C$56,d_amt,0),0),0))</f>
        <v>0</v>
      </c>
    </row>
    <row r="57" spans="3:20" s="7" customFormat="1" ht="15.95" hidden="1" customHeight="1" x14ac:dyDescent="0.2">
      <c r="C57" s="45"/>
      <c r="H57" s="25"/>
      <c r="I57" s="25">
        <f t="array" ref="I57">SUM(IF(d_year=I$45,IF(d_month=I$46,IF(d_acct=$C$57,d_amt,0),0),0))*-1</f>
        <v>0</v>
      </c>
      <c r="J57" s="25">
        <f t="array" ref="J57">SUM(IF(d_year=J$45,IF(d_month=J$46,IF(d_acct=$C$57,d_amt,0),0),0))*-1</f>
        <v>0</v>
      </c>
      <c r="K57" s="25">
        <f t="array" ref="K57">SUM(IF(d_year=K$45,IF(d_month=K$46,IF(d_acct=$C$57,d_amt,0),0),0))*-1</f>
        <v>0</v>
      </c>
      <c r="L57" s="25">
        <f t="array" ref="L57">SUM(IF(d_year=L$45,IF(d_month=L$46,IF(d_acct=$C$57,d_amt,0),0),0))*-1</f>
        <v>0</v>
      </c>
      <c r="M57" s="25">
        <f t="array" ref="M57">SUM(IF(d_year=M$45,IF(d_month=M$46,IF(d_acct=$C$57,d_amt,0),0),0))*-1</f>
        <v>0</v>
      </c>
      <c r="N57" s="25">
        <f t="array" ref="N57">SUM(IF(d_year=N$45,IF(d_month=N$46,IF(d_acct=$C$57,d_amt,0),0),0))*-1</f>
        <v>0</v>
      </c>
      <c r="O57" s="25">
        <f t="array" ref="O57">SUM(IF(d_year=O$45,IF(d_month=O$46,IF(d_acct=$C$57,d_amt,0),0),0))*-1</f>
        <v>0</v>
      </c>
      <c r="P57" s="25">
        <f t="array" ref="P57">SUM(IF(d_year=P$45,IF(d_month=P$46,IF(d_acct=$C$57,d_amt,0),0),0))*-1</f>
        <v>0</v>
      </c>
      <c r="Q57" s="25">
        <f t="array" ref="Q57">SUM(IF(d_year=Q$45,IF(d_month=Q$46,IF(d_acct=$C$57,d_amt,0),0),0))*-1</f>
        <v>0</v>
      </c>
      <c r="R57" s="25">
        <f t="array" ref="R57">SUM(IF(d_year=R$45,IF(d_month=R$46,IF(d_acct=$C$57,d_amt,0),0),0))*-1</f>
        <v>0</v>
      </c>
      <c r="S57" s="25">
        <f t="array" ref="S57">SUM(IF(d_year=S$45,IF(d_month=S$46,IF(d_acct=$C$57,d_amt,0),0),0))*-1</f>
        <v>0</v>
      </c>
      <c r="T57" s="25">
        <f t="array" ref="T57">SUM(IF(d_year=T$45,IF(d_month=T$46,IF(d_acct=$C$57,d_amt,0),0),0))*-1</f>
        <v>0</v>
      </c>
    </row>
    <row r="58" spans="3:20" s="7" customFormat="1" ht="15.95" hidden="1" customHeight="1" x14ac:dyDescent="0.2">
      <c r="C58" s="38" t="s">
        <v>24</v>
      </c>
      <c r="D58" s="7" t="s">
        <v>20</v>
      </c>
      <c r="H58" s="25"/>
      <c r="I58" s="25">
        <f t="array" ref="I58">SUM(IF(d_year=I$45,IF(d_month=I$46,IF(d_acct=$C$58,d_amt,0),0),0))</f>
        <v>0</v>
      </c>
      <c r="J58" s="25">
        <f t="array" ref="J58">SUM(IF(d_year=J$45,IF(d_month=J$46,IF(d_acct=$C$58,d_amt,0),0),0))</f>
        <v>0</v>
      </c>
      <c r="K58" s="25">
        <f t="array" ref="K58">SUM(IF(d_year=K$45,IF(d_month=K$46,IF(d_acct=$C$58,d_amt,0),0),0))</f>
        <v>0</v>
      </c>
      <c r="L58" s="25">
        <f t="array" ref="L58">SUM(IF(d_year=L$45,IF(d_month=L$46,IF(d_acct=$C$58,d_amt,0),0),0))</f>
        <v>0</v>
      </c>
      <c r="M58" s="25">
        <f t="array" ref="M58">SUM(IF(d_year=M$45,IF(d_month=M$46,IF(d_acct=$C$58,d_amt,0),0),0))</f>
        <v>0</v>
      </c>
      <c r="N58" s="25">
        <f t="array" ref="N58">SUM(IF(d_year=N$45,IF(d_month=N$46,IF(d_acct=$C$58,d_amt,0),0),0))</f>
        <v>0</v>
      </c>
      <c r="O58" s="25">
        <f t="array" ref="O58">SUM(IF(d_year=O$45,IF(d_month=O$46,IF(d_acct=$C$58,d_amt,0),0),0))</f>
        <v>0</v>
      </c>
      <c r="P58" s="25">
        <f t="array" ref="P58">SUM(IF(d_year=P$45,IF(d_month=P$46,IF(d_acct=$C$58,d_amt,0),0),0))</f>
        <v>0</v>
      </c>
      <c r="Q58" s="25">
        <f t="array" ref="Q58">SUM(IF(d_year=Q$45,IF(d_month=Q$46,IF(d_acct=$C$58,d_amt,0),0),0))</f>
        <v>0</v>
      </c>
      <c r="R58" s="25">
        <f t="array" ref="R58">SUM(IF(d_year=R$45,IF(d_month=R$46,IF(d_acct=$C$58,d_amt,0),0),0))</f>
        <v>0</v>
      </c>
      <c r="S58" s="25">
        <f t="array" ref="S58">SUM(IF(d_year=S$45,IF(d_month=S$46,IF(d_acct=$C$58,d_amt,0),0),0))</f>
        <v>0</v>
      </c>
      <c r="T58" s="25">
        <f t="array" ref="T58">SUM(IF(d_year=T$45,IF(d_month=T$46,IF(d_acct=$C$58,d_amt,0),0),0))</f>
        <v>0</v>
      </c>
    </row>
    <row r="59" spans="3:20" s="7" customFormat="1" ht="15.95" hidden="1" customHeight="1" x14ac:dyDescent="0.2">
      <c r="C59" s="44" t="s">
        <v>23</v>
      </c>
      <c r="D59" s="7" t="s">
        <v>20</v>
      </c>
      <c r="H59" s="25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3:20" s="7" customFormat="1" ht="15.95" hidden="1" customHeight="1" x14ac:dyDescent="0.2">
      <c r="C60" s="43"/>
      <c r="G60" s="35" t="s">
        <v>18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3:20" s="7" customFormat="1" ht="15.95" hidden="1" customHeight="1" x14ac:dyDescent="0.2">
      <c r="C61" s="43"/>
      <c r="H61" s="33"/>
      <c r="I61" s="33">
        <f t="shared" ref="I61:T61" si="15">SUM(I56:I60)</f>
        <v>0</v>
      </c>
      <c r="J61" s="33">
        <f t="shared" si="15"/>
        <v>0</v>
      </c>
      <c r="K61" s="33">
        <f t="shared" si="15"/>
        <v>0</v>
      </c>
      <c r="L61" s="33">
        <f t="shared" si="15"/>
        <v>0</v>
      </c>
      <c r="M61" s="33">
        <f t="shared" si="15"/>
        <v>0</v>
      </c>
      <c r="N61" s="33">
        <f t="shared" si="15"/>
        <v>0</v>
      </c>
      <c r="O61" s="33">
        <f t="shared" si="15"/>
        <v>0</v>
      </c>
      <c r="P61" s="33">
        <f t="shared" si="15"/>
        <v>0</v>
      </c>
      <c r="Q61" s="33">
        <f t="shared" si="15"/>
        <v>0</v>
      </c>
      <c r="R61" s="33">
        <f t="shared" si="15"/>
        <v>0</v>
      </c>
      <c r="S61" s="33">
        <f t="shared" si="15"/>
        <v>0</v>
      </c>
      <c r="T61" s="33">
        <f t="shared" si="15"/>
        <v>0</v>
      </c>
    </row>
    <row r="62" spans="3:20" s="7" customFormat="1" ht="15.95" hidden="1" customHeight="1" x14ac:dyDescent="0.2">
      <c r="C62" s="43"/>
      <c r="H62" s="42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3:20" s="7" customFormat="1" ht="15.95" hidden="1" customHeight="1" x14ac:dyDescent="0.2">
      <c r="C63" s="43"/>
      <c r="H63" s="4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3:20" s="7" customFormat="1" ht="15.95" hidden="1" customHeight="1" x14ac:dyDescent="0.2">
      <c r="C64" s="38" t="s">
        <v>22</v>
      </c>
      <c r="D64" s="7" t="s">
        <v>20</v>
      </c>
      <c r="H64" s="25"/>
      <c r="I64" s="25">
        <f t="array" ref="I64">SUM(IF(d_year=I$45,IF(d_month=I$46,IF(d_acct=$C$64,d_amt,0),0),0))</f>
        <v>0</v>
      </c>
      <c r="J64" s="25">
        <f t="array" ref="J64">SUM(IF(d_year=J$45,IF(d_month=J$46,IF(d_acct=$C$64,d_amt,0),0),0))</f>
        <v>0</v>
      </c>
      <c r="K64" s="25">
        <f t="array" ref="K64">SUM(IF(d_year=K$45,IF(d_month=K$46,IF(d_acct=$C$64,d_amt,0),0),0))</f>
        <v>0</v>
      </c>
      <c r="L64" s="25">
        <f t="array" ref="L64">SUM(IF(d_year=L$45,IF(d_month=L$46,IF(d_acct=$C$64,d_amt,0),0),0))</f>
        <v>0</v>
      </c>
      <c r="M64" s="25">
        <f t="array" ref="M64">SUM(IF(d_year=M$45,IF(d_month=M$46,IF(d_acct=$C$64,d_amt,0),0),0))</f>
        <v>0</v>
      </c>
      <c r="N64" s="25">
        <f t="array" ref="N64">SUM(IF(d_year=N$45,IF(d_month=N$46,IF(d_acct=$C$64,d_amt,0),0),0))</f>
        <v>0</v>
      </c>
      <c r="O64" s="25">
        <f t="array" ref="O64">SUM(IF(d_year=O$45,IF(d_month=O$46,IF(d_acct=$C$64,d_amt,0),0),0))</f>
        <v>0</v>
      </c>
      <c r="P64" s="25">
        <f t="array" ref="P64">SUM(IF(d_year=P$45,IF(d_month=P$46,IF(d_acct=$C$64,d_amt,0),0),0))</f>
        <v>0</v>
      </c>
      <c r="Q64" s="25">
        <f t="array" ref="Q64">SUM(IF(d_year=Q$45,IF(d_month=Q$46,IF(d_acct=$C$64,d_amt,0),0),0))</f>
        <v>0</v>
      </c>
      <c r="R64" s="25">
        <f t="array" ref="R64">SUM(IF(d_year=R$45,IF(d_month=R$46,IF(d_acct=$C$64,d_amt,0),0),0))</f>
        <v>0</v>
      </c>
      <c r="S64" s="25">
        <f t="array" ref="S64">SUM(IF(d_year=S$45,IF(d_month=S$46,IF(d_acct=$C$64,d_amt,0),0),0))</f>
        <v>0</v>
      </c>
      <c r="T64" s="25">
        <f t="array" ref="T64">SUM(IF(d_year=T$45,IF(d_month=T$46,IF(d_acct=$C$64,d_amt,0),0),0))</f>
        <v>0</v>
      </c>
    </row>
    <row r="65" spans="3:20" s="7" customFormat="1" ht="15.95" hidden="1" customHeight="1" x14ac:dyDescent="0.2">
      <c r="C65" s="38" t="s">
        <v>21</v>
      </c>
      <c r="D65" s="7" t="s">
        <v>20</v>
      </c>
      <c r="H65" s="25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3:20" s="31" customFormat="1" ht="15.95" hidden="1" customHeight="1" x14ac:dyDescent="0.2">
      <c r="G66" s="35" t="s">
        <v>18</v>
      </c>
      <c r="H66" s="33"/>
      <c r="I66" s="33">
        <f t="shared" ref="I66:T66" si="16">SUM(I64:I65)</f>
        <v>0</v>
      </c>
      <c r="J66" s="33">
        <f t="shared" si="16"/>
        <v>0</v>
      </c>
      <c r="K66" s="33">
        <f t="shared" si="16"/>
        <v>0</v>
      </c>
      <c r="L66" s="33">
        <f t="shared" si="16"/>
        <v>0</v>
      </c>
      <c r="M66" s="33">
        <f t="shared" si="16"/>
        <v>0</v>
      </c>
      <c r="N66" s="33">
        <f t="shared" si="16"/>
        <v>0</v>
      </c>
      <c r="O66" s="33">
        <f t="shared" si="16"/>
        <v>0</v>
      </c>
      <c r="P66" s="33">
        <f t="shared" si="16"/>
        <v>0</v>
      </c>
      <c r="Q66" s="33">
        <f t="shared" si="16"/>
        <v>0</v>
      </c>
      <c r="R66" s="33">
        <f t="shared" si="16"/>
        <v>0</v>
      </c>
      <c r="S66" s="33">
        <f t="shared" si="16"/>
        <v>0</v>
      </c>
      <c r="T66" s="33">
        <f t="shared" si="16"/>
        <v>0</v>
      </c>
    </row>
    <row r="67" spans="3:20" s="7" customFormat="1" ht="24" hidden="1" customHeight="1" x14ac:dyDescent="0.2"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39"/>
    </row>
    <row r="68" spans="3:20" s="7" customFormat="1" ht="15.95" hidden="1" customHeight="1" x14ac:dyDescent="0.2">
      <c r="C68" s="38">
        <v>6120008989</v>
      </c>
      <c r="D68" s="7" t="s">
        <v>19</v>
      </c>
      <c r="H68" s="25">
        <f t="array" ref="H68">SUM(IF(d_year=H$45,IF(d_month=H$46,IF(d_acct=$C$57,d_amt,0),0),0))*-1</f>
        <v>0</v>
      </c>
      <c r="I68" s="25">
        <f t="array" ref="I68">SUM(IF(d_year=I$45,IF(d_month=I$46,IF(d_acct=$C$57,d_amt,0),0),0))*-1</f>
        <v>0</v>
      </c>
      <c r="J68" s="25">
        <f t="array" ref="J68">SUM(IF(d_year=J$45,IF(d_month=J$46,IF(d_acct=$C$57,d_amt,0),0),0))*-1</f>
        <v>0</v>
      </c>
      <c r="K68" s="25">
        <f t="array" ref="K68">SUM(IF(d_year=K$45,IF(d_month=K$46,IF(d_acct=$C$57,d_amt,0),0),0))*-1</f>
        <v>0</v>
      </c>
      <c r="L68" s="25">
        <f t="array" ref="L68">SUM(IF(d_year=L$45,IF(d_month=L$46,IF(d_acct=$C$57,d_amt,0),0),0))*-1</f>
        <v>0</v>
      </c>
      <c r="M68" s="25">
        <f t="array" ref="M68">SUM(IF(d_year=M$45,IF(d_month=M$46,IF(d_acct=$C$57,d_amt,0),0),0))*-1</f>
        <v>0</v>
      </c>
      <c r="N68" s="25">
        <f t="array" ref="N68">SUM(IF(d_year=N$45,IF(d_month=N$46,IF(d_acct=$C$57,d_amt,0),0),0))*-1</f>
        <v>0</v>
      </c>
      <c r="O68" s="25">
        <f t="array" ref="O68">SUM(IF(d_year=O$45,IF(d_month=O$46,IF(d_acct=$C$57,d_amt,0),0),0))*-1</f>
        <v>0</v>
      </c>
      <c r="P68" s="25">
        <f t="array" ref="P68">SUM(IF(d_year=P$45,IF(d_month=P$46,IF(d_acct=$C$57,d_amt,0),0),0))*-1</f>
        <v>0</v>
      </c>
      <c r="Q68" s="25">
        <f t="array" ref="Q68">SUM(IF(d_year=Q$45,IF(d_month=Q$46,IF(d_acct=$C$57,d_amt,0),0),0))*-1</f>
        <v>0</v>
      </c>
      <c r="R68" s="25">
        <f t="array" ref="R68">SUM(IF(d_year=R$45,IF(d_month=R$46,IF(d_acct=$C$57,d_amt,0),0),0))*-1</f>
        <v>0</v>
      </c>
      <c r="S68" s="25">
        <f t="array" ref="S68">SUM(IF(d_year=S$45,IF(d_month=S$46,IF(d_acct=$C$57,d_amt,0),0),0))*-1</f>
        <v>0</v>
      </c>
      <c r="T68" s="25">
        <f t="array" ref="T68">SUM(IF(d_year=T$45,IF(d_month=T$46,IF(d_acct=$C$57,d_amt,0),0),0))*-1</f>
        <v>0</v>
      </c>
    </row>
    <row r="69" spans="3:20" s="7" customFormat="1" ht="15.95" hidden="1" customHeight="1" x14ac:dyDescent="0.2"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6"/>
    </row>
    <row r="70" spans="3:20" s="31" customFormat="1" ht="15.95" hidden="1" customHeight="1" x14ac:dyDescent="0.2">
      <c r="G70" s="35" t="s">
        <v>18</v>
      </c>
      <c r="H70" s="34">
        <f t="shared" ref="H70:T70" si="17">SUM(H68:H69)</f>
        <v>0</v>
      </c>
      <c r="I70" s="34">
        <f t="shared" si="17"/>
        <v>0</v>
      </c>
      <c r="J70" s="34">
        <f t="shared" si="17"/>
        <v>0</v>
      </c>
      <c r="K70" s="34">
        <f t="shared" si="17"/>
        <v>0</v>
      </c>
      <c r="L70" s="34">
        <f t="shared" si="17"/>
        <v>0</v>
      </c>
      <c r="M70" s="34">
        <f t="shared" si="17"/>
        <v>0</v>
      </c>
      <c r="N70" s="34">
        <f t="shared" si="17"/>
        <v>0</v>
      </c>
      <c r="O70" s="34">
        <f t="shared" si="17"/>
        <v>0</v>
      </c>
      <c r="P70" s="34">
        <f t="shared" si="17"/>
        <v>0</v>
      </c>
      <c r="Q70" s="33">
        <f t="shared" si="17"/>
        <v>0</v>
      </c>
      <c r="R70" s="33">
        <f t="shared" si="17"/>
        <v>0</v>
      </c>
      <c r="S70" s="33">
        <f t="shared" si="17"/>
        <v>0</v>
      </c>
      <c r="T70" s="32">
        <f t="shared" si="17"/>
        <v>0</v>
      </c>
    </row>
    <row r="71" spans="3:20" s="7" customFormat="1" ht="24" customHeight="1" x14ac:dyDescent="0.2"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8"/>
    </row>
    <row r="72" spans="3:20" s="7" customFormat="1" ht="15.95" hidden="1" customHeight="1" x14ac:dyDescent="0.25">
      <c r="C72" s="27" t="s">
        <v>17</v>
      </c>
      <c r="D72" s="7" t="s">
        <v>16</v>
      </c>
      <c r="H72" s="26"/>
      <c r="I72" s="25">
        <f t="array" ref="I72">SUM(IF(d_year=I$45,IF(d_month=I$46,IF(d_acct=$C$72,d_amt,0),0),0))</f>
        <v>0</v>
      </c>
      <c r="J72" s="25">
        <f t="array" ref="J72">SUM(IF(d_year=J$45,IF(d_month=J$46,IF(d_acct=$C$72,d_amt,0),0),0))</f>
        <v>0</v>
      </c>
      <c r="K72" s="25">
        <f t="array" ref="K72">SUM(IF(d_year=K$45,IF(d_month=K$46,IF(d_acct=$C$72,d_amt,0),0),0))</f>
        <v>0</v>
      </c>
      <c r="L72" s="25">
        <f t="array" ref="L72">SUM(IF(d_year=L$45,IF(d_month=L$46,IF(d_acct=$C$72,d_amt,0),0),0))</f>
        <v>0</v>
      </c>
      <c r="M72" s="25">
        <f t="array" ref="M72">SUM(IF(d_year=M$45,IF(d_month=M$46,IF(d_acct=$C$72,d_amt,0),0),0))</f>
        <v>0</v>
      </c>
      <c r="N72" s="25">
        <f t="array" ref="N72">SUM(IF(d_year=N$45,IF(d_month=N$46,IF(d_acct=$C$72,d_amt,0),0),0))</f>
        <v>0</v>
      </c>
      <c r="O72" s="25">
        <f t="array" ref="O72">SUM(IF(d_year=O$45,IF(d_month=O$46,IF(d_acct=$C$72,d_amt,0),0),0))</f>
        <v>0</v>
      </c>
      <c r="P72" s="25">
        <f t="array" ref="P72">SUM(IF(d_year=P$45,IF(d_month=P$46,IF(d_acct=$C$72,d_amt,0),0),0))</f>
        <v>0</v>
      </c>
      <c r="Q72" s="25">
        <f t="array" ref="Q72">SUM(IF(d_year=Q$45,IF(d_month=Q$46,IF(d_acct=$C$72,d_amt,0),0),0))</f>
        <v>0</v>
      </c>
      <c r="R72" s="25">
        <f t="array" ref="R72">SUM(IF(d_year=R$45,IF(d_month=R$46,IF(d_acct=$C$72,d_amt,0),0),0))</f>
        <v>0</v>
      </c>
      <c r="S72" s="25">
        <f t="array" ref="S72">SUM(IF(d_year=S$45,IF(d_month=S$46,IF(d_acct=$C$72,d_amt,0),0),0))</f>
        <v>0</v>
      </c>
      <c r="T72" s="25">
        <f t="array" ref="T72">SUM(IF(d_year=T$45,IF(d_month=T$46,IF(d_acct=$C$72,d_amt,0),0),0))</f>
        <v>0</v>
      </c>
    </row>
    <row r="73" spans="3:20" s="7" customFormat="1" ht="15.95" hidden="1" customHeight="1" x14ac:dyDescent="0.2">
      <c r="D73" s="7" t="s">
        <v>15</v>
      </c>
      <c r="H73" s="24"/>
      <c r="I73" s="23">
        <f t="shared" ref="I73:T73" si="18">I26-I72</f>
        <v>517863.12317158928</v>
      </c>
      <c r="J73" s="23">
        <f t="shared" si="18"/>
        <v>506481.516068917</v>
      </c>
      <c r="K73" s="23">
        <f t="shared" si="18"/>
        <v>495099.90896624466</v>
      </c>
      <c r="L73" s="23">
        <f t="shared" si="18"/>
        <v>483718.3018635725</v>
      </c>
      <c r="M73" s="23">
        <f t="shared" si="18"/>
        <v>472336.69476090022</v>
      </c>
      <c r="N73" s="23">
        <f t="shared" si="18"/>
        <v>460955.08765822795</v>
      </c>
      <c r="O73" s="23">
        <f t="shared" si="18"/>
        <v>449573.48055555578</v>
      </c>
      <c r="P73" s="23">
        <f t="shared" si="18"/>
        <v>438191.87345288345</v>
      </c>
      <c r="Q73" s="23">
        <f t="shared" si="18"/>
        <v>426810.26635021111</v>
      </c>
      <c r="R73" s="23">
        <f t="shared" si="18"/>
        <v>415428.65924753889</v>
      </c>
      <c r="S73" s="23">
        <f t="shared" si="18"/>
        <v>404047.05214486667</v>
      </c>
      <c r="T73" s="23">
        <f t="shared" si="18"/>
        <v>392665.44504219433</v>
      </c>
    </row>
    <row r="74" spans="3:20" s="7" customFormat="1" ht="24" hidden="1" customHeight="1" x14ac:dyDescent="0.2">
      <c r="H74" s="1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1"/>
    </row>
    <row r="75" spans="3:20" s="7" customFormat="1" ht="15.95" customHeight="1" x14ac:dyDescent="0.2">
      <c r="C75" s="7" t="s">
        <v>14</v>
      </c>
      <c r="D75" s="7" t="s">
        <v>13</v>
      </c>
      <c r="H75" s="22"/>
      <c r="I75" s="21">
        <v>1.3413E-2</v>
      </c>
      <c r="J75" s="21">
        <v>1.3413E-2</v>
      </c>
      <c r="K75" s="21">
        <v>1.3413E-2</v>
      </c>
      <c r="L75" s="21">
        <v>1.3413E-2</v>
      </c>
      <c r="M75" s="21">
        <v>1.3413E-2</v>
      </c>
      <c r="N75" s="21">
        <v>1.3413E-2</v>
      </c>
      <c r="O75" s="21">
        <v>1.3413E-2</v>
      </c>
      <c r="P75" s="21">
        <v>1.3413E-2</v>
      </c>
      <c r="Q75" s="21">
        <v>1.3413E-2</v>
      </c>
      <c r="R75" s="21">
        <v>1.3413E-2</v>
      </c>
      <c r="S75" s="21">
        <v>1.3413E-2</v>
      </c>
      <c r="T75" s="21">
        <v>1.3413E-2</v>
      </c>
    </row>
    <row r="76" spans="3:20" s="7" customFormat="1" ht="15.95" customHeight="1" x14ac:dyDescent="0.2">
      <c r="C76" s="7" t="s">
        <v>12</v>
      </c>
      <c r="D76" s="7" t="s">
        <v>11</v>
      </c>
      <c r="H76" s="20"/>
      <c r="I76" s="19">
        <v>4.8251000000000002E-2</v>
      </c>
      <c r="J76" s="19">
        <v>4.8251000000000002E-2</v>
      </c>
      <c r="K76" s="19">
        <v>4.8251000000000002E-2</v>
      </c>
      <c r="L76" s="19">
        <v>4.8251000000000002E-2</v>
      </c>
      <c r="M76" s="19">
        <v>4.8251000000000002E-2</v>
      </c>
      <c r="N76" s="19">
        <v>4.8251000000000002E-2</v>
      </c>
      <c r="O76" s="19">
        <v>4.8251000000000002E-2</v>
      </c>
      <c r="P76" s="19">
        <v>4.8251000000000002E-2</v>
      </c>
      <c r="Q76" s="19">
        <v>4.8251000000000002E-2</v>
      </c>
      <c r="R76" s="19">
        <v>4.8251000000000002E-2</v>
      </c>
      <c r="S76" s="19">
        <v>4.8251000000000002E-2</v>
      </c>
      <c r="T76" s="19">
        <v>4.8251000000000002E-2</v>
      </c>
    </row>
    <row r="77" spans="3:20" s="7" customFormat="1" ht="24" customHeight="1" x14ac:dyDescent="0.2">
      <c r="H77" s="1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1"/>
    </row>
    <row r="78" spans="3:20" s="7" customFormat="1" ht="15.95" customHeight="1" x14ac:dyDescent="0.2">
      <c r="C78" s="7" t="s">
        <v>10</v>
      </c>
      <c r="D78" s="7" t="s">
        <v>9</v>
      </c>
      <c r="H78" s="18"/>
      <c r="I78" s="17">
        <v>0.21</v>
      </c>
      <c r="J78" s="17">
        <v>0.21</v>
      </c>
      <c r="K78" s="17">
        <v>0.21</v>
      </c>
      <c r="L78" s="17">
        <v>0.21</v>
      </c>
      <c r="M78" s="17">
        <v>0.21</v>
      </c>
      <c r="N78" s="17">
        <v>0.21</v>
      </c>
      <c r="O78" s="17">
        <v>0.21</v>
      </c>
      <c r="P78" s="17">
        <v>0.21</v>
      </c>
      <c r="Q78" s="17">
        <v>0.21</v>
      </c>
      <c r="R78" s="17">
        <v>0.21</v>
      </c>
      <c r="S78" s="17">
        <v>0.21</v>
      </c>
      <c r="T78" s="17">
        <v>0.21</v>
      </c>
    </row>
    <row r="79" spans="3:20" s="7" customFormat="1" ht="15.95" customHeight="1" x14ac:dyDescent="0.2">
      <c r="C79" s="7" t="s">
        <v>8</v>
      </c>
      <c r="D79" s="7" t="s">
        <v>7</v>
      </c>
      <c r="H79" s="16"/>
      <c r="I79" s="15">
        <v>5.5E-2</v>
      </c>
      <c r="J79" s="15">
        <v>5.5E-2</v>
      </c>
      <c r="K79" s="15">
        <v>5.5E-2</v>
      </c>
      <c r="L79" s="15">
        <v>5.5E-2</v>
      </c>
      <c r="M79" s="15">
        <v>5.5E-2</v>
      </c>
      <c r="N79" s="15">
        <v>5.5E-2</v>
      </c>
      <c r="O79" s="15">
        <v>5.5E-2</v>
      </c>
      <c r="P79" s="15">
        <v>5.5E-2</v>
      </c>
      <c r="Q79" s="15">
        <v>5.5E-2</v>
      </c>
      <c r="R79" s="15">
        <v>5.5E-2</v>
      </c>
      <c r="S79" s="15">
        <v>5.5E-2</v>
      </c>
      <c r="T79" s="14">
        <v>5.5E-2</v>
      </c>
    </row>
    <row r="80" spans="3:20" s="7" customFormat="1" ht="24" customHeight="1" x14ac:dyDescent="0.2">
      <c r="H80" s="1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1"/>
    </row>
    <row r="81" spans="7:20" s="7" customFormat="1" ht="15.95" customHeight="1" x14ac:dyDescent="0.2">
      <c r="G81" s="10" t="s">
        <v>6</v>
      </c>
      <c r="H81" s="9"/>
      <c r="I81" s="8">
        <f t="shared" ref="I81:T81" si="19">1-((I78+I79)-(I78*I79))</f>
        <v>0.74655000000000005</v>
      </c>
      <c r="J81" s="8">
        <f t="shared" si="19"/>
        <v>0.74655000000000005</v>
      </c>
      <c r="K81" s="8">
        <f t="shared" si="19"/>
        <v>0.74655000000000005</v>
      </c>
      <c r="L81" s="8">
        <f t="shared" si="19"/>
        <v>0.74655000000000005</v>
      </c>
      <c r="M81" s="8">
        <f t="shared" si="19"/>
        <v>0.74655000000000005</v>
      </c>
      <c r="N81" s="8">
        <f t="shared" si="19"/>
        <v>0.74655000000000005</v>
      </c>
      <c r="O81" s="8">
        <f t="shared" si="19"/>
        <v>0.74655000000000005</v>
      </c>
      <c r="P81" s="8">
        <f t="shared" si="19"/>
        <v>0.74655000000000005</v>
      </c>
      <c r="Q81" s="8">
        <f t="shared" si="19"/>
        <v>0.74655000000000005</v>
      </c>
      <c r="R81" s="8">
        <f t="shared" si="19"/>
        <v>0.74655000000000005</v>
      </c>
      <c r="S81" s="8">
        <f t="shared" si="19"/>
        <v>0.74655000000000005</v>
      </c>
      <c r="T81" s="8">
        <f t="shared" si="19"/>
        <v>0.74655000000000005</v>
      </c>
    </row>
    <row r="84" spans="7:20" ht="15.95" customHeight="1" x14ac:dyDescent="0.2">
      <c r="I84" s="6"/>
    </row>
    <row r="173" spans="9:20" ht="15.95" customHeight="1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275" spans="1:19" ht="15.95" customHeight="1" x14ac:dyDescent="0.2">
      <c r="A275" s="3"/>
      <c r="B275" s="3"/>
      <c r="C275" s="3"/>
      <c r="D275" s="3"/>
      <c r="E275" s="3"/>
      <c r="F275" s="3"/>
      <c r="G275" s="3"/>
      <c r="H275" s="3">
        <f>SUM(H263:H274)</f>
        <v>0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95" customHeight="1" x14ac:dyDescent="0.2">
      <c r="B276" s="1" t="s">
        <v>5</v>
      </c>
      <c r="C276" s="1" t="s">
        <v>4</v>
      </c>
      <c r="H276" s="4">
        <f>'[27]NRC P1'!F35+'[27]NRC P1'!F36</f>
        <v>209849.97376201622</v>
      </c>
      <c r="I276" s="4">
        <f>'[27]NRC P1'!G35+'[27]NRC P1'!G36</f>
        <v>229380.21085148747</v>
      </c>
      <c r="J276" s="4">
        <f>'[27]NRC P1'!H35+'[27]NRC P1'!H36</f>
        <v>253977.51450055715</v>
      </c>
      <c r="K276" s="4">
        <f>'[27]NRC P1'!I35+'[27]NRC P1'!I36</f>
        <v>292196.98861525662</v>
      </c>
      <c r="L276" s="4">
        <f>'[27]NRC P1'!J35+'[27]NRC P1'!J36</f>
        <v>321965.72905461397</v>
      </c>
      <c r="M276" s="4">
        <f>'[27]NRC P1'!K35+'[27]NRC P1'!K36</f>
        <v>343199.24600095651</v>
      </c>
      <c r="N276" s="4">
        <f>'[27]NRC P2'!F35+'[27]NRC P2'!F36</f>
        <v>361646.85623198369</v>
      </c>
      <c r="O276" s="4">
        <f>'[27]NRC P2'!G35+'[27]NRC P2'!G36</f>
        <v>0</v>
      </c>
      <c r="P276" s="4">
        <f>'[27]NRC P2'!H35+'[27]NRC P2'!H36</f>
        <v>0</v>
      </c>
      <c r="Q276" s="4">
        <f>'[27]NRC P2'!I35+'[27]NRC P2'!I36</f>
        <v>0</v>
      </c>
      <c r="R276" s="4">
        <f>'[27]NRC P2'!J35+'[27]NRC P2'!J36</f>
        <v>0</v>
      </c>
      <c r="S276" s="1">
        <f>'[27]NRC P2'!K35+'[27]NRC P2'!K36</f>
        <v>0</v>
      </c>
    </row>
    <row r="277" spans="1:19" ht="15.95" customHeight="1" x14ac:dyDescent="0.2">
      <c r="B277" s="1" t="s">
        <v>3</v>
      </c>
      <c r="C277" s="1" t="s">
        <v>2</v>
      </c>
      <c r="H277" s="4">
        <f>'[27]NRC P1'!F39</f>
        <v>3251.4</v>
      </c>
      <c r="I277" s="4">
        <f>'[27]NRC P1'!G39</f>
        <v>7083.75</v>
      </c>
      <c r="J277" s="4">
        <f>'[27]NRC P1'!H39</f>
        <v>10856.28</v>
      </c>
      <c r="K277" s="4">
        <f>'[27]NRC P1'!I39</f>
        <v>25976.55</v>
      </c>
      <c r="L277" s="4">
        <f>'[27]NRC P1'!J39</f>
        <v>33120.379999999997</v>
      </c>
      <c r="M277" s="4">
        <f>'[27]NRC P1'!K39</f>
        <v>36896.54</v>
      </c>
      <c r="N277" s="4">
        <f>'[27]NRC P2'!F39</f>
        <v>41593.72</v>
      </c>
      <c r="O277" s="4">
        <f>'[27]NRC P2'!G39</f>
        <v>0</v>
      </c>
      <c r="P277" s="4">
        <f>'[27]NRC P2'!H39</f>
        <v>0</v>
      </c>
      <c r="Q277" s="4">
        <f>'[27]NRC P2'!I39</f>
        <v>0</v>
      </c>
      <c r="R277" s="4">
        <f>'[27]NRC P2'!J39</f>
        <v>0</v>
      </c>
      <c r="S277" s="1">
        <f>'[27]NRC P2'!K39</f>
        <v>0</v>
      </c>
    </row>
    <row r="278" spans="1:19" ht="15.95" customHeight="1" x14ac:dyDescent="0.2">
      <c r="A278" s="3"/>
      <c r="B278" s="3" t="s">
        <v>1</v>
      </c>
      <c r="C278" s="3"/>
      <c r="D278" s="3"/>
      <c r="E278" s="3"/>
      <c r="F278" s="3"/>
      <c r="G278" s="3"/>
      <c r="H278" s="2">
        <f t="shared" ref="H278:S278" si="20">H277+H276</f>
        <v>213101.37376201621</v>
      </c>
      <c r="I278" s="2">
        <f t="shared" si="20"/>
        <v>236463.96085148747</v>
      </c>
      <c r="J278" s="2">
        <f t="shared" si="20"/>
        <v>264833.79450055718</v>
      </c>
      <c r="K278" s="2">
        <f t="shared" si="20"/>
        <v>318173.53861525661</v>
      </c>
      <c r="L278" s="2">
        <f t="shared" si="20"/>
        <v>355086.10905461397</v>
      </c>
      <c r="M278" s="2">
        <f t="shared" si="20"/>
        <v>380095.78600095649</v>
      </c>
      <c r="N278" s="2">
        <f t="shared" si="20"/>
        <v>403240.57623198372</v>
      </c>
      <c r="O278" s="2">
        <f t="shared" si="20"/>
        <v>0</v>
      </c>
      <c r="P278" s="2">
        <f t="shared" si="20"/>
        <v>0</v>
      </c>
      <c r="Q278" s="2">
        <f t="shared" si="20"/>
        <v>0</v>
      </c>
      <c r="R278" s="2">
        <f t="shared" si="20"/>
        <v>0</v>
      </c>
      <c r="S278" s="2">
        <f t="shared" si="20"/>
        <v>0</v>
      </c>
    </row>
    <row r="279" spans="1:19" ht="15.95" customHeight="1" x14ac:dyDescent="0.2">
      <c r="A279" s="3"/>
      <c r="B279" s="3" t="s">
        <v>0</v>
      </c>
      <c r="C279" s="3"/>
      <c r="D279" s="3"/>
      <c r="E279" s="3"/>
      <c r="F279" s="3"/>
      <c r="G279" s="3"/>
      <c r="H279" s="2">
        <f t="shared" ref="H279:S279" si="21">H278+H275</f>
        <v>213101.37376201621</v>
      </c>
      <c r="I279" s="2">
        <f t="shared" si="21"/>
        <v>236463.96085148747</v>
      </c>
      <c r="J279" s="2">
        <f t="shared" si="21"/>
        <v>264833.79450055718</v>
      </c>
      <c r="K279" s="2">
        <f t="shared" si="21"/>
        <v>318173.53861525661</v>
      </c>
      <c r="L279" s="2">
        <f t="shared" si="21"/>
        <v>355086.10905461397</v>
      </c>
      <c r="M279" s="2">
        <f t="shared" si="21"/>
        <v>380095.78600095649</v>
      </c>
      <c r="N279" s="2">
        <f t="shared" si="21"/>
        <v>403240.57623198372</v>
      </c>
      <c r="O279" s="2">
        <f t="shared" si="21"/>
        <v>0</v>
      </c>
      <c r="P279" s="2">
        <f t="shared" si="21"/>
        <v>0</v>
      </c>
      <c r="Q279" s="2">
        <f t="shared" si="21"/>
        <v>0</v>
      </c>
      <c r="R279" s="2">
        <f t="shared" si="21"/>
        <v>0</v>
      </c>
      <c r="S279" s="2">
        <f t="shared" si="21"/>
        <v>0</v>
      </c>
    </row>
  </sheetData>
  <mergeCells count="11">
    <mergeCell ref="C9:G9"/>
    <mergeCell ref="A1:U1"/>
    <mergeCell ref="A2:U2"/>
    <mergeCell ref="A3:U3"/>
    <mergeCell ref="A4:U4"/>
    <mergeCell ref="A5:U5"/>
    <mergeCell ref="C33:S33"/>
    <mergeCell ref="C35:S35"/>
    <mergeCell ref="C36:S36"/>
    <mergeCell ref="C34:S34"/>
    <mergeCell ref="A42:U42"/>
  </mergeCells>
  <printOptions horizontalCentered="1" verticalCentered="1"/>
  <pageMargins left="0.17" right="0.17" top="0.22" bottom="0.25" header="0.5" footer="0.25"/>
  <pageSetup scale="35" orientation="landscape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SJRPP Schedule</vt:lpstr>
      <vt:lpstr>'SJRPP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2018-04-23T19:22:45Z</dcterms:created>
  <dcterms:modified xsi:type="dcterms:W3CDTF">2018-04-23T19:22:58Z</dcterms:modified>
</cp:coreProperties>
</file>