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0490" windowHeight="6285" activeTab="0"/>
  </bookViews>
  <sheets>
    <sheet name="Affiliates" sheetId="1" r:id="rId1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CCA1">#REF!</definedName>
    <definedName name="_cca2">#REF!</definedName>
    <definedName name="_CCA4">#REF!</definedName>
    <definedName name="_CCE1">#REF!</definedName>
    <definedName name="_Fill" hidden="1">#REF!</definedName>
    <definedName name="_PG1">#REF!</definedName>
    <definedName name="a">#REF!</definedName>
    <definedName name="CCA2_PSC">#REF!</definedName>
    <definedName name="CCE1A">#REF!</definedName>
    <definedName name="CCE1B1">#REF!</definedName>
    <definedName name="CCE1B2">#REF!</definedName>
    <definedName name="CCE1bFPSC">#REF!</definedName>
    <definedName name="CCE1cFPSC">#REF!</definedName>
    <definedName name="CCE1dFPSC">#REF!</definedName>
    <definedName name="CCE2P1">#REF!</definedName>
    <definedName name="CCE2P2">#REF!</definedName>
    <definedName name="COPY">#REF!</definedName>
    <definedName name="d">#REF!</definedName>
    <definedName name="DATA4">#REF!</definedName>
    <definedName name="DATA5">#REF!</definedName>
    <definedName name="Dec98Pg1">#REF!</definedName>
    <definedName name="Dec98Pg2">#REF!</definedName>
    <definedName name="Dec98Pg3">#REF!</definedName>
    <definedName name="e">#REF!</definedName>
    <definedName name="f">#REF!</definedName>
    <definedName name="fgfgf">#REF!</definedName>
    <definedName name="FILE_NAME">#REF!</definedName>
    <definedName name="fyu">#REF!</definedName>
    <definedName name="g">#REF!</definedName>
    <definedName name="gfdfg">#REF!</definedName>
    <definedName name="gfg">#REF!</definedName>
    <definedName name="ghj">#REF!</definedName>
    <definedName name="ghjhgj">#REF!</definedName>
    <definedName name="gjkkgj">#REF!</definedName>
    <definedName name="gjklkj">#REF!</definedName>
    <definedName name="h">#REF!</definedName>
    <definedName name="HEAD">#REF!</definedName>
    <definedName name="hgjghj">#REF!</definedName>
    <definedName name="hj">#REF!</definedName>
    <definedName name="i">#REF!</definedName>
    <definedName name="io">#REF!</definedName>
    <definedName name="iu">#REF!</definedName>
    <definedName name="iuo">#REF!</definedName>
    <definedName name="iuoiu">#REF!</definedName>
    <definedName name="j">#REF!</definedName>
    <definedName name="June">#REF!</definedName>
    <definedName name="k">#REF!</definedName>
    <definedName name="LOG">#REF!</definedName>
    <definedName name="Macro_data">#REF!</definedName>
    <definedName name="MARCH93">#REF!</definedName>
    <definedName name="MARCH94">#REF!</definedName>
    <definedName name="o">#REF!</definedName>
    <definedName name="p">#REF!</definedName>
    <definedName name="PAGE_1">#REF!</definedName>
    <definedName name="PAGE_2">#REF!</definedName>
    <definedName name="q">#REF!</definedName>
    <definedName name="q_Intf_Base_Data_Cross___Sort">#REF!</definedName>
    <definedName name="ReconperTDpg1">#REF!</definedName>
    <definedName name="ReconperTDpg2">#REF!</definedName>
    <definedName name="ReconperTDpg3">#REF!</definedName>
    <definedName name="RICH">#REF!</definedName>
    <definedName name="SEPT93">#REF!</definedName>
    <definedName name="t">#REF!</definedName>
    <definedName name="tdJanJun">#REF!</definedName>
    <definedName name="tdpg1">#REF!</definedName>
    <definedName name="tdpg2">#REF!</definedName>
    <definedName name="ti">#REF!</definedName>
    <definedName name="TOTAL">#REF!</definedName>
    <definedName name="uo">#REF!</definedName>
    <definedName name="uyiouyo">#REF!</definedName>
    <definedName name="Variance">[5]!Table1334[Variance]</definedName>
    <definedName name="y">#REF!</definedName>
    <definedName name="Year">[5]!Table1334[[#All],[Year]]</definedName>
    <definedName name="yt">#REF!</definedName>
    <definedName name="ytu">#REF!</definedName>
  </definedNames>
  <calcPr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<sst xmlns="http://schemas.openxmlformats.org/spreadsheetml/2006/main" count="165" uniqueCount="67">
  <si>
    <t>Vendor</t>
  </si>
  <si>
    <t>Invoice</t>
  </si>
  <si>
    <t>Amount</t>
  </si>
  <si>
    <t>PowerSecure</t>
  </si>
  <si>
    <t>1842PSIPS00400</t>
  </si>
  <si>
    <t>1842PSIPS00100</t>
  </si>
  <si>
    <t>1844PSIPS00400</t>
  </si>
  <si>
    <t>1843PSIPS00400</t>
  </si>
  <si>
    <t>1841PSIPS00400</t>
  </si>
  <si>
    <t>1843PSIPS00100</t>
  </si>
  <si>
    <t>1845PSIPS00400</t>
  </si>
  <si>
    <t>1842PSIPS00110</t>
  </si>
  <si>
    <t>1845PSIPS00100</t>
  </si>
  <si>
    <t>1841PSIPS00100</t>
  </si>
  <si>
    <t>Total PowerSecure</t>
  </si>
  <si>
    <t>SCS Billing</t>
  </si>
  <si>
    <t>Southern Linc</t>
  </si>
  <si>
    <t>CR9402315</t>
  </si>
  <si>
    <t>CR9396405</t>
  </si>
  <si>
    <t>Total Southern Linc</t>
  </si>
  <si>
    <t>APC</t>
  </si>
  <si>
    <t>103-999</t>
  </si>
  <si>
    <t>103-1000</t>
  </si>
  <si>
    <t>103-1001</t>
  </si>
  <si>
    <t xml:space="preserve">APC </t>
  </si>
  <si>
    <t>Family Srvcs (EUL)</t>
  </si>
  <si>
    <t>Total APC</t>
  </si>
  <si>
    <t>5735F</t>
  </si>
  <si>
    <t>GPC</t>
  </si>
  <si>
    <t>JDO807-4</t>
  </si>
  <si>
    <t>JDO807-1</t>
  </si>
  <si>
    <t>JDO807-2Rev3</t>
  </si>
  <si>
    <t>JDO807-3</t>
  </si>
  <si>
    <t>Total GPC</t>
  </si>
  <si>
    <t>108-1133</t>
  </si>
  <si>
    <t>108-1135</t>
  </si>
  <si>
    <t>108-1134</t>
  </si>
  <si>
    <t>Hurricane Michael - Affiliate Transactions</t>
  </si>
  <si>
    <t>Intercompany billing</t>
  </si>
  <si>
    <t>Total Affiliates Transactions</t>
  </si>
  <si>
    <t>SCS Company Job Order</t>
  </si>
  <si>
    <t>Cost Category</t>
  </si>
  <si>
    <t>Contractors</t>
  </si>
  <si>
    <t>Logistics</t>
  </si>
  <si>
    <t>ERS-3576197-893152</t>
  </si>
  <si>
    <t>ERS-3576209-893159</t>
  </si>
  <si>
    <t>ERS-3619203-902709</t>
  </si>
  <si>
    <t>ERS-3576207-893156</t>
  </si>
  <si>
    <t>ERS-3576202-893157</t>
  </si>
  <si>
    <t>ERS-3576211-893150</t>
  </si>
  <si>
    <t>ERS-3619193-902710</t>
  </si>
  <si>
    <t>ERS-3619194-902711</t>
  </si>
  <si>
    <t>ERS-3619205-902713</t>
  </si>
  <si>
    <t>ERS-3576201-893154</t>
  </si>
  <si>
    <t>ERS-3619202-902712</t>
  </si>
  <si>
    <t>Materials</t>
  </si>
  <si>
    <t>APC SIIS</t>
  </si>
  <si>
    <t>FM84000063X</t>
  </si>
  <si>
    <t>MPC</t>
  </si>
  <si>
    <t>Total MPC</t>
  </si>
  <si>
    <t>GPC4200-0105 Error Correction</t>
  </si>
  <si>
    <t>Gulf Power Company</t>
  </si>
  <si>
    <t>Docket No. 20190038-EI</t>
  </si>
  <si>
    <t>OPC's First Set of Interrogatories</t>
  </si>
  <si>
    <t>Attachment No. 1</t>
  </si>
  <si>
    <t>Tab 1 of 1</t>
  </si>
  <si>
    <t>Interrogatory No.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</si>
</sst>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8" applyFont="1"/>
    <xf numFmtId="0" fontId="2" fillId="0" borderId="0" xfId="0" applyFont="1" applyAlignment="1">
      <alignment horizontal="center"/>
    </xf>
    <xf numFmtId="43" fontId="2" fillId="0" borderId="0" xfId="18" applyFont="1" applyAlignment="1">
      <alignment horizontal="center"/>
    </xf>
    <xf numFmtId="0" fontId="2" fillId="0" borderId="0" xfId="0" applyFont="1"/>
    <xf numFmtId="43" fontId="0" fillId="0" borderId="0" xfId="18" applyFont="1" applyFill="1"/>
    <xf numFmtId="43" fontId="3" fillId="0" borderId="0" xfId="18" applyFont="1"/>
    <xf numFmtId="43" fontId="2" fillId="0" borderId="0" xfId="18" applyFont="1"/>
    <xf numFmtId="43" fontId="0" fillId="0" borderId="0" xfId="0" applyNumberFormat="1"/>
    <xf numFmtId="43" fontId="2" fillId="0" borderId="0" xfId="18" applyFont="1" applyFill="1" applyAlignment="1">
      <alignment horizontal="center"/>
    </xf>
    <xf numFmtId="43" fontId="2" fillId="0" borderId="0" xfId="18" applyFont="1" applyFill="1"/>
    <xf numFmtId="0" fontId="0" fillId="0" borderId="0" xfId="0" applyFill="1"/>
    <xf numFmtId="0" fontId="2" fillId="0" borderId="0" xfId="0" applyFont="1" applyFill="1"/>
    <xf numFmtId="43" fontId="0" fillId="0" borderId="0" xfId="18" applyFont="1"/>
    <xf numFmtId="43" fontId="3" fillId="0" borderId="0" xfId="18" applyFont="1" applyFill="1"/>
    <xf numFmtId="43" fontId="2" fillId="0" borderId="1" xfId="18" applyFont="1" applyBorder="1"/>
    <xf numFmtId="43" fontId="0" fillId="0" borderId="0" xfId="18" applyFont="1" applyBorder="1"/>
    <xf numFmtId="0" fontId="0" fillId="0" borderId="0" xfId="0" applyFont="1"/>
    <xf numFmtId="43" fontId="0" fillId="0" borderId="0" xfId="18" applyFont="1" applyFill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8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9" Type="http://schemas.openxmlformats.org/officeDocument/2006/relationships/externalLink" Target="externalLinks/externalLink2.xml" /><Relationship Id="rId6" Type="http://schemas.openxmlformats.org/officeDocument/2006/relationships/customXml" Target="../customXml/item2.xml" /><Relationship Id="rId10" Type="http://schemas.openxmlformats.org/officeDocument/2006/relationships/externalLink" Target="externalLinks/externalLink3.xml" /><Relationship Id="rId12" Type="http://schemas.openxmlformats.org/officeDocument/2006/relationships/externalLink" Target="externalLinks/externalLink5.xml" /><Relationship Id="rId11" Type="http://schemas.openxmlformats.org/officeDocument/2006/relationships/externalLink" Target="externalLinks/externalLink4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Workgroups\FPC%20AFT\Critical\Rates%20&amp;%20Regulatory\Fuel\FUEL\PROJECTIONS\2007%20Fuel%20Projection\KWH\2006%20KWH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yDataGP.fpl.com\UserGP$\TGC06MG\Desktop\SAP%20and%20Oracle%20Payments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S:\Workgroups\FPC%20AFT\Critical\Rates%20&amp;%20Regulatory\Capacity\Capacity\ACTUAL\2009\IIC%20PaymentsReceipts%200109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TGC06MG\AppData\Local\Microsoft\Windows\INetCache\Content.Outlook\RK233O7H\Hurricane%20Michael%20Invoice%20Review%20Workplan%2003_15_19.xlsm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dktmgmt.nexteraenergy.com\Workgroups\FPC%20Storm\Total%20Storm%20files\Accruals\Storm%20Accrual%20Recon%20Feb%202019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te Grouping"/>
      <sheetName val="FINAL RATE GROUPING"/>
      <sheetName val="Calendar"/>
      <sheetName val="Final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ractor_Logistics Invoices"/>
      <sheetName val="SAP Pmts"/>
      <sheetName val="Oracle Payment"/>
      <sheetName val="Contractor_Logistics Invoic (2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9"/>
      <sheetName val="2008"/>
      <sheetName val="2007"/>
      <sheetName val="2006"/>
      <sheetName val="2005"/>
      <sheetName val="2004"/>
      <sheetName val="2003"/>
      <sheetName val="Ignore_TM1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8 Storm Costs"/>
      <sheetName val="2018 Invoice Log"/>
      <sheetName val="Exceptions Summary"/>
      <sheetName val="Total Invoice Summary"/>
      <sheetName val="Greater than $100K"/>
      <sheetName val="Total Storm Costs"/>
      <sheetName val="Master Invoice Log"/>
      <sheetName val="Affiliates"/>
      <sheetName val="Master Invoice Log_total"/>
      <sheetName val="Macro"/>
      <sheetName val="LOG"/>
      <sheetName val="Total Payments"/>
      <sheetName val="Oracle Payments"/>
      <sheetName val="SAP Payments "/>
      <sheetName val="Duplicate Payments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bruary Accrual"/>
      <sheetName val="Jan Entry"/>
      <sheetName val="January Accrual "/>
      <sheetName val="December Accrual Adj"/>
      <sheetName val="December Accrual"/>
      <sheetName val="December detail"/>
      <sheetName val="January detail"/>
      <sheetName val="SAP Pivot"/>
      <sheetName val="SAP Details"/>
      <sheetName val="Dec Accrual Analysis"/>
      <sheetName val="Storm Accrual Recon Feb 2019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8" tint="0.39998"/>
  </sheetPr>
  <dimension ref="A1:K76"/>
  <sheetViews>
    <sheetView tabSelected="1" workbookViewId="0" topLeftCell="A1"/>
  </sheetViews>
  <sheetFormatPr defaultColWidth="8.85546875" defaultRowHeight="15"/>
  <cols>
    <col min="1" max="1" width="16.4285714285714" bestFit="1" customWidth="1"/>
    <col min="2" max="2" width="30.5714285714286" bestFit="1" customWidth="1"/>
    <col min="3" max="3" width="21.7142857142857" style="1" bestFit="1" customWidth="1"/>
    <col min="4" max="4" width="14.1428571428571" style="5" customWidth="1"/>
    <col min="7" max="7" width="13.2857142857143" bestFit="1" customWidth="1"/>
    <col min="8" max="8" width="11.2857142857143" bestFit="1" customWidth="1"/>
    <col min="9" max="9" width="11.1428571428571" bestFit="1" customWidth="1"/>
    <col min="10" max="10" width="11" bestFit="1" customWidth="1"/>
    <col min="11" max="11" width="11.2857142857143" bestFit="1" customWidth="1"/>
  </cols>
  <sheetData>
    <row r="1" ht="15">
      <c r="A1" s="4" t="s">
        <v>61</v>
      </c>
    </row>
    <row r="2" ht="15">
      <c r="A2" s="4" t="s">
        <v>62</v>
      </c>
    </row>
    <row r="3" ht="15">
      <c r="A3" s="4" t="s">
        <v>63</v>
      </c>
    </row>
    <row r="4" ht="15">
      <c r="A4" s="4" t="s">
        <v>66</v>
      </c>
    </row>
    <row r="5" ht="15">
      <c r="A5" s="4" t="s">
        <v>64</v>
      </c>
    </row>
    <row r="6" ht="15">
      <c r="A6" s="4" t="s">
        <v>65</v>
      </c>
    </row>
    <row r="9" ht="15">
      <c r="A9" s="4" t="s">
        <v>37</v>
      </c>
    </row>
    <row r="11" spans="1:4" ht="15">
      <c r="A11" s="2" t="s">
        <v>0</v>
      </c>
      <c r="B11" s="2" t="s">
        <v>1</v>
      </c>
      <c r="C11" s="3" t="s">
        <v>2</v>
      </c>
      <c r="D11" s="9" t="s">
        <v>41</v>
      </c>
    </row>
    <row r="12" spans="1:4" ht="15">
      <c r="A12" t="s">
        <v>3</v>
      </c>
      <c r="B12" t="s">
        <v>4</v>
      </c>
      <c r="C12" s="1">
        <v>60693.01</v>
      </c>
      <c r="D12" s="5" t="s">
        <v>42</v>
      </c>
    </row>
    <row r="13" spans="1:4" ht="15">
      <c r="A13" t="s">
        <v>3</v>
      </c>
      <c r="B13" t="s">
        <v>5</v>
      </c>
      <c r="C13" s="1">
        <v>43034.11</v>
      </c>
      <c r="D13" s="5" t="s">
        <v>42</v>
      </c>
    </row>
    <row r="14" spans="1:4" ht="15">
      <c r="A14" t="s">
        <v>3</v>
      </c>
      <c r="B14" t="s">
        <v>6</v>
      </c>
      <c r="C14" s="1">
        <v>39475.03</v>
      </c>
      <c r="D14" s="5" t="s">
        <v>42</v>
      </c>
    </row>
    <row r="15" spans="1:4" ht="15">
      <c r="A15" t="s">
        <v>3</v>
      </c>
      <c r="B15" t="s">
        <v>7</v>
      </c>
      <c r="C15" s="1">
        <v>26198.18</v>
      </c>
      <c r="D15" s="5" t="s">
        <v>42</v>
      </c>
    </row>
    <row r="16" spans="1:4" ht="15">
      <c r="A16" t="s">
        <v>3</v>
      </c>
      <c r="B16" t="s">
        <v>8</v>
      </c>
      <c r="C16" s="5">
        <v>25806.55</v>
      </c>
      <c r="D16" s="5" t="s">
        <v>42</v>
      </c>
    </row>
    <row r="17" spans="1:4" ht="15">
      <c r="A17" t="s">
        <v>3</v>
      </c>
      <c r="B17" t="s">
        <v>9</v>
      </c>
      <c r="C17" s="1">
        <v>24662.68</v>
      </c>
      <c r="D17" s="5" t="s">
        <v>42</v>
      </c>
    </row>
    <row r="18" spans="1:4" ht="15">
      <c r="A18" t="s">
        <v>3</v>
      </c>
      <c r="B18" t="s">
        <v>10</v>
      </c>
      <c r="C18" s="1">
        <v>22665.78</v>
      </c>
      <c r="D18" s="5" t="s">
        <v>42</v>
      </c>
    </row>
    <row r="19" spans="1:4" ht="15">
      <c r="A19" t="s">
        <v>3</v>
      </c>
      <c r="B19" t="s">
        <v>11</v>
      </c>
      <c r="C19" s="1">
        <v>11369.85</v>
      </c>
      <c r="D19" s="5" t="s">
        <v>42</v>
      </c>
    </row>
    <row r="20" spans="1:4" ht="15">
      <c r="A20" t="s">
        <v>3</v>
      </c>
      <c r="B20" t="s">
        <v>12</v>
      </c>
      <c r="C20" s="1">
        <v>8470.82</v>
      </c>
      <c r="D20" s="5" t="s">
        <v>42</v>
      </c>
    </row>
    <row r="21" spans="1:4" ht="17.25">
      <c r="A21" t="s">
        <v>3</v>
      </c>
      <c r="B21" t="s">
        <v>13</v>
      </c>
      <c r="C21" s="6">
        <v>37567.25</v>
      </c>
      <c r="D21" s="5" t="s">
        <v>42</v>
      </c>
    </row>
    <row r="22" spans="1:3" ht="15">
      <c r="A22" s="4" t="s">
        <v>14</v>
      </c>
      <c r="B22" s="4"/>
      <c r="C22" s="7">
        <f>SUM(C12:C21)</f>
        <v>299943.25999999995</v>
      </c>
    </row>
    <row r="23" spans="1:3" ht="15">
      <c r="A23" s="11"/>
      <c r="B23" s="11"/>
      <c r="C23" s="5"/>
    </row>
    <row r="24" spans="1:4" ht="15">
      <c r="A24" s="11" t="s">
        <v>40</v>
      </c>
      <c r="B24" s="11"/>
      <c r="C24" s="5">
        <v>11517.77</v>
      </c>
      <c r="D24" s="5" t="s">
        <v>42</v>
      </c>
    </row>
    <row r="25" spans="1:4" ht="15">
      <c r="A25" s="11" t="s">
        <v>38</v>
      </c>
      <c r="B25" s="11"/>
      <c r="C25" s="18">
        <v>1193229.06</v>
      </c>
      <c r="D25" s="5" t="s">
        <v>42</v>
      </c>
    </row>
    <row r="26" spans="1:4" ht="17.25">
      <c r="A26" s="11" t="s">
        <v>38</v>
      </c>
      <c r="B26" s="11"/>
      <c r="C26" s="14">
        <v>36853.97</v>
      </c>
      <c r="D26" s="5" t="s">
        <v>55</v>
      </c>
    </row>
    <row r="27" spans="1:3" ht="15">
      <c r="A27" s="12" t="s">
        <v>15</v>
      </c>
      <c r="B27" s="12"/>
      <c r="C27" s="10">
        <f>SUM(C24:C26)</f>
        <v>1241600.80</v>
      </c>
    </row>
    <row r="28" spans="1:3" ht="15">
      <c r="A28" s="12"/>
      <c r="B28" s="12"/>
      <c r="C28" s="10"/>
    </row>
    <row r="29" spans="1:4" ht="15">
      <c r="A29" t="s">
        <v>16</v>
      </c>
      <c r="B29" t="s">
        <v>17</v>
      </c>
      <c r="C29" s="1">
        <v>60000</v>
      </c>
      <c r="D29" s="5" t="s">
        <v>43</v>
      </c>
    </row>
    <row r="30" spans="1:4" ht="17.25">
      <c r="A30" t="s">
        <v>16</v>
      </c>
      <c r="B30" t="s">
        <v>18</v>
      </c>
      <c r="C30" s="6">
        <v>200563.94</v>
      </c>
      <c r="D30" s="5" t="s">
        <v>43</v>
      </c>
    </row>
    <row r="31" spans="1:4" ht="15">
      <c r="A31" s="4" t="s">
        <v>19</v>
      </c>
      <c r="B31" s="4"/>
      <c r="C31" s="7">
        <f>SUM(C29:C30)</f>
        <v>260563.94</v>
      </c>
      <c r="D31" s="10"/>
    </row>
    <row r="34" spans="1:4" ht="15">
      <c r="A34" t="s">
        <v>20</v>
      </c>
      <c r="B34" t="s">
        <v>21</v>
      </c>
      <c r="C34" s="1">
        <v>18886184.670000002</v>
      </c>
      <c r="D34" s="5" t="s">
        <v>42</v>
      </c>
    </row>
    <row r="35" spans="1:4" ht="15">
      <c r="A35" t="s">
        <v>20</v>
      </c>
      <c r="B35" t="s">
        <v>21</v>
      </c>
      <c r="C35" s="1">
        <v>3001162.58</v>
      </c>
      <c r="D35" s="5" t="s">
        <v>55</v>
      </c>
    </row>
    <row r="36" spans="1:4" ht="15">
      <c r="A36" t="s">
        <v>20</v>
      </c>
      <c r="B36" t="s">
        <v>22</v>
      </c>
      <c r="C36" s="1">
        <v>6022517.0700000003</v>
      </c>
      <c r="D36" s="5" t="s">
        <v>42</v>
      </c>
    </row>
    <row r="37" spans="1:4" ht="15">
      <c r="A37" t="s">
        <v>20</v>
      </c>
      <c r="B37" t="s">
        <v>22</v>
      </c>
      <c r="C37" s="1">
        <v>463528.34999999992</v>
      </c>
      <c r="D37" s="5" t="s">
        <v>55</v>
      </c>
    </row>
    <row r="38" spans="1:4" ht="15">
      <c r="A38" t="s">
        <v>20</v>
      </c>
      <c r="B38" t="s">
        <v>23</v>
      </c>
      <c r="C38" s="1">
        <v>623062.53999999992</v>
      </c>
      <c r="D38" s="5" t="s">
        <v>42</v>
      </c>
    </row>
    <row r="39" spans="1:4" ht="15">
      <c r="A39" t="s">
        <v>20</v>
      </c>
      <c r="B39" t="s">
        <v>23</v>
      </c>
      <c r="C39" s="1">
        <v>226726.93000000002</v>
      </c>
      <c r="D39" s="5" t="s">
        <v>55</v>
      </c>
    </row>
    <row r="40" spans="1:4" ht="15">
      <c r="A40" t="s">
        <v>24</v>
      </c>
      <c r="B40" t="s">
        <v>25</v>
      </c>
      <c r="C40" s="13">
        <v>213164.69</v>
      </c>
      <c r="D40" s="5" t="s">
        <v>42</v>
      </c>
    </row>
    <row r="41" spans="1:4" ht="15">
      <c r="A41" t="s">
        <v>20</v>
      </c>
      <c r="B41" t="s">
        <v>34</v>
      </c>
      <c r="C41" s="1">
        <v>190185.67</v>
      </c>
      <c r="D41" s="5" t="s">
        <v>42</v>
      </c>
    </row>
    <row r="42" spans="1:4" ht="15">
      <c r="A42" t="s">
        <v>20</v>
      </c>
      <c r="B42" t="s">
        <v>34</v>
      </c>
      <c r="C42" s="1">
        <v>-8871.57</v>
      </c>
      <c r="D42" s="5" t="s">
        <v>55</v>
      </c>
    </row>
    <row r="43" spans="1:4" ht="15">
      <c r="A43" t="s">
        <v>20</v>
      </c>
      <c r="B43" t="s">
        <v>35</v>
      </c>
      <c r="C43" s="1">
        <v>54596.15</v>
      </c>
      <c r="D43" s="5" t="s">
        <v>42</v>
      </c>
    </row>
    <row r="44" spans="1:4" ht="15">
      <c r="A44" t="s">
        <v>20</v>
      </c>
      <c r="B44" t="s">
        <v>35</v>
      </c>
      <c r="C44" s="1">
        <v>-16506.080000000002</v>
      </c>
      <c r="D44" s="5" t="s">
        <v>55</v>
      </c>
    </row>
    <row r="45" spans="1:4" ht="15">
      <c r="A45" t="s">
        <v>20</v>
      </c>
      <c r="B45" t="s">
        <v>36</v>
      </c>
      <c r="C45" s="13">
        <v>-17349.47</v>
      </c>
      <c r="D45" s="5" t="s">
        <v>42</v>
      </c>
    </row>
    <row r="46" spans="1:4" ht="15">
      <c r="A46" t="s">
        <v>20</v>
      </c>
      <c r="B46" t="s">
        <v>36</v>
      </c>
      <c r="C46" s="13">
        <v>-108.52</v>
      </c>
      <c r="D46" s="5" t="s">
        <v>55</v>
      </c>
    </row>
    <row r="47" spans="1:4" ht="17.25">
      <c r="A47" t="s">
        <v>56</v>
      </c>
      <c r="B47" t="s">
        <v>57</v>
      </c>
      <c r="C47" s="6">
        <v>9031</v>
      </c>
      <c r="D47" s="5" t="s">
        <v>42</v>
      </c>
    </row>
    <row r="48" spans="1:3" ht="15">
      <c r="A48" s="4" t="s">
        <v>26</v>
      </c>
      <c r="B48" s="4"/>
      <c r="C48" s="7">
        <f>SUM(C34:C47)</f>
        <v>29647324.010000005</v>
      </c>
    </row>
    <row r="50" spans="1:4" ht="15">
      <c r="A50" s="17" t="s">
        <v>58</v>
      </c>
      <c r="B50" s="17" t="s">
        <v>27</v>
      </c>
      <c r="C50" s="13">
        <v>4497104.6400000006</v>
      </c>
      <c r="D50" s="5" t="s">
        <v>42</v>
      </c>
    </row>
    <row r="51" spans="1:4" ht="17.25">
      <c r="A51" s="17" t="s">
        <v>58</v>
      </c>
      <c r="B51" s="17" t="s">
        <v>27</v>
      </c>
      <c r="C51" s="6">
        <v>674930.77999999921</v>
      </c>
      <c r="D51" s="5" t="s">
        <v>55</v>
      </c>
    </row>
    <row r="52" spans="1:3" ht="15">
      <c r="A52" s="4" t="s">
        <v>59</v>
      </c>
      <c r="B52" s="4"/>
      <c r="C52" s="7">
        <f>SUM(C50:C51)</f>
        <v>5172035.42</v>
      </c>
    </row>
    <row r="54" spans="1:8" ht="15">
      <c r="A54" t="s">
        <v>28</v>
      </c>
      <c r="B54" t="s">
        <v>29</v>
      </c>
      <c r="C54" s="1">
        <v>64923.60</v>
      </c>
      <c r="D54" s="5" t="s">
        <v>42</v>
      </c>
      <c r="G54" s="1"/>
      <c r="H54" s="8"/>
    </row>
    <row r="55" spans="1:8" ht="15">
      <c r="A55" t="s">
        <v>28</v>
      </c>
      <c r="B55" t="s">
        <v>60</v>
      </c>
      <c r="C55" s="1">
        <v>391090</v>
      </c>
      <c r="D55" s="5" t="s">
        <v>55</v>
      </c>
      <c r="G55" s="1"/>
      <c r="H55" s="8"/>
    </row>
    <row r="56" spans="1:8" ht="15">
      <c r="A56" t="s">
        <v>28</v>
      </c>
      <c r="B56" t="s">
        <v>30</v>
      </c>
      <c r="C56" s="1">
        <v>5462246.8600000003</v>
      </c>
      <c r="D56" s="5" t="s">
        <v>42</v>
      </c>
      <c r="G56" s="1"/>
      <c r="H56" s="8"/>
    </row>
    <row r="57" spans="1:8" ht="15">
      <c r="A57" t="s">
        <v>28</v>
      </c>
      <c r="B57" t="s">
        <v>30</v>
      </c>
      <c r="C57" s="1">
        <v>1512803.2799999996</v>
      </c>
      <c r="D57" s="5" t="s">
        <v>55</v>
      </c>
      <c r="G57" s="1"/>
      <c r="H57" s="8"/>
    </row>
    <row r="58" spans="1:8" ht="15">
      <c r="A58" t="s">
        <v>28</v>
      </c>
      <c r="B58" t="s">
        <v>31</v>
      </c>
      <c r="C58" s="13">
        <v>547679.43999999994</v>
      </c>
      <c r="D58" s="5" t="s">
        <v>42</v>
      </c>
      <c r="G58" s="1"/>
      <c r="H58" s="8"/>
    </row>
    <row r="59" spans="1:8" ht="15">
      <c r="A59" t="s">
        <v>28</v>
      </c>
      <c r="B59" t="s">
        <v>31</v>
      </c>
      <c r="C59" s="13">
        <v>-24888.84999999994</v>
      </c>
      <c r="D59" s="5" t="s">
        <v>55</v>
      </c>
      <c r="G59" s="1"/>
      <c r="H59" s="8"/>
    </row>
    <row r="60" spans="1:11" ht="15">
      <c r="A60" t="s">
        <v>28</v>
      </c>
      <c r="B60" t="s">
        <v>32</v>
      </c>
      <c r="C60" s="16">
        <v>212912.36000000004</v>
      </c>
      <c r="D60" s="5" t="s">
        <v>42</v>
      </c>
      <c r="G60" s="1"/>
      <c r="H60" s="8"/>
      <c r="K60" s="8"/>
    </row>
    <row r="61" spans="1:11" ht="15">
      <c r="A61" t="s">
        <v>28</v>
      </c>
      <c r="B61" t="s">
        <v>32</v>
      </c>
      <c r="C61" s="16">
        <v>225893.47999999998</v>
      </c>
      <c r="D61" s="5" t="s">
        <v>55</v>
      </c>
      <c r="G61" s="1"/>
      <c r="H61" s="8"/>
      <c r="K61" s="8"/>
    </row>
    <row r="62" spans="1:4" ht="15">
      <c r="A62" t="s">
        <v>28</v>
      </c>
      <c r="B62" s="11" t="s">
        <v>44</v>
      </c>
      <c r="C62" s="5">
        <v>778</v>
      </c>
      <c r="D62" s="5" t="s">
        <v>55</v>
      </c>
    </row>
    <row r="63" spans="1:4" ht="15">
      <c r="A63" t="s">
        <v>28</v>
      </c>
      <c r="B63" s="11" t="s">
        <v>45</v>
      </c>
      <c r="C63" s="5">
        <v>1657.20</v>
      </c>
      <c r="D63" s="5" t="s">
        <v>55</v>
      </c>
    </row>
    <row r="64" spans="1:4" ht="15">
      <c r="A64" t="s">
        <v>28</v>
      </c>
      <c r="B64" s="11" t="s">
        <v>46</v>
      </c>
      <c r="C64" s="5">
        <v>2969.25</v>
      </c>
      <c r="D64" s="5" t="s">
        <v>55</v>
      </c>
    </row>
    <row r="65" spans="1:4" ht="15">
      <c r="A65" t="s">
        <v>28</v>
      </c>
      <c r="B65" s="11" t="s">
        <v>47</v>
      </c>
      <c r="C65" s="5">
        <v>4412.50</v>
      </c>
      <c r="D65" s="5" t="s">
        <v>55</v>
      </c>
    </row>
    <row r="66" spans="1:4" ht="15">
      <c r="A66" t="s">
        <v>28</v>
      </c>
      <c r="B66" s="11" t="s">
        <v>48</v>
      </c>
      <c r="C66" s="5">
        <v>5805</v>
      </c>
      <c r="D66" s="5" t="s">
        <v>55</v>
      </c>
    </row>
    <row r="67" spans="1:4" ht="15">
      <c r="A67" t="s">
        <v>28</v>
      </c>
      <c r="B67" s="11" t="s">
        <v>49</v>
      </c>
      <c r="C67" s="5">
        <v>6534</v>
      </c>
      <c r="D67" s="5" t="s">
        <v>55</v>
      </c>
    </row>
    <row r="68" spans="1:4" ht="15">
      <c r="A68" t="s">
        <v>28</v>
      </c>
      <c r="B68" s="11" t="s">
        <v>50</v>
      </c>
      <c r="C68" s="5">
        <v>11505.06</v>
      </c>
      <c r="D68" s="5" t="s">
        <v>55</v>
      </c>
    </row>
    <row r="69" spans="1:4" ht="15">
      <c r="A69" t="s">
        <v>28</v>
      </c>
      <c r="B69" s="11" t="s">
        <v>51</v>
      </c>
      <c r="C69" s="5">
        <v>12309.94</v>
      </c>
      <c r="D69" s="5" t="s">
        <v>55</v>
      </c>
    </row>
    <row r="70" spans="1:4" ht="15">
      <c r="A70" t="s">
        <v>28</v>
      </c>
      <c r="B70" s="11" t="s">
        <v>52</v>
      </c>
      <c r="C70" s="5">
        <v>20004.40</v>
      </c>
      <c r="D70" s="5" t="s">
        <v>55</v>
      </c>
    </row>
    <row r="71" spans="1:4" ht="15">
      <c r="A71" t="s">
        <v>28</v>
      </c>
      <c r="B71" s="11" t="s">
        <v>53</v>
      </c>
      <c r="C71" s="5">
        <v>28450</v>
      </c>
      <c r="D71" s="5" t="s">
        <v>55</v>
      </c>
    </row>
    <row r="72" spans="1:4" ht="17.25">
      <c r="A72" t="s">
        <v>28</v>
      </c>
      <c r="B72" s="11" t="s">
        <v>54</v>
      </c>
      <c r="C72" s="14">
        <v>38147.64</v>
      </c>
      <c r="D72" s="5" t="s">
        <v>55</v>
      </c>
    </row>
    <row r="73" spans="1:3" ht="15">
      <c r="A73" s="4" t="s">
        <v>33</v>
      </c>
      <c r="B73" s="4"/>
      <c r="C73" s="7">
        <f>SUM(C54:C72)</f>
        <v>8525233.1600000001</v>
      </c>
    </row>
    <row r="74" spans="4:8" ht="15">
      <c r="D74" s="10"/>
      <c r="G74" s="1"/>
      <c r="H74" s="1"/>
    </row>
    <row r="76" spans="1:4" ht="15.75" thickBot="1">
      <c r="A76" s="4" t="s">
        <v>39</v>
      </c>
      <c r="B76" s="4"/>
      <c r="C76" s="15">
        <f>C22+C27+C31+C48+C52+C73</f>
        <v>45146700.590000004</v>
      </c>
      <c r="D76" s="10"/>
    </row>
    <row r="77" ht="15.75" thickTop="1"/>
  </sheetData>
  <pageMargins left="0.7" right="0.7" top="0.75" bottom="0.75" header="0.3" footer="0.3"/>
  <pageSetup orientation="portrait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CE0A1FFA30C40999269C841282474" ma:contentTypeVersion="" ma:contentTypeDescription="Create a new document." ma:contentTypeScope="" ma:versionID="c88fa6045971e2b3ec28d8f6870e4fde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2A2F09-06C5-46FD-A61E-89540EACB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D5103-CD8B-476F-9660-C6C9E37C8BF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85253b9-0a55-49a1-98ad-b5b6252d7079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EBEC6A-29AB-4CBF-B75A-47AB59E68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